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ksandra\Desktop\Fin.izvj.  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F285" i="9"/>
  <c r="H284" i="9"/>
  <c r="G284" i="9"/>
  <c r="F284" i="9"/>
  <c r="H283" i="9"/>
  <c r="G283" i="9"/>
  <c r="F283" i="9"/>
  <c r="F282" i="9"/>
  <c r="H281" i="9"/>
  <c r="G281" i="9"/>
  <c r="F281" i="9"/>
  <c r="E281" i="9"/>
  <c r="B281" i="9" s="1"/>
  <c r="H280" i="9"/>
  <c r="G280" i="9"/>
  <c r="E280" i="9" s="1"/>
  <c r="B280" i="9" s="1"/>
  <c r="F280" i="9"/>
  <c r="F275" i="9" s="1"/>
  <c r="H279" i="9"/>
  <c r="G279" i="9"/>
  <c r="F279" i="9"/>
  <c r="F278" i="9"/>
  <c r="F277" i="9"/>
  <c r="F276" i="9"/>
  <c r="L274" i="9"/>
  <c r="F274" i="9" s="1"/>
  <c r="H274" i="9"/>
  <c r="I273" i="9"/>
  <c r="H273" i="9"/>
  <c r="E273" i="9" s="1"/>
  <c r="B273" i="9" s="1"/>
  <c r="F273" i="9"/>
  <c r="E272" i="9"/>
  <c r="M271" i="9"/>
  <c r="L271" i="9"/>
  <c r="F271" i="9" s="1"/>
  <c r="B271" i="9" s="1"/>
  <c r="E271" i="9"/>
  <c r="M270" i="9"/>
  <c r="L270" i="9"/>
  <c r="E270" i="9"/>
  <c r="M269" i="9"/>
  <c r="L269" i="9"/>
  <c r="F269" i="9"/>
  <c r="E269" i="9"/>
  <c r="B269" i="9" s="1"/>
  <c r="M268" i="9"/>
  <c r="L268" i="9"/>
  <c r="F268" i="9"/>
  <c r="E268" i="9"/>
  <c r="B268" i="9" s="1"/>
  <c r="M267" i="9"/>
  <c r="L267" i="9"/>
  <c r="E267" i="9"/>
  <c r="M266" i="9"/>
  <c r="L266" i="9"/>
  <c r="E266" i="9"/>
  <c r="M265" i="9"/>
  <c r="L265" i="9"/>
  <c r="F265" i="9"/>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E259" i="9"/>
  <c r="M258" i="9"/>
  <c r="L258" i="9"/>
  <c r="E258" i="9"/>
  <c r="M257" i="9"/>
  <c r="L257" i="9"/>
  <c r="F257" i="9"/>
  <c r="E257" i="9"/>
  <c r="B257" i="9" s="1"/>
  <c r="M256" i="9"/>
  <c r="L256" i="9"/>
  <c r="F256" i="9"/>
  <c r="E256" i="9"/>
  <c r="B256" i="9" s="1"/>
  <c r="M255" i="9"/>
  <c r="L255" i="9"/>
  <c r="E255" i="9"/>
  <c r="M254" i="9"/>
  <c r="L254" i="9"/>
  <c r="E254" i="9"/>
  <c r="M253" i="9"/>
  <c r="L253" i="9"/>
  <c r="F253" i="9"/>
  <c r="E253" i="9"/>
  <c r="B253" i="9" s="1"/>
  <c r="M252" i="9"/>
  <c r="L252" i="9"/>
  <c r="F252" i="9"/>
  <c r="E252" i="9"/>
  <c r="B252" i="9" s="1"/>
  <c r="M251" i="9"/>
  <c r="L251" i="9"/>
  <c r="E251" i="9"/>
  <c r="M250" i="9"/>
  <c r="L250" i="9"/>
  <c r="E250" i="9"/>
  <c r="M249" i="9"/>
  <c r="L249" i="9"/>
  <c r="F249" i="9"/>
  <c r="E249" i="9"/>
  <c r="B249" i="9" s="1"/>
  <c r="M248" i="9"/>
  <c r="L248" i="9"/>
  <c r="F248" i="9"/>
  <c r="E248" i="9"/>
  <c r="B248" i="9" s="1"/>
  <c r="M247" i="9"/>
  <c r="L247" i="9"/>
  <c r="E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B241" i="9" s="1"/>
  <c r="E241" i="9"/>
  <c r="M240" i="9"/>
  <c r="L240" i="9"/>
  <c r="F240" i="9" s="1"/>
  <c r="E240" i="9"/>
  <c r="M239" i="9"/>
  <c r="L239" i="9"/>
  <c r="F239" i="9" s="1"/>
  <c r="B239" i="9" s="1"/>
  <c r="E239" i="9"/>
  <c r="M238" i="9"/>
  <c r="L238" i="9"/>
  <c r="E238" i="9"/>
  <c r="M237" i="9"/>
  <c r="F237" i="9" s="1"/>
  <c r="L237" i="9"/>
  <c r="E237" i="9"/>
  <c r="B237" i="9" s="1"/>
  <c r="M236" i="9"/>
  <c r="L236" i="9"/>
  <c r="F236" i="9"/>
  <c r="E236" i="9"/>
  <c r="M235" i="9"/>
  <c r="L235" i="9"/>
  <c r="F235" i="9"/>
  <c r="B235" i="9" s="1"/>
  <c r="E235" i="9"/>
  <c r="M234" i="9"/>
  <c r="L234" i="9"/>
  <c r="F234" i="9" s="1"/>
  <c r="E234" i="9"/>
  <c r="B234" i="9" s="1"/>
  <c r="M233" i="9"/>
  <c r="L233" i="9"/>
  <c r="F233" i="9"/>
  <c r="B233" i="9" s="1"/>
  <c r="E233" i="9"/>
  <c r="M232" i="9"/>
  <c r="L232" i="9"/>
  <c r="F232" i="9" s="1"/>
  <c r="E232" i="9"/>
  <c r="M231" i="9"/>
  <c r="L231" i="9"/>
  <c r="F231" i="9" s="1"/>
  <c r="B231" i="9" s="1"/>
  <c r="E231" i="9"/>
  <c r="M230" i="9"/>
  <c r="L230" i="9"/>
  <c r="E230" i="9"/>
  <c r="M229" i="9"/>
  <c r="F229" i="9" s="1"/>
  <c r="L229" i="9"/>
  <c r="E229" i="9"/>
  <c r="M228" i="9"/>
  <c r="L228" i="9"/>
  <c r="F228" i="9"/>
  <c r="E228" i="9"/>
  <c r="M227" i="9"/>
  <c r="L227" i="9"/>
  <c r="F227" i="9"/>
  <c r="B227" i="9" s="1"/>
  <c r="E227" i="9"/>
  <c r="M226" i="9"/>
  <c r="L226" i="9"/>
  <c r="E226" i="9"/>
  <c r="H225" i="9"/>
  <c r="E225" i="9" s="1"/>
  <c r="B225" i="9" s="1"/>
  <c r="G225" i="9"/>
  <c r="F225" i="9"/>
  <c r="M224" i="9"/>
  <c r="L224" i="9"/>
  <c r="F224" i="9" s="1"/>
  <c r="E224" i="9"/>
  <c r="M223" i="9"/>
  <c r="L223" i="9"/>
  <c r="F223" i="9" s="1"/>
  <c r="B223" i="9" s="1"/>
  <c r="E223" i="9"/>
  <c r="M222" i="9"/>
  <c r="L222" i="9"/>
  <c r="E222" i="9"/>
  <c r="M221" i="9"/>
  <c r="F221" i="9" s="1"/>
  <c r="L221" i="9"/>
  <c r="E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B145" i="9" s="1"/>
  <c r="F145" i="9"/>
  <c r="H144" i="9"/>
  <c r="G144" i="9"/>
  <c r="F144" i="9"/>
  <c r="H143" i="9"/>
  <c r="E143" i="9" s="1"/>
  <c r="B143" i="9" s="1"/>
  <c r="G143" i="9"/>
  <c r="F143" i="9"/>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F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E69" i="9" s="1"/>
  <c r="B69" i="9" s="1"/>
  <c r="G69" i="9"/>
  <c r="F69" i="9"/>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B56" i="9" s="1"/>
  <c r="E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H43" i="9"/>
  <c r="G43" i="9"/>
  <c r="F43" i="9"/>
  <c r="H42" i="9"/>
  <c r="G42" i="9"/>
  <c r="F42" i="9"/>
  <c r="H41" i="9"/>
  <c r="G41" i="9"/>
  <c r="F41" i="9"/>
  <c r="H40" i="9"/>
  <c r="G40" i="9"/>
  <c r="F40" i="9"/>
  <c r="H39" i="9"/>
  <c r="G39" i="9"/>
  <c r="F39" i="9"/>
  <c r="H38" i="9"/>
  <c r="G38" i="9"/>
  <c r="E38" i="9" s="1"/>
  <c r="B38" i="9" s="1"/>
  <c r="F38" i="9"/>
  <c r="H37" i="9"/>
  <c r="E37" i="9" s="1"/>
  <c r="B37" i="9" s="1"/>
  <c r="G37" i="9"/>
  <c r="F37" i="9"/>
  <c r="H36" i="9"/>
  <c r="E36" i="9" s="1"/>
  <c r="B36" i="9" s="1"/>
  <c r="G36" i="9"/>
  <c r="F36" i="9"/>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4" i="9" s="1"/>
  <c r="E274" i="9" s="1"/>
  <c r="I3" i="9"/>
  <c r="H3" i="9"/>
  <c r="G3" i="9"/>
  <c r="D101" i="8"/>
  <c r="I36" i="3" s="1"/>
  <c r="D95" i="8"/>
  <c r="D90" i="8"/>
  <c r="D85" i="8"/>
  <c r="D80" i="8"/>
  <c r="D75" i="8"/>
  <c r="D70" i="8"/>
  <c r="D65" i="8"/>
  <c r="D60" i="8"/>
  <c r="D55" i="8"/>
  <c r="C1530" i="1" s="1"/>
  <c r="D50" i="8"/>
  <c r="C1525" i="1" s="1"/>
  <c r="D44" i="8"/>
  <c r="D36" i="8"/>
  <c r="D26" i="8"/>
  <c r="D24" i="8"/>
  <c r="C1499" i="1" s="1"/>
  <c r="G1499" i="1"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H289" i="9" s="1"/>
  <c r="F173" i="5"/>
  <c r="F172" i="5"/>
  <c r="F171" i="5"/>
  <c r="F170"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D1056" i="1" s="1"/>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E644" i="4" s="1"/>
  <c r="D638"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6" i="4" s="1"/>
  <c r="F214" i="4"/>
  <c r="F213" i="4"/>
  <c r="F212" i="4"/>
  <c r="F211" i="4"/>
  <c r="F210" i="4"/>
  <c r="E210" i="4"/>
  <c r="E196" i="4" s="1"/>
  <c r="D192" i="1" s="1"/>
  <c r="H192" i="1" s="1"/>
  <c r="D210" i="4"/>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C165" i="1" s="1"/>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H1529" i="1"/>
  <c r="C1529" i="1"/>
  <c r="G1529" i="1" s="1"/>
  <c r="C1528" i="1"/>
  <c r="H1528" i="1" s="1"/>
  <c r="C1527" i="1"/>
  <c r="H1527" i="1" s="1"/>
  <c r="C1526" i="1"/>
  <c r="C1523" i="1"/>
  <c r="H1523" i="1" s="1"/>
  <c r="C1522" i="1"/>
  <c r="H1521" i="1"/>
  <c r="C1521" i="1"/>
  <c r="G1521" i="1" s="1"/>
  <c r="H1520" i="1"/>
  <c r="G1520" i="1"/>
  <c r="C1520" i="1"/>
  <c r="C1519" i="1"/>
  <c r="H1519" i="1" s="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G1506" i="1"/>
  <c r="C1506" i="1"/>
  <c r="H1506" i="1" s="1"/>
  <c r="C1505" i="1"/>
  <c r="G1505" i="1" s="1"/>
  <c r="H1504" i="1"/>
  <c r="G1504" i="1"/>
  <c r="C1504" i="1"/>
  <c r="H1503" i="1"/>
  <c r="C1503" i="1"/>
  <c r="G1503" i="1" s="1"/>
  <c r="C1502" i="1"/>
  <c r="H1502" i="1" s="1"/>
  <c r="C1501" i="1"/>
  <c r="G1501" i="1" s="1"/>
  <c r="H1500" i="1"/>
  <c r="G1500" i="1"/>
  <c r="C1500" i="1"/>
  <c r="G1498" i="1"/>
  <c r="C1498" i="1"/>
  <c r="H1498" i="1" s="1"/>
  <c r="C1497" i="1"/>
  <c r="G1497" i="1" s="1"/>
  <c r="H1496" i="1"/>
  <c r="G1496" i="1"/>
  <c r="C1496" i="1"/>
  <c r="H1495" i="1"/>
  <c r="G1495" i="1"/>
  <c r="C1495" i="1"/>
  <c r="C1494" i="1"/>
  <c r="H1494" i="1" s="1"/>
  <c r="H1493" i="1"/>
  <c r="C1493" i="1"/>
  <c r="G1493" i="1" s="1"/>
  <c r="H1492" i="1"/>
  <c r="G1492" i="1"/>
  <c r="C1492" i="1"/>
  <c r="C1491" i="1"/>
  <c r="G1491" i="1" s="1"/>
  <c r="G1490" i="1"/>
  <c r="C1490" i="1"/>
  <c r="H1490" i="1" s="1"/>
  <c r="C1489" i="1"/>
  <c r="G1489" i="1" s="1"/>
  <c r="H1488" i="1"/>
  <c r="G1488" i="1"/>
  <c r="C1488" i="1"/>
  <c r="H1487" i="1"/>
  <c r="G1487" i="1"/>
  <c r="C1487" i="1"/>
  <c r="C1486" i="1"/>
  <c r="H1486" i="1" s="1"/>
  <c r="C1485" i="1"/>
  <c r="G1485" i="1" s="1"/>
  <c r="C1484" i="1"/>
  <c r="H1484" i="1" s="1"/>
  <c r="G1482" i="1"/>
  <c r="C1482" i="1"/>
  <c r="H1482" i="1" s="1"/>
  <c r="H1480" i="1"/>
  <c r="G1480" i="1"/>
  <c r="C1480" i="1"/>
  <c r="D1479" i="1"/>
  <c r="C1479" i="1"/>
  <c r="G1479" i="1" s="1"/>
  <c r="D1478" i="1"/>
  <c r="G1478" i="1" s="1"/>
  <c r="C1478" i="1"/>
  <c r="H1477" i="1"/>
  <c r="D1477" i="1"/>
  <c r="C1477" i="1"/>
  <c r="J1476" i="1"/>
  <c r="H1476" i="1"/>
  <c r="G1476" i="1"/>
  <c r="D1476" i="1"/>
  <c r="C1476" i="1"/>
  <c r="H1475" i="1"/>
  <c r="G1475" i="1"/>
  <c r="D1475" i="1"/>
  <c r="C1475" i="1"/>
  <c r="D1474" i="1"/>
  <c r="C1474" i="1"/>
  <c r="G1474" i="1" s="1"/>
  <c r="D1473" i="1"/>
  <c r="G1473" i="1" s="1"/>
  <c r="C1473" i="1"/>
  <c r="H1472" i="1"/>
  <c r="D1472" i="1"/>
  <c r="C1472" i="1"/>
  <c r="J1471" i="1"/>
  <c r="H1471" i="1"/>
  <c r="G1471" i="1"/>
  <c r="D1471" i="1"/>
  <c r="C1471" i="1"/>
  <c r="H1470" i="1"/>
  <c r="G1470" i="1"/>
  <c r="D1470" i="1"/>
  <c r="C1470" i="1"/>
  <c r="H1469" i="1"/>
  <c r="G1469" i="1"/>
  <c r="D1469" i="1"/>
  <c r="C1469" i="1"/>
  <c r="D1468" i="1"/>
  <c r="C1468" i="1"/>
  <c r="G1468" i="1" s="1"/>
  <c r="D1467" i="1"/>
  <c r="G1467" i="1" s="1"/>
  <c r="C1467" i="1"/>
  <c r="H1466" i="1"/>
  <c r="D1466" i="1"/>
  <c r="C1466" i="1"/>
  <c r="J1465" i="1"/>
  <c r="H1465" i="1"/>
  <c r="G1465" i="1"/>
  <c r="D1465" i="1"/>
  <c r="C1465" i="1"/>
  <c r="D1464" i="1"/>
  <c r="C1464" i="1"/>
  <c r="G1464" i="1" s="1"/>
  <c r="D1463" i="1"/>
  <c r="G1463" i="1" s="1"/>
  <c r="C1463" i="1"/>
  <c r="H1462" i="1"/>
  <c r="D1462" i="1"/>
  <c r="C1462" i="1"/>
  <c r="D1461" i="1"/>
  <c r="H1461" i="1" s="1"/>
  <c r="C1461" i="1"/>
  <c r="H1460" i="1"/>
  <c r="G1460" i="1"/>
  <c r="I1460" i="1" s="1"/>
  <c r="D1460" i="1"/>
  <c r="J1460" i="1" s="1"/>
  <c r="C1460" i="1"/>
  <c r="D1459" i="1"/>
  <c r="C1459" i="1"/>
  <c r="G1459" i="1" s="1"/>
  <c r="J1458" i="1"/>
  <c r="D1458" i="1"/>
  <c r="H1458" i="1" s="1"/>
  <c r="C1458" i="1"/>
  <c r="D1457" i="1"/>
  <c r="H1457" i="1" s="1"/>
  <c r="C1457" i="1"/>
  <c r="H1456" i="1"/>
  <c r="G1456" i="1"/>
  <c r="I1456" i="1" s="1"/>
  <c r="D1456" i="1"/>
  <c r="J1456" i="1" s="1"/>
  <c r="C1456" i="1"/>
  <c r="D1455" i="1"/>
  <c r="C1455" i="1"/>
  <c r="H1454" i="1"/>
  <c r="D1454" i="1"/>
  <c r="C1454" i="1"/>
  <c r="D1453" i="1"/>
  <c r="H1453" i="1" s="1"/>
  <c r="C1453" i="1"/>
  <c r="H1452" i="1"/>
  <c r="G1452" i="1"/>
  <c r="I1452" i="1" s="1"/>
  <c r="D1452" i="1"/>
  <c r="J1452" i="1" s="1"/>
  <c r="C1452" i="1"/>
  <c r="D1451" i="1"/>
  <c r="C1451" i="1"/>
  <c r="G1451" i="1" s="1"/>
  <c r="J1450" i="1"/>
  <c r="D1450" i="1"/>
  <c r="H1450" i="1" s="1"/>
  <c r="C1450" i="1"/>
  <c r="D1449" i="1"/>
  <c r="H1449" i="1" s="1"/>
  <c r="C1449" i="1"/>
  <c r="H1448" i="1"/>
  <c r="G1448" i="1"/>
  <c r="I1448" i="1" s="1"/>
  <c r="D1448" i="1"/>
  <c r="J1448" i="1" s="1"/>
  <c r="C1448" i="1"/>
  <c r="D1447" i="1"/>
  <c r="C1447" i="1"/>
  <c r="G1447" i="1" s="1"/>
  <c r="D1446" i="1"/>
  <c r="G1446" i="1" s="1"/>
  <c r="C1446" i="1"/>
  <c r="H1446" i="1" s="1"/>
  <c r="H1445" i="1"/>
  <c r="G1445" i="1"/>
  <c r="D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H1439" i="1"/>
  <c r="G1439" i="1"/>
  <c r="I1439" i="1" s="1"/>
  <c r="D1439" i="1"/>
  <c r="J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D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C1263"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D1244" i="1"/>
  <c r="C1244" i="1"/>
  <c r="H1243" i="1"/>
  <c r="G1243" i="1"/>
  <c r="D1243" i="1"/>
  <c r="C1243" i="1"/>
  <c r="H1242" i="1"/>
  <c r="G1242" i="1"/>
  <c r="D1242" i="1"/>
  <c r="C1242" i="1"/>
  <c r="D1241" i="1"/>
  <c r="C1241" i="1"/>
  <c r="G1241" i="1" s="1"/>
  <c r="D1240" i="1"/>
  <c r="C1240" i="1"/>
  <c r="D1239" i="1"/>
  <c r="C1239" i="1"/>
  <c r="H1239" i="1" s="1"/>
  <c r="H1238" i="1"/>
  <c r="G1238" i="1"/>
  <c r="D1238" i="1"/>
  <c r="C1238"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D1227" i="1"/>
  <c r="H1227" i="1" s="1"/>
  <c r="C1227" i="1"/>
  <c r="H1226" i="1"/>
  <c r="G1226" i="1"/>
  <c r="D1226" i="1"/>
  <c r="C1226" i="1"/>
  <c r="D1225" i="1"/>
  <c r="H1225" i="1" s="1"/>
  <c r="C1225" i="1"/>
  <c r="D1224" i="1"/>
  <c r="C1224" i="1"/>
  <c r="H1224" i="1" s="1"/>
  <c r="C1223" i="1"/>
  <c r="H1221" i="1"/>
  <c r="G1221" i="1"/>
  <c r="D1221" i="1"/>
  <c r="C1221" i="1"/>
  <c r="H1220" i="1"/>
  <c r="G1220" i="1"/>
  <c r="D1220" i="1"/>
  <c r="C1220" i="1"/>
  <c r="H1219" i="1"/>
  <c r="G1219" i="1"/>
  <c r="D1219" i="1"/>
  <c r="C1219" i="1"/>
  <c r="D1218" i="1"/>
  <c r="G1218" i="1" s="1"/>
  <c r="C1218" i="1"/>
  <c r="H1218" i="1" s="1"/>
  <c r="D1217" i="1"/>
  <c r="C1217" i="1"/>
  <c r="H1217" i="1" s="1"/>
  <c r="H1213" i="1"/>
  <c r="G1213" i="1"/>
  <c r="D1213" i="1"/>
  <c r="C1213" i="1"/>
  <c r="G1212" i="1"/>
  <c r="D1212" i="1"/>
  <c r="H1212" i="1" s="1"/>
  <c r="C1212" i="1"/>
  <c r="G1211"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H1155" i="1" s="1"/>
  <c r="C1155" i="1"/>
  <c r="D1151" i="1"/>
  <c r="H1151" i="1" s="1"/>
  <c r="C1151" i="1"/>
  <c r="H1150" i="1"/>
  <c r="D1150" i="1"/>
  <c r="G1150" i="1" s="1"/>
  <c r="C1150" i="1"/>
  <c r="H1149" i="1"/>
  <c r="D1149" i="1"/>
  <c r="C1149" i="1"/>
  <c r="G1149"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D1054" i="1"/>
  <c r="H1054" i="1" s="1"/>
  <c r="C1054" i="1"/>
  <c r="H1053" i="1"/>
  <c r="G1053" i="1"/>
  <c r="D1053" i="1"/>
  <c r="C1053" i="1"/>
  <c r="D1052" i="1"/>
  <c r="H1052" i="1" s="1"/>
  <c r="C1052" i="1"/>
  <c r="H1051" i="1"/>
  <c r="G1051" i="1"/>
  <c r="D1051" i="1"/>
  <c r="C1051" i="1"/>
  <c r="H1050" i="1"/>
  <c r="G1050" i="1"/>
  <c r="D1050" i="1"/>
  <c r="C1050" i="1"/>
  <c r="H1049" i="1"/>
  <c r="G1049" i="1"/>
  <c r="D1049" i="1"/>
  <c r="C1049" i="1"/>
  <c r="D1048" i="1"/>
  <c r="H1048" i="1" s="1"/>
  <c r="C1048"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C1033" i="1"/>
  <c r="D1032" i="1"/>
  <c r="G1032" i="1" s="1"/>
  <c r="C1032" i="1"/>
  <c r="H1031" i="1"/>
  <c r="G1031" i="1"/>
  <c r="D1031" i="1"/>
  <c r="C1031" i="1"/>
  <c r="D1030" i="1"/>
  <c r="H1029" i="1"/>
  <c r="G1029" i="1"/>
  <c r="D1029" i="1"/>
  <c r="C1029" i="1"/>
  <c r="H1028" i="1"/>
  <c r="G1028" i="1"/>
  <c r="D1028" i="1"/>
  <c r="C1028" i="1"/>
  <c r="H1027" i="1"/>
  <c r="G1027" i="1"/>
  <c r="D1027" i="1"/>
  <c r="C1027" i="1"/>
  <c r="H1026" i="1"/>
  <c r="G1026" i="1"/>
  <c r="D1026" i="1"/>
  <c r="C1026" i="1"/>
  <c r="D1025" i="1"/>
  <c r="G1025" i="1" s="1"/>
  <c r="C1025" i="1"/>
  <c r="H1024" i="1"/>
  <c r="G1024" i="1"/>
  <c r="D1024" i="1"/>
  <c r="C1024" i="1"/>
  <c r="D1023" i="1"/>
  <c r="G1023" i="1" s="1"/>
  <c r="C1023" i="1"/>
  <c r="H1023" i="1" s="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G1015" i="1"/>
  <c r="D1015" i="1"/>
  <c r="C1015" i="1"/>
  <c r="D1014" i="1"/>
  <c r="H1014" i="1" s="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G1003" i="1" s="1"/>
  <c r="H1002" i="1"/>
  <c r="G1002" i="1"/>
  <c r="D1002" i="1"/>
  <c r="C1002" i="1"/>
  <c r="D1001" i="1"/>
  <c r="H1001" i="1" s="1"/>
  <c r="C1001" i="1"/>
  <c r="H1000" i="1"/>
  <c r="D1000" i="1"/>
  <c r="C1000" i="1"/>
  <c r="D999" i="1"/>
  <c r="H999" i="1" s="1"/>
  <c r="C999" i="1"/>
  <c r="D998" i="1"/>
  <c r="C998" i="1"/>
  <c r="D996" i="1"/>
  <c r="C996" i="1"/>
  <c r="D995" i="1"/>
  <c r="C995" i="1"/>
  <c r="H995" i="1" s="1"/>
  <c r="H994" i="1"/>
  <c r="G994" i="1"/>
  <c r="D994" i="1"/>
  <c r="C994" i="1"/>
  <c r="D993" i="1"/>
  <c r="G993" i="1" s="1"/>
  <c r="C993" i="1"/>
  <c r="D992" i="1"/>
  <c r="H992" i="1" s="1"/>
  <c r="C992" i="1"/>
  <c r="C991" i="1"/>
  <c r="H989" i="1"/>
  <c r="G989" i="1"/>
  <c r="D989" i="1"/>
  <c r="C989" i="1"/>
  <c r="D988" i="1"/>
  <c r="C988" i="1"/>
  <c r="H988" i="1" s="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C713" i="1"/>
  <c r="H713" i="1" s="1"/>
  <c r="H712" i="1"/>
  <c r="G712" i="1"/>
  <c r="D712" i="1"/>
  <c r="C712" i="1"/>
  <c r="G711"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H645" i="1"/>
  <c r="G645" i="1"/>
  <c r="D645" i="1"/>
  <c r="C645" i="1"/>
  <c r="H644" i="1"/>
  <c r="G644" i="1"/>
  <c r="D644" i="1"/>
  <c r="C644" i="1"/>
  <c r="H643" i="1"/>
  <c r="G643" i="1"/>
  <c r="D643" i="1"/>
  <c r="C643" i="1"/>
  <c r="H642" i="1"/>
  <c r="G642" i="1"/>
  <c r="D642" i="1"/>
  <c r="C642"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H412" i="1" s="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C379" i="1"/>
  <c r="H379" i="1" s="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D366" i="1"/>
  <c r="H366" i="1" s="1"/>
  <c r="C366" i="1"/>
  <c r="H365" i="1"/>
  <c r="D365" i="1"/>
  <c r="C365" i="1"/>
  <c r="G365" i="1" s="1"/>
  <c r="D364" i="1"/>
  <c r="H364" i="1" s="1"/>
  <c r="C364" i="1"/>
  <c r="H363" i="1"/>
  <c r="G363" i="1"/>
  <c r="D363" i="1"/>
  <c r="C363" i="1"/>
  <c r="H362" i="1"/>
  <c r="G362" i="1"/>
  <c r="D362" i="1"/>
  <c r="C362" i="1"/>
  <c r="G361" i="1"/>
  <c r="D361" i="1"/>
  <c r="C361" i="1"/>
  <c r="H361" i="1" s="1"/>
  <c r="H360" i="1"/>
  <c r="G360" i="1"/>
  <c r="D360" i="1"/>
  <c r="C360" i="1"/>
  <c r="D359" i="1"/>
  <c r="D357" i="1"/>
  <c r="G357" i="1" s="1"/>
  <c r="C357" i="1"/>
  <c r="G356" i="1"/>
  <c r="D356" i="1"/>
  <c r="C356" i="1"/>
  <c r="H356" i="1" s="1"/>
  <c r="D355" i="1"/>
  <c r="G355" i="1" s="1"/>
  <c r="C355" i="1"/>
  <c r="G354" i="1"/>
  <c r="D354" i="1"/>
  <c r="C354" i="1"/>
  <c r="H354" i="1" s="1"/>
  <c r="D353" i="1"/>
  <c r="G353" i="1" s="1"/>
  <c r="C353" i="1"/>
  <c r="G352" i="1"/>
  <c r="D352" i="1"/>
  <c r="C352" i="1"/>
  <c r="H352" i="1" s="1"/>
  <c r="D351" i="1"/>
  <c r="G351" i="1" s="1"/>
  <c r="C351" i="1"/>
  <c r="G350" i="1"/>
  <c r="D350" i="1"/>
  <c r="C350" i="1"/>
  <c r="H350" i="1" s="1"/>
  <c r="D349" i="1"/>
  <c r="G349" i="1" s="1"/>
  <c r="C349" i="1"/>
  <c r="G348" i="1"/>
  <c r="D348" i="1"/>
  <c r="C348" i="1"/>
  <c r="H348" i="1" s="1"/>
  <c r="D347" i="1"/>
  <c r="G347" i="1" s="1"/>
  <c r="C347" i="1"/>
  <c r="G346" i="1"/>
  <c r="D346" i="1"/>
  <c r="C346" i="1"/>
  <c r="H346" i="1" s="1"/>
  <c r="D344" i="1"/>
  <c r="G344" i="1" s="1"/>
  <c r="C344" i="1"/>
  <c r="G343" i="1"/>
  <c r="D343" i="1"/>
  <c r="C343" i="1"/>
  <c r="H343" i="1" s="1"/>
  <c r="D342" i="1"/>
  <c r="G342" i="1" s="1"/>
  <c r="C342" i="1"/>
  <c r="G341" i="1"/>
  <c r="D341" i="1"/>
  <c r="C341" i="1"/>
  <c r="H341" i="1" s="1"/>
  <c r="D340" i="1"/>
  <c r="G340" i="1" s="1"/>
  <c r="C340" i="1"/>
  <c r="G339" i="1"/>
  <c r="D339" i="1"/>
  <c r="C339" i="1"/>
  <c r="H339" i="1" s="1"/>
  <c r="D338" i="1"/>
  <c r="G338" i="1" s="1"/>
  <c r="C338" i="1"/>
  <c r="G337" i="1"/>
  <c r="D337" i="1"/>
  <c r="C337" i="1"/>
  <c r="H337" i="1" s="1"/>
  <c r="D336" i="1"/>
  <c r="G336" i="1" s="1"/>
  <c r="C336" i="1"/>
  <c r="G335" i="1"/>
  <c r="D335" i="1"/>
  <c r="C335" i="1"/>
  <c r="H335" i="1" s="1"/>
  <c r="D334" i="1"/>
  <c r="G334" i="1" s="1"/>
  <c r="C334" i="1"/>
  <c r="G333" i="1"/>
  <c r="D333" i="1"/>
  <c r="C333" i="1"/>
  <c r="H333" i="1" s="1"/>
  <c r="D332" i="1"/>
  <c r="G332" i="1" s="1"/>
  <c r="C332" i="1"/>
  <c r="G331" i="1"/>
  <c r="D331" i="1"/>
  <c r="C331" i="1"/>
  <c r="H331" i="1" s="1"/>
  <c r="D330" i="1"/>
  <c r="G330" i="1" s="1"/>
  <c r="C330" i="1"/>
  <c r="G329" i="1"/>
  <c r="D329" i="1"/>
  <c r="C329" i="1"/>
  <c r="H329" i="1" s="1"/>
  <c r="D328" i="1"/>
  <c r="G328" i="1" s="1"/>
  <c r="C328" i="1"/>
  <c r="G327" i="1"/>
  <c r="D327" i="1"/>
  <c r="C327" i="1"/>
  <c r="H327" i="1" s="1"/>
  <c r="D326" i="1"/>
  <c r="G326" i="1" s="1"/>
  <c r="C326" i="1"/>
  <c r="G325" i="1"/>
  <c r="D325" i="1"/>
  <c r="C325" i="1"/>
  <c r="H325" i="1" s="1"/>
  <c r="D324" i="1"/>
  <c r="G324" i="1" s="1"/>
  <c r="C324" i="1"/>
  <c r="G323" i="1"/>
  <c r="D323" i="1"/>
  <c r="C323" i="1"/>
  <c r="H323" i="1" s="1"/>
  <c r="D322" i="1"/>
  <c r="G322" i="1" s="1"/>
  <c r="C322" i="1"/>
  <c r="G321" i="1"/>
  <c r="D321" i="1"/>
  <c r="C321" i="1"/>
  <c r="H321" i="1" s="1"/>
  <c r="D320" i="1"/>
  <c r="G320" i="1" s="1"/>
  <c r="C320" i="1"/>
  <c r="D319" i="1"/>
  <c r="C319" i="1"/>
  <c r="H319" i="1" s="1"/>
  <c r="D318" i="1"/>
  <c r="C318" i="1"/>
  <c r="G317" i="1"/>
  <c r="D317" i="1"/>
  <c r="C317" i="1"/>
  <c r="H317" i="1" s="1"/>
  <c r="D316" i="1"/>
  <c r="G316" i="1" s="1"/>
  <c r="C316" i="1"/>
  <c r="D315" i="1"/>
  <c r="C315" i="1"/>
  <c r="H315" i="1" s="1"/>
  <c r="D314" i="1"/>
  <c r="C314" i="1"/>
  <c r="G313" i="1"/>
  <c r="D313" i="1"/>
  <c r="C313" i="1"/>
  <c r="H313" i="1" s="1"/>
  <c r="D312" i="1"/>
  <c r="G312" i="1" s="1"/>
  <c r="C312" i="1"/>
  <c r="D311" i="1"/>
  <c r="C311" i="1"/>
  <c r="H311" i="1" s="1"/>
  <c r="D310" i="1"/>
  <c r="C310" i="1"/>
  <c r="G309" i="1"/>
  <c r="D309" i="1"/>
  <c r="C309" i="1"/>
  <c r="H309" i="1" s="1"/>
  <c r="D308" i="1"/>
  <c r="G308" i="1" s="1"/>
  <c r="C308" i="1"/>
  <c r="D307" i="1"/>
  <c r="C307" i="1"/>
  <c r="H307" i="1" s="1"/>
  <c r="D306" i="1"/>
  <c r="G305" i="1"/>
  <c r="D305" i="1"/>
  <c r="C305" i="1"/>
  <c r="H305" i="1" s="1"/>
  <c r="D304" i="1"/>
  <c r="G304" i="1" s="1"/>
  <c r="C304" i="1"/>
  <c r="D303" i="1"/>
  <c r="C303" i="1"/>
  <c r="H303" i="1" s="1"/>
  <c r="D302" i="1"/>
  <c r="C302" i="1"/>
  <c r="G301" i="1"/>
  <c r="D301" i="1"/>
  <c r="C301" i="1"/>
  <c r="H301" i="1" s="1"/>
  <c r="D300" i="1"/>
  <c r="G300" i="1" s="1"/>
  <c r="C300" i="1"/>
  <c r="D299" i="1"/>
  <c r="C299" i="1"/>
  <c r="H299" i="1" s="1"/>
  <c r="D298" i="1"/>
  <c r="C298" i="1"/>
  <c r="G297" i="1"/>
  <c r="D297" i="1"/>
  <c r="C297" i="1"/>
  <c r="H297" i="1" s="1"/>
  <c r="D296" i="1"/>
  <c r="G296" i="1" s="1"/>
  <c r="C296" i="1"/>
  <c r="D295" i="1"/>
  <c r="C295" i="1"/>
  <c r="H295" i="1" s="1"/>
  <c r="D294" i="1"/>
  <c r="C294" i="1"/>
  <c r="D292" i="1"/>
  <c r="G292" i="1" s="1"/>
  <c r="C292" i="1"/>
  <c r="D291" i="1"/>
  <c r="C291" i="1"/>
  <c r="H291" i="1" s="1"/>
  <c r="D290" i="1"/>
  <c r="C290" i="1"/>
  <c r="G289" i="1"/>
  <c r="D289" i="1"/>
  <c r="C289" i="1"/>
  <c r="H289" i="1" s="1"/>
  <c r="D288" i="1"/>
  <c r="C288" i="1"/>
  <c r="D284" i="1"/>
  <c r="G284" i="1" s="1"/>
  <c r="C284" i="1"/>
  <c r="D283" i="1"/>
  <c r="C283" i="1"/>
  <c r="H283" i="1" s="1"/>
  <c r="D282" i="1"/>
  <c r="C282" i="1"/>
  <c r="G281" i="1"/>
  <c r="D281" i="1"/>
  <c r="C281" i="1"/>
  <c r="H281" i="1" s="1"/>
  <c r="D280" i="1"/>
  <c r="G280" i="1" s="1"/>
  <c r="C280" i="1"/>
  <c r="D279" i="1"/>
  <c r="C279" i="1"/>
  <c r="H279" i="1" s="1"/>
  <c r="D278" i="1"/>
  <c r="C278" i="1"/>
  <c r="G277" i="1"/>
  <c r="D277" i="1"/>
  <c r="C277" i="1"/>
  <c r="H277" i="1" s="1"/>
  <c r="D276" i="1"/>
  <c r="G276" i="1" s="1"/>
  <c r="C276" i="1"/>
  <c r="D275" i="1"/>
  <c r="C275" i="1"/>
  <c r="H275" i="1" s="1"/>
  <c r="D274" i="1"/>
  <c r="C274" i="1"/>
  <c r="G273" i="1"/>
  <c r="D273" i="1"/>
  <c r="C273" i="1"/>
  <c r="H273" i="1" s="1"/>
  <c r="D272" i="1"/>
  <c r="G272" i="1" s="1"/>
  <c r="C272" i="1"/>
  <c r="D271" i="1"/>
  <c r="C271" i="1"/>
  <c r="H271" i="1" s="1"/>
  <c r="D270" i="1"/>
  <c r="C270" i="1"/>
  <c r="G269" i="1"/>
  <c r="D269" i="1"/>
  <c r="C269" i="1"/>
  <c r="H269" i="1" s="1"/>
  <c r="D268" i="1"/>
  <c r="G268" i="1" s="1"/>
  <c r="C268" i="1"/>
  <c r="D267" i="1"/>
  <c r="C267" i="1"/>
  <c r="H267" i="1" s="1"/>
  <c r="D266" i="1"/>
  <c r="C266" i="1"/>
  <c r="G265" i="1"/>
  <c r="D265" i="1"/>
  <c r="C265" i="1"/>
  <c r="H265" i="1" s="1"/>
  <c r="D264" i="1"/>
  <c r="G264" i="1" s="1"/>
  <c r="C264" i="1"/>
  <c r="D263" i="1"/>
  <c r="C263" i="1"/>
  <c r="H263" i="1" s="1"/>
  <c r="D262" i="1"/>
  <c r="C262" i="1"/>
  <c r="D261" i="1"/>
  <c r="G261" i="1" s="1"/>
  <c r="C261" i="1"/>
  <c r="D260" i="1"/>
  <c r="G260" i="1" s="1"/>
  <c r="C260" i="1"/>
  <c r="D259" i="1"/>
  <c r="D258" i="1"/>
  <c r="C258" i="1"/>
  <c r="G257" i="1"/>
  <c r="D257" i="1"/>
  <c r="C257" i="1"/>
  <c r="H257" i="1" s="1"/>
  <c r="D256" i="1"/>
  <c r="G256" i="1" s="1"/>
  <c r="C256" i="1"/>
  <c r="D255" i="1"/>
  <c r="C255" i="1"/>
  <c r="H255" i="1" s="1"/>
  <c r="D254" i="1"/>
  <c r="C254" i="1"/>
  <c r="G253" i="1"/>
  <c r="D253" i="1"/>
  <c r="C253" i="1"/>
  <c r="H253" i="1" s="1"/>
  <c r="D252" i="1"/>
  <c r="G252" i="1" s="1"/>
  <c r="C252" i="1"/>
  <c r="D251" i="1"/>
  <c r="C251" i="1"/>
  <c r="H251" i="1" s="1"/>
  <c r="D250" i="1"/>
  <c r="C250" i="1"/>
  <c r="G249" i="1"/>
  <c r="D249" i="1"/>
  <c r="C249" i="1"/>
  <c r="H249" i="1" s="1"/>
  <c r="D248" i="1"/>
  <c r="D247" i="1"/>
  <c r="C247" i="1"/>
  <c r="H247" i="1" s="1"/>
  <c r="D246" i="1"/>
  <c r="C246" i="1"/>
  <c r="G245" i="1"/>
  <c r="D245" i="1"/>
  <c r="C245" i="1"/>
  <c r="H245" i="1" s="1"/>
  <c r="D244" i="1"/>
  <c r="G244" i="1" s="1"/>
  <c r="C244" i="1"/>
  <c r="D243" i="1"/>
  <c r="C243" i="1"/>
  <c r="H243" i="1" s="1"/>
  <c r="D242" i="1"/>
  <c r="C242" i="1"/>
  <c r="G241" i="1"/>
  <c r="D241" i="1"/>
  <c r="C241" i="1"/>
  <c r="H241" i="1" s="1"/>
  <c r="D240" i="1"/>
  <c r="G240" i="1" s="1"/>
  <c r="C240" i="1"/>
  <c r="D239" i="1"/>
  <c r="C239" i="1"/>
  <c r="H239" i="1" s="1"/>
  <c r="D238" i="1"/>
  <c r="C238" i="1"/>
  <c r="G237" i="1"/>
  <c r="D237" i="1"/>
  <c r="C237" i="1"/>
  <c r="H237" i="1" s="1"/>
  <c r="D236" i="1"/>
  <c r="G236" i="1" s="1"/>
  <c r="C236" i="1"/>
  <c r="D235" i="1"/>
  <c r="C235" i="1"/>
  <c r="H235" i="1" s="1"/>
  <c r="D234" i="1"/>
  <c r="C234" i="1"/>
  <c r="G233" i="1"/>
  <c r="D233" i="1"/>
  <c r="C233" i="1"/>
  <c r="H233" i="1" s="1"/>
  <c r="D232" i="1"/>
  <c r="G232" i="1" s="1"/>
  <c r="C232" i="1"/>
  <c r="D231" i="1"/>
  <c r="C231" i="1"/>
  <c r="H231" i="1" s="1"/>
  <c r="D230" i="1"/>
  <c r="C230" i="1"/>
  <c r="G229" i="1"/>
  <c r="D229" i="1"/>
  <c r="C229" i="1"/>
  <c r="H229" i="1" s="1"/>
  <c r="D228" i="1"/>
  <c r="G228" i="1" s="1"/>
  <c r="C228" i="1"/>
  <c r="D227" i="1"/>
  <c r="C227" i="1"/>
  <c r="H227" i="1" s="1"/>
  <c r="D226" i="1"/>
  <c r="C226" i="1"/>
  <c r="G225" i="1"/>
  <c r="D225" i="1"/>
  <c r="C225" i="1"/>
  <c r="H225" i="1" s="1"/>
  <c r="D224" i="1"/>
  <c r="G224" i="1" s="1"/>
  <c r="C224" i="1"/>
  <c r="D223" i="1"/>
  <c r="C223" i="1"/>
  <c r="H223" i="1" s="1"/>
  <c r="D222" i="1"/>
  <c r="C222" i="1"/>
  <c r="G221" i="1"/>
  <c r="D221" i="1"/>
  <c r="C221" i="1"/>
  <c r="H221" i="1" s="1"/>
  <c r="D220" i="1"/>
  <c r="D219" i="1"/>
  <c r="C219" i="1"/>
  <c r="H219" i="1" s="1"/>
  <c r="D218" i="1"/>
  <c r="C218" i="1"/>
  <c r="G217" i="1"/>
  <c r="D217" i="1"/>
  <c r="C217" i="1"/>
  <c r="H217" i="1" s="1"/>
  <c r="D216" i="1"/>
  <c r="G216" i="1" s="1"/>
  <c r="C216" i="1"/>
  <c r="D215" i="1"/>
  <c r="C215" i="1"/>
  <c r="H215" i="1" s="1"/>
  <c r="D214" i="1"/>
  <c r="C214" i="1"/>
  <c r="G213" i="1"/>
  <c r="D213" i="1"/>
  <c r="C213" i="1"/>
  <c r="H213" i="1" s="1"/>
  <c r="D212" i="1"/>
  <c r="G212" i="1" s="1"/>
  <c r="C212" i="1"/>
  <c r="D211" i="1"/>
  <c r="D210" i="1"/>
  <c r="C210" i="1"/>
  <c r="D209" i="1"/>
  <c r="G209" i="1" s="1"/>
  <c r="C209" i="1"/>
  <c r="D208" i="1"/>
  <c r="G208" i="1" s="1"/>
  <c r="C208" i="1"/>
  <c r="D207" i="1"/>
  <c r="C207" i="1"/>
  <c r="H207" i="1" s="1"/>
  <c r="D206"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C192" i="1"/>
  <c r="D191" i="1"/>
  <c r="C191" i="1"/>
  <c r="D190" i="1"/>
  <c r="C190" i="1"/>
  <c r="D189" i="1"/>
  <c r="C189" i="1"/>
  <c r="D188" i="1"/>
  <c r="C188" i="1"/>
  <c r="H187" i="1"/>
  <c r="D187" i="1"/>
  <c r="C187" i="1"/>
  <c r="H186" i="1"/>
  <c r="D186" i="1"/>
  <c r="C186" i="1"/>
  <c r="G186" i="1" s="1"/>
  <c r="H185" i="1"/>
  <c r="D185" i="1"/>
  <c r="C185" i="1"/>
  <c r="G185" i="1" s="1"/>
  <c r="D184" i="1"/>
  <c r="H183" i="1"/>
  <c r="D183" i="1"/>
  <c r="C183" i="1"/>
  <c r="G183" i="1" s="1"/>
  <c r="D182" i="1"/>
  <c r="C182" i="1"/>
  <c r="G182" i="1" s="1"/>
  <c r="H181" i="1"/>
  <c r="D181" i="1"/>
  <c r="C181" i="1"/>
  <c r="G181" i="1" s="1"/>
  <c r="H180" i="1"/>
  <c r="D180" i="1"/>
  <c r="C180" i="1"/>
  <c r="G180" i="1" s="1"/>
  <c r="D179" i="1"/>
  <c r="C179" i="1"/>
  <c r="G179" i="1" s="1"/>
  <c r="D178" i="1"/>
  <c r="C178" i="1"/>
  <c r="G178" i="1" s="1"/>
  <c r="D177" i="1"/>
  <c r="C177" i="1"/>
  <c r="D176" i="1"/>
  <c r="C176" i="1"/>
  <c r="G176" i="1" s="1"/>
  <c r="H175" i="1"/>
  <c r="D175" i="1"/>
  <c r="C175" i="1"/>
  <c r="D174" i="1"/>
  <c r="C174" i="1"/>
  <c r="C173" i="1"/>
  <c r="H172" i="1"/>
  <c r="D172" i="1"/>
  <c r="C172" i="1"/>
  <c r="H171" i="1"/>
  <c r="D171" i="1"/>
  <c r="C171" i="1"/>
  <c r="G171" i="1" s="1"/>
  <c r="D170" i="1"/>
  <c r="C170" i="1"/>
  <c r="D169" i="1"/>
  <c r="C169" i="1"/>
  <c r="D168" i="1"/>
  <c r="H168" i="1" s="1"/>
  <c r="C168" i="1"/>
  <c r="H167" i="1"/>
  <c r="D167" i="1"/>
  <c r="C167" i="1"/>
  <c r="H166" i="1"/>
  <c r="D166" i="1"/>
  <c r="C166" i="1"/>
  <c r="H164" i="1"/>
  <c r="D164" i="1"/>
  <c r="C164" i="1"/>
  <c r="D163" i="1"/>
  <c r="C163" i="1"/>
  <c r="G163" i="1" s="1"/>
  <c r="H162" i="1"/>
  <c r="D162" i="1"/>
  <c r="C162" i="1"/>
  <c r="G162" i="1" s="1"/>
  <c r="D161" i="1"/>
  <c r="C161" i="1"/>
  <c r="D160" i="1"/>
  <c r="D158" i="1"/>
  <c r="C158" i="1"/>
  <c r="D157" i="1"/>
  <c r="C157" i="1"/>
  <c r="H156" i="1"/>
  <c r="D156" i="1"/>
  <c r="C156" i="1"/>
  <c r="G156" i="1" s="1"/>
  <c r="D155" i="1"/>
  <c r="C155" i="1"/>
  <c r="G155" i="1" s="1"/>
  <c r="H154" i="1"/>
  <c r="D154" i="1"/>
  <c r="C154" i="1"/>
  <c r="H153" i="1"/>
  <c r="D153" i="1"/>
  <c r="C153" i="1"/>
  <c r="G153" i="1" s="1"/>
  <c r="D152" i="1"/>
  <c r="C152" i="1"/>
  <c r="G152" i="1" s="1"/>
  <c r="D151" i="1"/>
  <c r="H151" i="1" s="1"/>
  <c r="C151" i="1"/>
  <c r="D150" i="1"/>
  <c r="C150" i="1"/>
  <c r="D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C132" i="1"/>
  <c r="H131" i="1"/>
  <c r="D131" i="1"/>
  <c r="C131" i="1"/>
  <c r="D130" i="1"/>
  <c r="C130" i="1"/>
  <c r="G130" i="1" s="1"/>
  <c r="D129" i="1"/>
  <c r="H128" i="1"/>
  <c r="D128" i="1"/>
  <c r="C128" i="1"/>
  <c r="G128" i="1" s="1"/>
  <c r="H127" i="1"/>
  <c r="D127" i="1"/>
  <c r="C127" i="1"/>
  <c r="G127" i="1" s="1"/>
  <c r="H126" i="1"/>
  <c r="D126" i="1"/>
  <c r="C126" i="1"/>
  <c r="G126" i="1" s="1"/>
  <c r="D125" i="1"/>
  <c r="C125" i="1"/>
  <c r="G125" i="1" s="1"/>
  <c r="D124" i="1"/>
  <c r="H123" i="1"/>
  <c r="D123" i="1"/>
  <c r="C123" i="1"/>
  <c r="G123" i="1" s="1"/>
  <c r="H122" i="1"/>
  <c r="D122" i="1"/>
  <c r="C122" i="1"/>
  <c r="G122" i="1" s="1"/>
  <c r="D121" i="1"/>
  <c r="C121" i="1"/>
  <c r="D120"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G113" i="1" s="1"/>
  <c r="H112" i="1"/>
  <c r="D112" i="1"/>
  <c r="C112" i="1"/>
  <c r="G112" i="1" s="1"/>
  <c r="H111" i="1"/>
  <c r="D111" i="1"/>
  <c r="C111" i="1"/>
  <c r="G111" i="1" s="1"/>
  <c r="H110" i="1"/>
  <c r="D110" i="1"/>
  <c r="C110" i="1"/>
  <c r="G110" i="1" s="1"/>
  <c r="H109" i="1"/>
  <c r="D109" i="1"/>
  <c r="C109" i="1"/>
  <c r="G109"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D92" i="1"/>
  <c r="H92" i="1" s="1"/>
  <c r="C92" i="1"/>
  <c r="G92" i="1" s="1"/>
  <c r="H91" i="1"/>
  <c r="D91" i="1"/>
  <c r="C91" i="1"/>
  <c r="G91" i="1" s="1"/>
  <c r="H90" i="1"/>
  <c r="D90" i="1"/>
  <c r="C90" i="1"/>
  <c r="G90" i="1" s="1"/>
  <c r="H89" i="1"/>
  <c r="D89" i="1"/>
  <c r="C89" i="1"/>
  <c r="G89" i="1" s="1"/>
  <c r="H88" i="1"/>
  <c r="D88" i="1"/>
  <c r="C88" i="1"/>
  <c r="G88" i="1" s="1"/>
  <c r="D87" i="1"/>
  <c r="H87" i="1" s="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D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E26" i="9" l="1"/>
  <c r="B26" i="9" s="1"/>
  <c r="E284" i="9"/>
  <c r="B284" i="9" s="1"/>
  <c r="D1236" i="1"/>
  <c r="F259" i="5"/>
  <c r="H1236" i="1"/>
  <c r="H1235" i="1"/>
  <c r="H1237" i="1"/>
  <c r="G1455" i="1"/>
  <c r="G413" i="1"/>
  <c r="D1408" i="1"/>
  <c r="F118" i="6"/>
  <c r="G1414" i="1"/>
  <c r="G1227" i="1"/>
  <c r="G1228" i="1"/>
  <c r="E279" i="9"/>
  <c r="B279" i="9" s="1"/>
  <c r="H1264" i="1"/>
  <c r="G1278" i="1"/>
  <c r="H1263" i="1"/>
  <c r="H1240" i="1"/>
  <c r="H1244" i="1"/>
  <c r="E237" i="5"/>
  <c r="D1223" i="1"/>
  <c r="F246" i="5"/>
  <c r="H641" i="1"/>
  <c r="G168" i="1"/>
  <c r="G1225" i="1"/>
  <c r="H1223" i="1"/>
  <c r="D1216" i="1"/>
  <c r="E12" i="5"/>
  <c r="D990" i="1" s="1"/>
  <c r="F239" i="5"/>
  <c r="H1165" i="1"/>
  <c r="G1155" i="1"/>
  <c r="D1154" i="1"/>
  <c r="G1148" i="1"/>
  <c r="G1151" i="1"/>
  <c r="H1064" i="1"/>
  <c r="H1033" i="1"/>
  <c r="H1032" i="1"/>
  <c r="F45" i="5"/>
  <c r="H1025" i="1"/>
  <c r="H1018" i="1"/>
  <c r="H1015" i="1"/>
  <c r="G1013" i="1"/>
  <c r="F35" i="5"/>
  <c r="G1014" i="1"/>
  <c r="G1006" i="1"/>
  <c r="G1004" i="1"/>
  <c r="G1001" i="1"/>
  <c r="G1000" i="1"/>
  <c r="G999" i="1"/>
  <c r="H998" i="1"/>
  <c r="F19" i="5"/>
  <c r="H996" i="1"/>
  <c r="H993" i="1"/>
  <c r="G992" i="1"/>
  <c r="D991" i="1"/>
  <c r="H991" i="1" s="1"/>
  <c r="E7" i="5"/>
  <c r="F8" i="5"/>
  <c r="H1124" i="1"/>
  <c r="F146" i="5"/>
  <c r="E287" i="9"/>
  <c r="B287" i="9" s="1"/>
  <c r="H1139" i="1"/>
  <c r="F78" i="5"/>
  <c r="H1056" i="1"/>
  <c r="E283" i="9"/>
  <c r="B283" i="9" s="1"/>
  <c r="C1576" i="1"/>
  <c r="E285" i="9"/>
  <c r="B285" i="9" s="1"/>
  <c r="G1048" i="1"/>
  <c r="G1052" i="1"/>
  <c r="G1047" i="1"/>
  <c r="G1054" i="1"/>
  <c r="E22" i="9"/>
  <c r="B22" i="9" s="1"/>
  <c r="H668" i="1"/>
  <c r="E42" i="9"/>
  <c r="B42" i="9" s="1"/>
  <c r="F226" i="9"/>
  <c r="B226" i="9"/>
  <c r="H261" i="1"/>
  <c r="H378" i="1"/>
  <c r="F383" i="4"/>
  <c r="G371" i="1"/>
  <c r="G367" i="1"/>
  <c r="E363" i="4"/>
  <c r="D358" i="1" s="1"/>
  <c r="G364" i="1"/>
  <c r="G366" i="1"/>
  <c r="F369" i="4"/>
  <c r="E643" i="4"/>
  <c r="D637" i="1" s="1"/>
  <c r="G412" i="1"/>
  <c r="G192" i="1"/>
  <c r="H209" i="1"/>
  <c r="G191" i="1"/>
  <c r="G190" i="1"/>
  <c r="G189" i="1"/>
  <c r="G188" i="1"/>
  <c r="G187" i="1"/>
  <c r="E44" i="9"/>
  <c r="B44" i="9" s="1"/>
  <c r="F220" i="9"/>
  <c r="E43" i="9"/>
  <c r="B43" i="9" s="1"/>
  <c r="F218" i="9"/>
  <c r="B218" i="9" s="1"/>
  <c r="E41" i="9"/>
  <c r="B41" i="9" s="1"/>
  <c r="G177" i="1"/>
  <c r="G175" i="1"/>
  <c r="G173" i="1"/>
  <c r="G174" i="1"/>
  <c r="G172" i="1"/>
  <c r="G170" i="1"/>
  <c r="G169" i="1"/>
  <c r="G167" i="1"/>
  <c r="G166" i="1"/>
  <c r="E163" i="4"/>
  <c r="D159" i="1" s="1"/>
  <c r="G164" i="1"/>
  <c r="E40" i="9"/>
  <c r="B40" i="9" s="1"/>
  <c r="G161" i="1"/>
  <c r="G158" i="1"/>
  <c r="G157" i="1"/>
  <c r="G154" i="1"/>
  <c r="F217" i="9"/>
  <c r="B217" i="9" s="1"/>
  <c r="E39" i="9"/>
  <c r="B39" i="9" s="1"/>
  <c r="G151" i="1"/>
  <c r="G150" i="1"/>
  <c r="G132" i="1"/>
  <c r="G131" i="1"/>
  <c r="G120" i="1"/>
  <c r="F124" i="4"/>
  <c r="G121" i="1"/>
  <c r="G108" i="1"/>
  <c r="E106" i="4"/>
  <c r="D102" i="1" s="1"/>
  <c r="F112" i="4"/>
  <c r="F216" i="9"/>
  <c r="B216" i="9" s="1"/>
  <c r="E82" i="4"/>
  <c r="D78" i="1" s="1"/>
  <c r="E30" i="9"/>
  <c r="B30" i="9" s="1"/>
  <c r="F68" i="4"/>
  <c r="E29" i="9"/>
  <c r="B29" i="9" s="1"/>
  <c r="C1483" i="1"/>
  <c r="G1483" i="1" s="1"/>
  <c r="H1485" i="1"/>
  <c r="H1509" i="1"/>
  <c r="H1501" i="1"/>
  <c r="G1525" i="1"/>
  <c r="H1525" i="1"/>
  <c r="D49" i="8"/>
  <c r="G1528" i="1"/>
  <c r="D42" i="8"/>
  <c r="C1481" i="1"/>
  <c r="G1481" i="1" s="1"/>
  <c r="G1484" i="1"/>
  <c r="G1156" i="1"/>
  <c r="G1056" i="1"/>
  <c r="G1064" i="1"/>
  <c r="G1165" i="1"/>
  <c r="G1124" i="1"/>
  <c r="G1139" i="1"/>
  <c r="H1241" i="1"/>
  <c r="G1245" i="1"/>
  <c r="G1239" i="1"/>
  <c r="G1263" i="1"/>
  <c r="C1412" i="1"/>
  <c r="D114" i="6"/>
  <c r="G1264" i="1"/>
  <c r="G1262" i="1"/>
  <c r="G1244" i="1"/>
  <c r="G1240" i="1"/>
  <c r="G1235" i="1"/>
  <c r="G1236" i="1"/>
  <c r="G1237" i="1"/>
  <c r="G1223" i="1"/>
  <c r="G1224" i="1"/>
  <c r="D245" i="5"/>
  <c r="C1216" i="1"/>
  <c r="H1216" i="1" s="1"/>
  <c r="G1217" i="1"/>
  <c r="C1030" i="1"/>
  <c r="H1013" i="1"/>
  <c r="C997" i="1"/>
  <c r="H997" i="1" s="1"/>
  <c r="G998" i="1"/>
  <c r="D12" i="5"/>
  <c r="D7" i="5" s="1"/>
  <c r="G996" i="1"/>
  <c r="G995" i="1"/>
  <c r="F13" i="5"/>
  <c r="G988" i="1"/>
  <c r="G986" i="1"/>
  <c r="G987" i="1"/>
  <c r="G649" i="1"/>
  <c r="G647" i="1"/>
  <c r="B274" i="9"/>
  <c r="C359" i="1"/>
  <c r="G288" i="1"/>
  <c r="C411" i="1"/>
  <c r="C637" i="1"/>
  <c r="H191" i="1"/>
  <c r="C184" i="1"/>
  <c r="G184" i="1" s="1"/>
  <c r="H190" i="1"/>
  <c r="H189" i="1"/>
  <c r="H188" i="1"/>
  <c r="H184" i="1"/>
  <c r="H182" i="1"/>
  <c r="H179" i="1"/>
  <c r="H178" i="1"/>
  <c r="H177" i="1"/>
  <c r="H176" i="1"/>
  <c r="H174" i="1"/>
  <c r="H173" i="1"/>
  <c r="H170" i="1"/>
  <c r="H169" i="1"/>
  <c r="G165" i="1"/>
  <c r="H165" i="1"/>
  <c r="D163" i="4"/>
  <c r="F169" i="4"/>
  <c r="H163" i="1"/>
  <c r="C160" i="1"/>
  <c r="H161" i="1"/>
  <c r="F164" i="4"/>
  <c r="H155" i="1"/>
  <c r="H158" i="1"/>
  <c r="H157" i="1"/>
  <c r="D152" i="4"/>
  <c r="C148" i="1" s="1"/>
  <c r="G148" i="1" s="1"/>
  <c r="H152" i="1"/>
  <c r="C149" i="1"/>
  <c r="H150" i="1"/>
  <c r="F153" i="4"/>
  <c r="H132" i="1"/>
  <c r="H130" i="1"/>
  <c r="C124" i="1"/>
  <c r="H125" i="1"/>
  <c r="F125" i="4"/>
  <c r="H121" i="1"/>
  <c r="H120" i="1"/>
  <c r="H108" i="1"/>
  <c r="C64" i="1"/>
  <c r="H206" i="1"/>
  <c r="H210" i="1"/>
  <c r="H214" i="1"/>
  <c r="H218" i="1"/>
  <c r="H222" i="1"/>
  <c r="H226" i="1"/>
  <c r="H230" i="1"/>
  <c r="H234" i="1"/>
  <c r="H238" i="1"/>
  <c r="H242" i="1"/>
  <c r="H246" i="1"/>
  <c r="H250" i="1"/>
  <c r="H254" i="1"/>
  <c r="H258" i="1"/>
  <c r="H262" i="1"/>
  <c r="H266" i="1"/>
  <c r="H270" i="1"/>
  <c r="H274" i="1"/>
  <c r="H278" i="1"/>
  <c r="H282" i="1"/>
  <c r="H290" i="1"/>
  <c r="H294" i="1"/>
  <c r="H298" i="1"/>
  <c r="H302" i="1"/>
  <c r="H310" i="1"/>
  <c r="H314" i="1"/>
  <c r="H318" i="1"/>
  <c r="H322" i="1"/>
  <c r="H326" i="1"/>
  <c r="H330" i="1"/>
  <c r="H334" i="1"/>
  <c r="H338" i="1"/>
  <c r="H342" i="1"/>
  <c r="H349" i="1"/>
  <c r="H353" i="1"/>
  <c r="H357" i="1"/>
  <c r="G207"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G206" i="1"/>
  <c r="H208" i="1"/>
  <c r="G210" i="1"/>
  <c r="H212" i="1"/>
  <c r="G214" i="1"/>
  <c r="H216" i="1"/>
  <c r="G218" i="1"/>
  <c r="G222" i="1"/>
  <c r="H224" i="1"/>
  <c r="G226" i="1"/>
  <c r="H228" i="1"/>
  <c r="G230" i="1"/>
  <c r="H232" i="1"/>
  <c r="G234" i="1"/>
  <c r="H236" i="1"/>
  <c r="G238" i="1"/>
  <c r="H240" i="1"/>
  <c r="G242" i="1"/>
  <c r="H244" i="1"/>
  <c r="G246" i="1"/>
  <c r="G250" i="1"/>
  <c r="H252" i="1"/>
  <c r="G254" i="1"/>
  <c r="H256" i="1"/>
  <c r="G258" i="1"/>
  <c r="H260" i="1"/>
  <c r="G262" i="1"/>
  <c r="H264" i="1"/>
  <c r="G266" i="1"/>
  <c r="H268" i="1"/>
  <c r="G270" i="1"/>
  <c r="H272" i="1"/>
  <c r="G274" i="1"/>
  <c r="H276" i="1"/>
  <c r="G278" i="1"/>
  <c r="H280" i="1"/>
  <c r="G282" i="1"/>
  <c r="H284" i="1"/>
  <c r="H288" i="1"/>
  <c r="G290" i="1"/>
  <c r="H292" i="1"/>
  <c r="G294" i="1"/>
  <c r="H296" i="1"/>
  <c r="G298" i="1"/>
  <c r="H300" i="1"/>
  <c r="G302" i="1"/>
  <c r="H304" i="1"/>
  <c r="H308" i="1"/>
  <c r="G310" i="1"/>
  <c r="H312" i="1"/>
  <c r="G314" i="1"/>
  <c r="H316" i="1"/>
  <c r="G318" i="1"/>
  <c r="H320" i="1"/>
  <c r="H324" i="1"/>
  <c r="H328" i="1"/>
  <c r="H332" i="1"/>
  <c r="H336" i="1"/>
  <c r="H340" i="1"/>
  <c r="H344" i="1"/>
  <c r="H347" i="1"/>
  <c r="H351" i="1"/>
  <c r="H355" i="1"/>
  <c r="I1446" i="1"/>
  <c r="G1440" i="1"/>
  <c r="G1442" i="1"/>
  <c r="G1444" i="1"/>
  <c r="G1450" i="1"/>
  <c r="I1450" i="1" s="1"/>
  <c r="G1454" i="1"/>
  <c r="G1458" i="1"/>
  <c r="I1458" i="1" s="1"/>
  <c r="G1462" i="1"/>
  <c r="I1462" i="1" s="1"/>
  <c r="J1462" i="1"/>
  <c r="H1463" i="1"/>
  <c r="I1463" i="1" s="1"/>
  <c r="H1464" i="1"/>
  <c r="I1464" i="1" s="1"/>
  <c r="G1466" i="1"/>
  <c r="I1466" i="1" s="1"/>
  <c r="J1466" i="1"/>
  <c r="H1467" i="1"/>
  <c r="I1467" i="1" s="1"/>
  <c r="H1468" i="1"/>
  <c r="I1468" i="1" s="1"/>
  <c r="G1472" i="1"/>
  <c r="I1472" i="1" s="1"/>
  <c r="J1472" i="1"/>
  <c r="H1473" i="1"/>
  <c r="I1473" i="1" s="1"/>
  <c r="H1474" i="1"/>
  <c r="I1474" i="1" s="1"/>
  <c r="G1477" i="1"/>
  <c r="I1477" i="1" s="1"/>
  <c r="J1477" i="1"/>
  <c r="H1478" i="1"/>
  <c r="I1478" i="1" s="1"/>
  <c r="H1479" i="1"/>
  <c r="I1479" i="1" s="1"/>
  <c r="H1491" i="1"/>
  <c r="H1499" i="1"/>
  <c r="D50" i="4"/>
  <c r="F83" i="4"/>
  <c r="D82" i="4"/>
  <c r="F107" i="4"/>
  <c r="D106" i="4"/>
  <c r="E298" i="4"/>
  <c r="E350" i="4"/>
  <c r="H1440" i="1"/>
  <c r="H1442" i="1"/>
  <c r="H1444" i="1"/>
  <c r="H1447" i="1"/>
  <c r="I1447" i="1" s="1"/>
  <c r="G1449" i="1"/>
  <c r="I1449" i="1" s="1"/>
  <c r="J1449" i="1"/>
  <c r="H1451" i="1"/>
  <c r="I1451" i="1" s="1"/>
  <c r="G1453" i="1"/>
  <c r="H1455" i="1"/>
  <c r="I1455" i="1" s="1"/>
  <c r="G1457" i="1"/>
  <c r="I1457" i="1" s="1"/>
  <c r="J1457" i="1"/>
  <c r="H1459" i="1"/>
  <c r="I1459" i="1" s="1"/>
  <c r="G1461" i="1"/>
  <c r="J1463" i="1"/>
  <c r="I1465" i="1"/>
  <c r="J1467" i="1"/>
  <c r="I1471" i="1"/>
  <c r="J1473" i="1"/>
  <c r="I1476" i="1"/>
  <c r="J1478" i="1"/>
  <c r="H1510" i="1"/>
  <c r="G1510" i="1"/>
  <c r="H1514" i="1"/>
  <c r="G151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299" i="4"/>
  <c r="F351" i="4"/>
  <c r="J1446" i="1"/>
  <c r="J1464" i="1"/>
  <c r="J1468" i="1"/>
  <c r="J1474" i="1"/>
  <c r="J1479" i="1"/>
  <c r="E50" i="4"/>
  <c r="D46" i="1" s="1"/>
  <c r="J1447" i="1"/>
  <c r="J1451" i="1"/>
  <c r="J1455" i="1"/>
  <c r="J1459" i="1"/>
  <c r="G1486" i="1"/>
  <c r="H1489" i="1"/>
  <c r="G1494" i="1"/>
  <c r="H1497" i="1"/>
  <c r="G1502" i="1"/>
  <c r="H1505" i="1"/>
  <c r="G1507" i="1"/>
  <c r="G1511" i="1"/>
  <c r="G1515" i="1"/>
  <c r="G1519" i="1"/>
  <c r="G1523" i="1"/>
  <c r="G1527" i="1"/>
  <c r="G1531" i="1"/>
  <c r="G1535" i="1"/>
  <c r="G1539" i="1"/>
  <c r="G1543" i="1"/>
  <c r="G1547" i="1"/>
  <c r="G1551" i="1"/>
  <c r="G1555" i="1"/>
  <c r="G1559" i="1"/>
  <c r="G1563" i="1"/>
  <c r="G1567" i="1"/>
  <c r="G1571" i="1"/>
  <c r="G1575" i="1"/>
  <c r="G1579" i="1"/>
  <c r="F152" i="4"/>
  <c r="E420" i="4"/>
  <c r="D224" i="4"/>
  <c r="D252" i="4"/>
  <c r="D311" i="4"/>
  <c r="D298" i="4" s="1"/>
  <c r="D363" i="4"/>
  <c r="D420" i="4"/>
  <c r="D472" i="4"/>
  <c r="D484" i="4"/>
  <c r="D644" i="4"/>
  <c r="D68" i="5"/>
  <c r="E87" i="5"/>
  <c r="D1065" i="1" s="1"/>
  <c r="D118" i="5"/>
  <c r="D133" i="4"/>
  <c r="D215" i="4"/>
  <c r="D263" i="4"/>
  <c r="F416" i="4"/>
  <c r="D459" i="4"/>
  <c r="D529" i="4"/>
  <c r="D593" i="4"/>
  <c r="F69" i="5"/>
  <c r="D238" i="5"/>
  <c r="E141" i="6"/>
  <c r="E176" i="5"/>
  <c r="D190" i="5"/>
  <c r="E5" i="7"/>
  <c r="D177" i="5"/>
  <c r="F180" i="5"/>
  <c r="F207" i="5"/>
  <c r="D206" i="5"/>
  <c r="F5" i="6"/>
  <c r="D35" i="6"/>
  <c r="D129" i="6"/>
  <c r="M212" i="9"/>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278" i="9"/>
  <c r="E278" i="9" s="1"/>
  <c r="B2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21" i="9"/>
  <c r="E286" i="9"/>
  <c r="B286" i="9" s="1"/>
  <c r="F94" i="6"/>
  <c r="E144" i="9"/>
  <c r="B144" i="9" s="1"/>
  <c r="B229" i="9"/>
  <c r="E136" i="9"/>
  <c r="B136" i="9" s="1"/>
  <c r="E140" i="9"/>
  <c r="B140" i="9" s="1"/>
  <c r="B224" i="9"/>
  <c r="B232" i="9"/>
  <c r="B240" i="9"/>
  <c r="F214" i="9"/>
  <c r="B214" i="9" s="1"/>
  <c r="F222" i="9"/>
  <c r="B222" i="9" s="1"/>
  <c r="F230" i="9"/>
  <c r="B230" i="9" s="1"/>
  <c r="F238" i="9"/>
  <c r="B238"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B220" i="9"/>
  <c r="B228" i="9"/>
  <c r="B236" i="9"/>
  <c r="B244" i="9"/>
  <c r="D1214" i="1" l="1"/>
  <c r="I23" i="3"/>
  <c r="G991" i="1"/>
  <c r="I20" i="3"/>
  <c r="D985" i="1"/>
  <c r="H1483" i="1"/>
  <c r="H1576" i="1"/>
  <c r="G1576" i="1"/>
  <c r="F212" i="9"/>
  <c r="B212" i="9" s="1"/>
  <c r="F643" i="4"/>
  <c r="E151" i="4"/>
  <c r="E289" i="4" s="1"/>
  <c r="F163" i="4"/>
  <c r="H1481" i="1"/>
  <c r="D43" i="8"/>
  <c r="C1524" i="1"/>
  <c r="I34" i="3"/>
  <c r="C1517" i="1"/>
  <c r="F114" i="6"/>
  <c r="H27" i="3"/>
  <c r="C1408" i="1"/>
  <c r="G1412" i="1"/>
  <c r="H1412" i="1"/>
  <c r="F245" i="5"/>
  <c r="C1222" i="1"/>
  <c r="G1216" i="1"/>
  <c r="H1030" i="1"/>
  <c r="G1030" i="1"/>
  <c r="G997" i="1"/>
  <c r="F12" i="5"/>
  <c r="C990" i="1"/>
  <c r="B191" i="9"/>
  <c r="G359" i="1"/>
  <c r="H359" i="1"/>
  <c r="H637" i="1"/>
  <c r="G637" i="1"/>
  <c r="G411" i="1"/>
  <c r="H411" i="1"/>
  <c r="C159" i="1"/>
  <c r="G160" i="1"/>
  <c r="H160" i="1"/>
  <c r="G159" i="1"/>
  <c r="H159" i="1"/>
  <c r="G20" i="9"/>
  <c r="H148" i="1"/>
  <c r="H20" i="9"/>
  <c r="G149" i="1"/>
  <c r="H149" i="1"/>
  <c r="G124" i="1"/>
  <c r="H124" i="1"/>
  <c r="G64" i="1"/>
  <c r="H64" i="1"/>
  <c r="F298" i="4"/>
  <c r="C293" i="1"/>
  <c r="G292" i="9"/>
  <c r="E292" i="9" s="1"/>
  <c r="B292" i="9" s="1"/>
  <c r="F206" i="5"/>
  <c r="C1183" i="1"/>
  <c r="I29" i="3"/>
  <c r="D1436" i="1"/>
  <c r="F7" i="5"/>
  <c r="D6" i="5"/>
  <c r="H20" i="3"/>
  <c r="C985" i="1"/>
  <c r="H21" i="3"/>
  <c r="C1046" i="1"/>
  <c r="F420" i="4"/>
  <c r="C414" i="1"/>
  <c r="F224" i="4"/>
  <c r="C220" i="1"/>
  <c r="E408" i="4"/>
  <c r="D403" i="1" s="1"/>
  <c r="D345" i="1"/>
  <c r="F82" i="4"/>
  <c r="C78" i="1"/>
  <c r="G291" i="9"/>
  <c r="E291" i="9" s="1"/>
  <c r="B291" i="9" s="1"/>
  <c r="F190" i="5"/>
  <c r="C1167" i="1"/>
  <c r="I28" i="3"/>
  <c r="D1435" i="1"/>
  <c r="F593" i="4"/>
  <c r="C587" i="1"/>
  <c r="F263" i="4"/>
  <c r="C259" i="1"/>
  <c r="F644" i="4"/>
  <c r="C638" i="1"/>
  <c r="F363" i="4"/>
  <c r="C358" i="1"/>
  <c r="E635" i="4"/>
  <c r="D629" i="1" s="1"/>
  <c r="D414" i="1"/>
  <c r="D147" i="1"/>
  <c r="E68" i="5"/>
  <c r="F68" i="5" s="1"/>
  <c r="E407" i="4"/>
  <c r="D402" i="1" s="1"/>
  <c r="D293" i="1"/>
  <c r="I1444" i="1"/>
  <c r="E165" i="9"/>
  <c r="B165" i="9" s="1"/>
  <c r="F129" i="6"/>
  <c r="C1423" i="1"/>
  <c r="G297" i="9"/>
  <c r="E297" i="9" s="1"/>
  <c r="E175" i="5"/>
  <c r="D1152" i="1" s="1"/>
  <c r="D1153" i="1"/>
  <c r="I22" i="3"/>
  <c r="F238" i="5"/>
  <c r="D237" i="5"/>
  <c r="C1215" i="1"/>
  <c r="F529" i="4"/>
  <c r="D528" i="4"/>
  <c r="C523" i="1"/>
  <c r="F215" i="4"/>
  <c r="C211" i="1"/>
  <c r="F118" i="5"/>
  <c r="C1096" i="1"/>
  <c r="F484" i="4"/>
  <c r="C478" i="1"/>
  <c r="F311" i="4"/>
  <c r="C306" i="1"/>
  <c r="F106" i="4"/>
  <c r="C102" i="1"/>
  <c r="F50" i="4"/>
  <c r="C46" i="1"/>
  <c r="I1442" i="1"/>
  <c r="E6" i="4"/>
  <c r="F35" i="6"/>
  <c r="H25" i="3"/>
  <c r="C1329" i="1"/>
  <c r="D141" i="6"/>
  <c r="G289" i="9"/>
  <c r="E289" i="9" s="1"/>
  <c r="B289" i="9" s="1"/>
  <c r="D176" i="5"/>
  <c r="F177" i="5"/>
  <c r="C1154" i="1"/>
  <c r="F459" i="4"/>
  <c r="C453" i="1"/>
  <c r="F133" i="4"/>
  <c r="C129" i="1"/>
  <c r="H1065" i="1"/>
  <c r="G1065" i="1"/>
  <c r="F472" i="4"/>
  <c r="C466" i="1"/>
  <c r="F252" i="4"/>
  <c r="C248" i="1"/>
  <c r="D151" i="4"/>
  <c r="D6" i="4"/>
  <c r="D350" i="4"/>
  <c r="E636" i="4"/>
  <c r="D630" i="1" s="1"/>
  <c r="I1440" i="1"/>
  <c r="E20" i="9" l="1"/>
  <c r="B20" i="9" s="1"/>
  <c r="I17" i="3"/>
  <c r="G1524" i="1"/>
  <c r="H1524" i="1"/>
  <c r="I35" i="3"/>
  <c r="C1518" i="1"/>
  <c r="H11" i="3" s="1"/>
  <c r="G295" i="9"/>
  <c r="E295" i="9" s="1"/>
  <c r="B295" i="9" s="1"/>
  <c r="G294" i="9"/>
  <c r="E294" i="9" s="1"/>
  <c r="K1432" i="9"/>
  <c r="G1517" i="1"/>
  <c r="H1517" i="1"/>
  <c r="G1408" i="1"/>
  <c r="H1408" i="1"/>
  <c r="H1222" i="1"/>
  <c r="G1222" i="1"/>
  <c r="H990" i="1"/>
  <c r="G990" i="1"/>
  <c r="F141" i="6"/>
  <c r="H28" i="3"/>
  <c r="C1435" i="1"/>
  <c r="G299" i="9"/>
  <c r="E299" i="9" s="1"/>
  <c r="G102" i="1"/>
  <c r="H102" i="1"/>
  <c r="H17" i="3"/>
  <c r="D289" i="4"/>
  <c r="D290" i="4" s="1"/>
  <c r="F151" i="4"/>
  <c r="C147" i="1"/>
  <c r="H1329" i="1"/>
  <c r="G1329" i="1"/>
  <c r="H9" i="3"/>
  <c r="G1215" i="1"/>
  <c r="H1215" i="1"/>
  <c r="H358" i="1"/>
  <c r="G358" i="1"/>
  <c r="H259" i="1"/>
  <c r="G259" i="1"/>
  <c r="H293" i="1"/>
  <c r="G293" i="1"/>
  <c r="D412" i="4"/>
  <c r="F6" i="4"/>
  <c r="H16" i="3"/>
  <c r="C2" i="1"/>
  <c r="G129" i="1"/>
  <c r="H129" i="1"/>
  <c r="H248" i="1"/>
  <c r="G248" i="1"/>
  <c r="H453" i="1"/>
  <c r="G453" i="1"/>
  <c r="F176" i="5"/>
  <c r="H22" i="3"/>
  <c r="D175" i="5"/>
  <c r="G276" i="9" s="1"/>
  <c r="C1153" i="1"/>
  <c r="G46" i="1"/>
  <c r="H46" i="1"/>
  <c r="H306" i="1"/>
  <c r="G306" i="1"/>
  <c r="H1096" i="1"/>
  <c r="G1096" i="1"/>
  <c r="H523" i="1"/>
  <c r="G523" i="1"/>
  <c r="F237" i="5"/>
  <c r="H23" i="3"/>
  <c r="C1214" i="1"/>
  <c r="E413" i="4"/>
  <c r="E291" i="4"/>
  <c r="D287" i="1" s="1"/>
  <c r="D285" i="1"/>
  <c r="E19" i="9"/>
  <c r="G414" i="1"/>
  <c r="H414" i="1"/>
  <c r="C984" i="1"/>
  <c r="H1183" i="1"/>
  <c r="G1183" i="1"/>
  <c r="D408" i="4"/>
  <c r="F350" i="4"/>
  <c r="C345" i="1"/>
  <c r="D636" i="4"/>
  <c r="F528" i="4"/>
  <c r="C522" i="1"/>
  <c r="B297" i="9"/>
  <c r="E296" i="9"/>
  <c r="I10" i="3" s="1"/>
  <c r="I21" i="3"/>
  <c r="D1046" i="1"/>
  <c r="H1046" i="1" s="1"/>
  <c r="E6" i="5"/>
  <c r="F6" i="5" s="1"/>
  <c r="G638" i="1"/>
  <c r="H638" i="1"/>
  <c r="H587" i="1"/>
  <c r="G587" i="1"/>
  <c r="G1167" i="1"/>
  <c r="H1167" i="1"/>
  <c r="D635" i="4"/>
  <c r="D407" i="4"/>
  <c r="H466" i="1"/>
  <c r="G466" i="1"/>
  <c r="H1154" i="1"/>
  <c r="G1154" i="1"/>
  <c r="E290" i="4"/>
  <c r="D286" i="1" s="1"/>
  <c r="E412" i="4"/>
  <c r="I16" i="3"/>
  <c r="D2" i="1"/>
  <c r="G478" i="1"/>
  <c r="H478" i="1"/>
  <c r="H211" i="1"/>
  <c r="G211" i="1"/>
  <c r="H1423" i="1"/>
  <c r="G1423" i="1"/>
  <c r="G78" i="1"/>
  <c r="H78" i="1"/>
  <c r="H220" i="1"/>
  <c r="G220" i="1"/>
  <c r="H985" i="1"/>
  <c r="G985" i="1"/>
  <c r="H1436" i="1"/>
  <c r="G1436" i="1"/>
  <c r="H1518" i="1" l="1"/>
  <c r="G1518" i="1"/>
  <c r="E293" i="9"/>
  <c r="I11" i="3" s="1"/>
  <c r="B294" i="9"/>
  <c r="N3" i="9"/>
  <c r="F407" i="4"/>
  <c r="C402" i="1"/>
  <c r="H276" i="9"/>
  <c r="E276" i="9" s="1"/>
  <c r="D984" i="1"/>
  <c r="H345" i="1"/>
  <c r="G345" i="1"/>
  <c r="G282" i="9"/>
  <c r="E282" i="9" s="1"/>
  <c r="B282" i="9" s="1"/>
  <c r="G2" i="1"/>
  <c r="H2" i="1"/>
  <c r="D639" i="4"/>
  <c r="F412" i="4"/>
  <c r="C407" i="1"/>
  <c r="G1046" i="1"/>
  <c r="D291" i="4"/>
  <c r="F289" i="4"/>
  <c r="D413" i="4"/>
  <c r="D414" i="4" s="1"/>
  <c r="C285" i="1"/>
  <c r="E298" i="9"/>
  <c r="I9" i="3" s="1"/>
  <c r="B299" i="9"/>
  <c r="F636" i="4"/>
  <c r="C630" i="1"/>
  <c r="F635" i="4"/>
  <c r="C629" i="1"/>
  <c r="G522" i="1"/>
  <c r="H522" i="1"/>
  <c r="H8" i="3"/>
  <c r="H984" i="1"/>
  <c r="G984" i="1"/>
  <c r="F290" i="4"/>
  <c r="C286" i="1"/>
  <c r="H1435" i="1"/>
  <c r="G1435" i="1"/>
  <c r="E639" i="4"/>
  <c r="E414" i="4"/>
  <c r="D409" i="1" s="1"/>
  <c r="D407" i="1"/>
  <c r="F408" i="4"/>
  <c r="C403" i="1"/>
  <c r="E640" i="4"/>
  <c r="E415" i="4"/>
  <c r="D410" i="1" s="1"/>
  <c r="D408" i="1"/>
  <c r="H1153" i="1"/>
  <c r="G1153" i="1"/>
  <c r="H147" i="1"/>
  <c r="G147" i="1"/>
  <c r="G1214" i="1"/>
  <c r="H1214" i="1"/>
  <c r="F175" i="5"/>
  <c r="C1152" i="1"/>
  <c r="K3" i="9"/>
  <c r="H403" i="1" l="1"/>
  <c r="G403" i="1"/>
  <c r="F414" i="4"/>
  <c r="C409" i="1"/>
  <c r="H286" i="1"/>
  <c r="G286" i="1"/>
  <c r="M3" i="9"/>
  <c r="I8" i="3"/>
  <c r="E275" i="9"/>
  <c r="B276" i="9"/>
  <c r="H630" i="1"/>
  <c r="G630" i="1"/>
  <c r="H285" i="1"/>
  <c r="G285" i="1"/>
  <c r="F639" i="4"/>
  <c r="C633" i="1"/>
  <c r="D640" i="4"/>
  <c r="D641" i="4" s="1"/>
  <c r="D415" i="4"/>
  <c r="F413" i="4"/>
  <c r="C408" i="1"/>
  <c r="G407" i="1"/>
  <c r="H407" i="1"/>
  <c r="G402" i="1"/>
  <c r="H402" i="1"/>
  <c r="E641" i="4"/>
  <c r="D633" i="1"/>
  <c r="F291" i="4"/>
  <c r="C287" i="1"/>
  <c r="G1152" i="1"/>
  <c r="H1152" i="1"/>
  <c r="E642" i="4"/>
  <c r="D634" i="1"/>
  <c r="G629" i="1"/>
  <c r="H629" i="1"/>
  <c r="F641" i="4" l="1"/>
  <c r="C635" i="1"/>
  <c r="F415" i="4"/>
  <c r="C410" i="1"/>
  <c r="E646" i="4"/>
  <c r="D636" i="1"/>
  <c r="E645" i="4"/>
  <c r="D635" i="1"/>
  <c r="D642" i="4"/>
  <c r="F640" i="4"/>
  <c r="C634" i="1"/>
  <c r="G409" i="1"/>
  <c r="H409" i="1"/>
  <c r="H287" i="1"/>
  <c r="G287" i="1"/>
  <c r="H408" i="1"/>
  <c r="G408" i="1"/>
  <c r="G633" i="1"/>
  <c r="H633" i="1"/>
  <c r="H634" i="1" l="1"/>
  <c r="G634" i="1"/>
  <c r="D639" i="1"/>
  <c r="I18" i="3"/>
  <c r="G635" i="1"/>
  <c r="H635" i="1"/>
  <c r="I19" i="3"/>
  <c r="D640" i="1"/>
  <c r="D646" i="4"/>
  <c r="F642" i="4"/>
  <c r="C636" i="1"/>
  <c r="H410" i="1"/>
  <c r="G410" i="1"/>
  <c r="D645" i="4"/>
  <c r="H18" i="3" l="1"/>
  <c r="F645" i="4"/>
  <c r="C639" i="1"/>
  <c r="H636" i="1"/>
  <c r="G636" i="1"/>
  <c r="H19" i="3"/>
  <c r="F646" i="4"/>
  <c r="C640" i="1"/>
  <c r="H639" i="1" l="1"/>
  <c r="G639" i="1"/>
  <c r="H7" i="3"/>
  <c r="G640" i="1"/>
  <c r="H640" i="1"/>
  <c r="J3" i="9" l="1"/>
  <c r="I7" i="3"/>
  <c r="M272" i="9" l="1"/>
  <c r="L272" i="9"/>
  <c r="H18" i="9"/>
  <c r="G18" i="9"/>
  <c r="J9" i="9"/>
  <c r="H15" i="9"/>
  <c r="I7" i="9"/>
  <c r="K13" i="9"/>
  <c r="I8" i="9"/>
  <c r="I9" i="9"/>
  <c r="J5" i="9"/>
  <c r="L16" i="9"/>
  <c r="K9" i="9"/>
  <c r="L15" i="9"/>
  <c r="K10" i="9"/>
  <c r="G16" i="9"/>
  <c r="I5" i="9"/>
  <c r="K11" i="9"/>
  <c r="H16" i="9"/>
  <c r="G15" i="9"/>
  <c r="J17" i="9"/>
  <c r="I6" i="9"/>
  <c r="K12" i="9"/>
  <c r="G17" i="9"/>
  <c r="K5" i="9"/>
  <c r="J10" i="9"/>
  <c r="M16" i="9"/>
  <c r="K6" i="9"/>
  <c r="J11" i="9"/>
  <c r="I17" i="9"/>
  <c r="K7" i="9"/>
  <c r="J12" i="9"/>
  <c r="H17" i="9"/>
  <c r="I13" i="9"/>
  <c r="K8" i="9"/>
  <c r="J13" i="9"/>
  <c r="J6" i="9"/>
  <c r="I11" i="9"/>
  <c r="J7" i="9"/>
  <c r="I12" i="9"/>
  <c r="J8" i="9"/>
  <c r="M15" i="9"/>
  <c r="E18" i="9" l="1"/>
  <c r="B18" i="9" s="1"/>
  <c r="E12" i="9"/>
  <c r="B12" i="9" s="1"/>
  <c r="E11" i="9"/>
  <c r="B11" i="9" s="1"/>
  <c r="E10" i="9"/>
  <c r="B10" i="9" s="1"/>
  <c r="F272" i="9"/>
  <c r="B272" i="9" s="1"/>
  <c r="E13" i="9"/>
  <c r="B13" i="9" s="1"/>
  <c r="E17" i="9"/>
  <c r="B17" i="9" s="1"/>
  <c r="E15" i="9"/>
  <c r="E16" i="9"/>
  <c r="F16" i="9"/>
  <c r="E7" i="9"/>
  <c r="B7" i="9" s="1"/>
  <c r="E6" i="9"/>
  <c r="B6" i="9" s="1"/>
  <c r="F15" i="9"/>
  <c r="E9" i="9"/>
  <c r="B9" i="9" s="1"/>
  <c r="F19" i="9"/>
  <c r="E5" i="9"/>
  <c r="E8" i="9"/>
  <c r="B8" i="9" s="1"/>
  <c r="F14" i="9" l="1"/>
  <c r="F3" i="9" s="1"/>
  <c r="B16" i="9"/>
  <c r="E14" i="9"/>
  <c r="B15"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<sst xmlns="http://schemas.openxmlformats.org/spreadsheetml/2006/main" count="4313" uniqueCount="3393">
  <si>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</si>
  <si>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</si>
  <si>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</si>
  <si>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</si>
  <si>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</si>
  <si>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</si>
  <si>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</si>
  <si>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</si>
  <si>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</si>
  <si>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</si>
  <si>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</si>
  <si>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</si>
  <si>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</si>
  <si>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</si>
  <si>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</si>
  <si>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</si>
  <si>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</si>
  <si>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</si>
  <si>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</si>
  <si>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</si>
  <si>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</si>
  <si>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</si>
  <si>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</si>
  <si>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</si>
  <si>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</si>
  <si>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</si>
  <si>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</si>
  <si>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</si>
  <si>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</si>
  <si>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</si>
  <si>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</si>
  <si>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GIMNAZIJA BELI MANASTIR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</si>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</sst>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3543293</v>
      </c>
      <c r="D2" s="6">
        <f>'PR-RAS'!E6</f>
        <v>3721215.57</v>
      </c>
      <c r="E2" s="6">
        <v>0</v>
      </c>
      <c r="F2" s="6">
        <v>0</v>
      </c>
      <c r="G2" s="7">
        <f t="shared" ref="G2:G264" si="0">(B2/1000)*(C2*1+D2*2)</f>
        <v>10985.72414</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2995816</v>
      </c>
      <c r="D46" s="1">
        <f>'PR-RAS'!E50</f>
        <v>3216367.85</v>
      </c>
      <c r="E46" s="1">
        <v>0</v>
      </c>
      <c r="F46" s="1">
        <v>0</v>
      </c>
      <c r="G46" s="2">
        <f t="shared" si="0"/>
        <v>424284.82649999997</v>
      </c>
      <c r="H46" s="2">
        <f t="shared" si="1"/>
        <v>0.14999999990686774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2995816</v>
      </c>
      <c r="D64" s="1">
        <f>'PR-RAS'!E68</f>
        <v>3216367.85</v>
      </c>
      <c r="E64" s="1">
        <v>0</v>
      </c>
      <c r="F64" s="1">
        <v>0</v>
      </c>
      <c r="G64" s="2">
        <f t="shared" si="0"/>
        <v>593998.75709999993</v>
      </c>
      <c r="H64" s="2">
        <f t="shared" si="1"/>
        <v>0.14999999990686774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2993066</v>
      </c>
      <c r="D65" s="1">
        <f>'PR-RAS'!E69</f>
        <v>3213617.85</v>
      </c>
      <c r="E65" s="1">
        <v>0</v>
      </c>
      <c r="F65" s="1">
        <v>0</v>
      </c>
      <c r="G65" s="2">
        <f t="shared" si="0"/>
        <v>602899.3088</v>
      </c>
      <c r="H65" s="2">
        <f t="shared" si="1"/>
        <v>0.14999999990686774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2750</v>
      </c>
      <c r="D66" s="1">
        <f>'PR-RAS'!E70</f>
        <v>2750</v>
      </c>
      <c r="E66" s="1">
        <v>0</v>
      </c>
      <c r="F66" s="1">
        <v>0</v>
      </c>
      <c r="G66" s="2">
        <f t="shared" si="0"/>
        <v>536.25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20</v>
      </c>
      <c r="E78" s="1">
        <v>0</v>
      </c>
      <c r="F78" s="1">
        <v>0</v>
      </c>
      <c r="G78" s="2">
        <f t="shared" si="0"/>
        <v>3.08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20</v>
      </c>
      <c r="E87" s="1">
        <v>0</v>
      </c>
      <c r="F87" s="1">
        <v>0</v>
      </c>
      <c r="G87" s="2">
        <f t="shared" si="0"/>
        <v>3.4399999999999995</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20</v>
      </c>
      <c r="E92" s="1">
        <v>0</v>
      </c>
      <c r="F92" s="1">
        <v>0</v>
      </c>
      <c r="G92" s="2">
        <f t="shared" si="0"/>
        <v>3.6399999999999997</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32867</v>
      </c>
      <c r="D102" s="1">
        <f>'PR-RAS'!E106</f>
        <v>35025.279999999999</v>
      </c>
      <c r="E102" s="1">
        <v>0</v>
      </c>
      <c r="F102" s="1">
        <v>0</v>
      </c>
      <c r="G102" s="2">
        <f t="shared" si="0"/>
        <v>10394.673560000001</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32867</v>
      </c>
      <c r="D108" s="1">
        <f>'PR-RAS'!E112</f>
        <v>35025.279999999999</v>
      </c>
      <c r="E108" s="1">
        <v>0</v>
      </c>
      <c r="F108" s="1">
        <v>0</v>
      </c>
      <c r="G108" s="2">
        <f t="shared" si="0"/>
        <v>11012.17892</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32867</v>
      </c>
      <c r="D113" s="1">
        <f>'PR-RAS'!E117</f>
        <v>35025.279999999999</v>
      </c>
      <c r="E113" s="1">
        <v>0</v>
      </c>
      <c r="F113" s="1">
        <v>0</v>
      </c>
      <c r="G113" s="2">
        <f t="shared" si="0"/>
        <v>11526.76672</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19432</v>
      </c>
      <c r="D120" s="1">
        <f>'PR-RAS'!E124</f>
        <v>11459.35</v>
      </c>
      <c r="E120" s="1">
        <v>0</v>
      </c>
      <c r="F120" s="1">
        <v>0</v>
      </c>
      <c r="G120" s="2">
        <f t="shared" si="0"/>
        <v>5039.7332999999999</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19032</v>
      </c>
      <c r="D121" s="1">
        <f>'PR-RAS'!E125</f>
        <v>11459.35</v>
      </c>
      <c r="E121" s="1">
        <v>0</v>
      </c>
      <c r="F121" s="1">
        <v>0</v>
      </c>
      <c r="G121" s="2">
        <f t="shared" si="0"/>
        <v>5034.0839999999998</v>
      </c>
      <c r="H121" s="2">
        <f t="shared" si="1"/>
        <v>0.3500000000003638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19032</v>
      </c>
      <c r="D123" s="1">
        <f>'PR-RAS'!E127</f>
        <v>11459.35</v>
      </c>
      <c r="E123" s="1">
        <v>0</v>
      </c>
      <c r="F123" s="1">
        <v>0</v>
      </c>
      <c r="G123" s="2">
        <f t="shared" si="0"/>
        <v>5117.9853999999996</v>
      </c>
      <c r="H123" s="2">
        <f t="shared" si="1"/>
        <v>0.3500000000003638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v>
      </c>
      <c r="D125" s="1">
        <f>'PR-RAS'!E129</f>
        <v>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495178</v>
      </c>
      <c r="D129" s="1">
        <f>'PR-RAS'!E133</f>
        <v>458343.08999999997</v>
      </c>
      <c r="E129" s="1">
        <v>0</v>
      </c>
      <c r="F129" s="1">
        <v>0</v>
      </c>
      <c r="G129" s="2">
        <f t="shared" si="0"/>
        <v>180718.61504</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495178</v>
      </c>
      <c r="D130" s="1">
        <f>'PR-RAS'!E134</f>
        <v>458343.08999999997</v>
      </c>
      <c r="E130" s="1">
        <v>0</v>
      </c>
      <c r="F130" s="1">
        <v>0</v>
      </c>
      <c r="G130" s="2">
        <f t="shared" si="0"/>
        <v>182130.47922000001</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443432</v>
      </c>
      <c r="D131" s="1">
        <f>'PR-RAS'!E135</f>
        <v>448090.1</v>
      </c>
      <c r="E131" s="1">
        <v>0</v>
      </c>
      <c r="F131" s="1">
        <v>0</v>
      </c>
      <c r="G131" s="2">
        <f t="shared" si="0"/>
        <v>174149.58600000001</v>
      </c>
      <c r="H131" s="2">
        <f t="shared" si="1"/>
        <v>9.9999999976716936E-2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51746</v>
      </c>
      <c r="D132" s="1">
        <f>'PR-RAS'!E136</f>
        <v>10252.99</v>
      </c>
      <c r="E132" s="1">
        <v>0</v>
      </c>
      <c r="F132" s="1">
        <v>0</v>
      </c>
      <c r="G132" s="2">
        <f t="shared" si="0"/>
        <v>9465.0093799999995</v>
      </c>
      <c r="H132" s="2">
        <f t="shared" si="1"/>
        <v>1.0000000000218279E-2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3520953</v>
      </c>
      <c r="D147" s="1">
        <f>'PR-RAS'!E151</f>
        <v>3877987.25</v>
      </c>
      <c r="E147" s="1">
        <v>0</v>
      </c>
      <c r="F147" s="1">
        <v>0</v>
      </c>
      <c r="G147" s="2">
        <f t="shared" si="0"/>
        <v>1646431.4149999998</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2982606</v>
      </c>
      <c r="D148" s="1">
        <f>'PR-RAS'!E152</f>
        <v>3115039.44</v>
      </c>
      <c r="E148" s="1">
        <v>0</v>
      </c>
      <c r="F148" s="1">
        <v>0</v>
      </c>
      <c r="G148" s="2">
        <f t="shared" si="0"/>
        <v>1354264.6773599999</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2515784</v>
      </c>
      <c r="D149" s="1">
        <f>'PR-RAS'!E153</f>
        <v>2564258.59</v>
      </c>
      <c r="E149" s="1">
        <v>0</v>
      </c>
      <c r="F149" s="1">
        <v>0</v>
      </c>
      <c r="G149" s="2">
        <f t="shared" si="0"/>
        <v>1131356.57464</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2480184</v>
      </c>
      <c r="D150" s="1">
        <f>'PR-RAS'!E154</f>
        <v>2531662.63</v>
      </c>
      <c r="E150" s="1">
        <v>0</v>
      </c>
      <c r="F150" s="1">
        <v>0</v>
      </c>
      <c r="G150" s="2">
        <f t="shared" si="0"/>
        <v>1123982.87974</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35600</v>
      </c>
      <c r="D152" s="1">
        <f>'PR-RAS'!E156</f>
        <v>32595.96</v>
      </c>
      <c r="E152" s="1">
        <v>0</v>
      </c>
      <c r="F152" s="1">
        <v>0</v>
      </c>
      <c r="G152" s="2">
        <f t="shared" si="0"/>
        <v>15219.57992</v>
      </c>
      <c r="H152" s="2">
        <f t="shared" si="1"/>
        <v>4.0000000000873115E-2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82294</v>
      </c>
      <c r="D154" s="1">
        <f>'PR-RAS'!E158</f>
        <v>127173.23</v>
      </c>
      <c r="E154" s="1">
        <v>0</v>
      </c>
      <c r="F154" s="1">
        <v>0</v>
      </c>
      <c r="G154" s="2">
        <f t="shared" si="0"/>
        <v>51505.990379999996</v>
      </c>
      <c r="H154" s="2">
        <f t="shared" si="1"/>
        <v>0.22999999999592546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384528</v>
      </c>
      <c r="D155" s="1">
        <f>'PR-RAS'!E159</f>
        <v>423607.62</v>
      </c>
      <c r="E155" s="1">
        <v>0</v>
      </c>
      <c r="F155" s="1">
        <v>0</v>
      </c>
      <c r="G155" s="2">
        <f t="shared" si="0"/>
        <v>189688.45895999999</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384014</v>
      </c>
      <c r="D157" s="1">
        <f>'PR-RAS'!E161</f>
        <v>422010.27</v>
      </c>
      <c r="E157" s="1">
        <v>0</v>
      </c>
      <c r="F157" s="1">
        <v>0</v>
      </c>
      <c r="G157" s="2">
        <f t="shared" si="0"/>
        <v>191573.38824</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514</v>
      </c>
      <c r="D158" s="1">
        <f>'PR-RAS'!E162</f>
        <v>1597.35</v>
      </c>
      <c r="E158" s="1">
        <v>0</v>
      </c>
      <c r="F158" s="1">
        <v>0</v>
      </c>
      <c r="G158" s="2">
        <f t="shared" si="0"/>
        <v>582.26589999999999</v>
      </c>
      <c r="H158" s="2">
        <f t="shared" si="1"/>
        <v>0.34999999999990905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538347</v>
      </c>
      <c r="D159" s="1">
        <f>'PR-RAS'!E163</f>
        <v>719447.03</v>
      </c>
      <c r="E159" s="1">
        <v>0</v>
      </c>
      <c r="F159" s="1">
        <v>0</v>
      </c>
      <c r="G159" s="2">
        <f t="shared" si="0"/>
        <v>312404.08747999999</v>
      </c>
      <c r="H159" s="2">
        <f t="shared" si="1"/>
        <v>3.0000000027939677E-2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165348</v>
      </c>
      <c r="D160" s="1">
        <f>'PR-RAS'!E164</f>
        <v>202952.63</v>
      </c>
      <c r="E160" s="1">
        <v>0</v>
      </c>
      <c r="F160" s="1">
        <v>0</v>
      </c>
      <c r="G160" s="2">
        <f t="shared" si="0"/>
        <v>90829.26834000001</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17448</v>
      </c>
      <c r="D161" s="1">
        <f>'PR-RAS'!E165</f>
        <v>28268.880000000001</v>
      </c>
      <c r="E161" s="1">
        <v>0</v>
      </c>
      <c r="F161" s="1">
        <v>0</v>
      </c>
      <c r="G161" s="2">
        <f t="shared" si="0"/>
        <v>11837.721600000003</v>
      </c>
      <c r="H161" s="2">
        <f t="shared" si="1"/>
        <v>0.11999999999898137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145000</v>
      </c>
      <c r="D162" s="1">
        <f>'PR-RAS'!E166</f>
        <v>169999.75</v>
      </c>
      <c r="E162" s="1">
        <v>0</v>
      </c>
      <c r="F162" s="1">
        <v>0</v>
      </c>
      <c r="G162" s="2">
        <f t="shared" si="0"/>
        <v>78084.919500000004</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2900</v>
      </c>
      <c r="D163" s="1">
        <f>'PR-RAS'!E167</f>
        <v>4400</v>
      </c>
      <c r="E163" s="1">
        <v>0</v>
      </c>
      <c r="F163" s="1">
        <v>0</v>
      </c>
      <c r="G163" s="2">
        <f t="shared" si="0"/>
        <v>1895.4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284</v>
      </c>
      <c r="E164" s="1">
        <v>0</v>
      </c>
      <c r="F164" s="1">
        <v>0</v>
      </c>
      <c r="G164" s="2">
        <f t="shared" si="0"/>
        <v>92.584000000000003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217410</v>
      </c>
      <c r="D165" s="1">
        <f>'PR-RAS'!E169</f>
        <v>195343.24</v>
      </c>
      <c r="E165" s="1">
        <v>0</v>
      </c>
      <c r="F165" s="1">
        <v>0</v>
      </c>
      <c r="G165" s="2">
        <f t="shared" si="0"/>
        <v>99727.822719999996</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19559</v>
      </c>
      <c r="D166" s="1">
        <f>'PR-RAS'!E170</f>
        <v>15480.47</v>
      </c>
      <c r="E166" s="1">
        <v>0</v>
      </c>
      <c r="F166" s="1">
        <v>0</v>
      </c>
      <c r="G166" s="2">
        <f t="shared" si="0"/>
        <v>8335.7901000000002</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2384</v>
      </c>
      <c r="D167" s="1">
        <f>'PR-RAS'!E171</f>
        <v>3172.78</v>
      </c>
      <c r="E167" s="1">
        <v>0</v>
      </c>
      <c r="F167" s="1">
        <v>0</v>
      </c>
      <c r="G167" s="2">
        <f t="shared" si="0"/>
        <v>1449.1069600000003</v>
      </c>
      <c r="H167" s="2">
        <f t="shared" si="1"/>
        <v>0.21999999999979991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178599</v>
      </c>
      <c r="D168" s="1">
        <f>'PR-RAS'!E172</f>
        <v>171288.84</v>
      </c>
      <c r="E168" s="1">
        <v>0</v>
      </c>
      <c r="F168" s="1">
        <v>0</v>
      </c>
      <c r="G168" s="2">
        <f t="shared" si="0"/>
        <v>87036.505560000005</v>
      </c>
      <c r="H168" s="2">
        <f t="shared" si="1"/>
        <v>0.16000000000349246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8786</v>
      </c>
      <c r="D169" s="1">
        <f>'PR-RAS'!E173</f>
        <v>1446.21</v>
      </c>
      <c r="E169" s="1">
        <v>0</v>
      </c>
      <c r="F169" s="1">
        <v>0</v>
      </c>
      <c r="G169" s="2">
        <f t="shared" si="0"/>
        <v>1961.9745600000001</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3754</v>
      </c>
      <c r="D170" s="1">
        <f>'PR-RAS'!E174</f>
        <v>1991</v>
      </c>
      <c r="E170" s="1">
        <v>0</v>
      </c>
      <c r="F170" s="1">
        <v>0</v>
      </c>
      <c r="G170" s="2">
        <f t="shared" si="0"/>
        <v>1307.384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4328</v>
      </c>
      <c r="D172" s="1">
        <f>'PR-RAS'!E176</f>
        <v>1963.94</v>
      </c>
      <c r="E172" s="1">
        <v>0</v>
      </c>
      <c r="F172" s="1">
        <v>0</v>
      </c>
      <c r="G172" s="2">
        <f t="shared" si="0"/>
        <v>1411.7554800000003</v>
      </c>
      <c r="H172" s="2">
        <f t="shared" si="1"/>
        <v>5.999999999994543E-2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93987</v>
      </c>
      <c r="D173" s="1">
        <f>'PR-RAS'!E177</f>
        <v>95568.61</v>
      </c>
      <c r="E173" s="1">
        <v>0</v>
      </c>
      <c r="F173" s="1">
        <v>0</v>
      </c>
      <c r="G173" s="2">
        <f t="shared" si="0"/>
        <v>49041.365839999991</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27776</v>
      </c>
      <c r="D174" s="1">
        <f>'PR-RAS'!E178</f>
        <v>33896.92</v>
      </c>
      <c r="E174" s="1">
        <v>0</v>
      </c>
      <c r="F174" s="1">
        <v>0</v>
      </c>
      <c r="G174" s="2">
        <f t="shared" si="0"/>
        <v>16533.582319999998</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24641</v>
      </c>
      <c r="D175" s="1">
        <f>'PR-RAS'!E179</f>
        <v>25362.35</v>
      </c>
      <c r="E175" s="1">
        <v>0</v>
      </c>
      <c r="F175" s="1">
        <v>0</v>
      </c>
      <c r="G175" s="2">
        <f t="shared" si="0"/>
        <v>13113.631799999999</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1630</v>
      </c>
      <c r="D176" s="1">
        <f>'PR-RAS'!E180</f>
        <v>4416</v>
      </c>
      <c r="E176" s="1">
        <v>0</v>
      </c>
      <c r="F176" s="1">
        <v>0</v>
      </c>
      <c r="G176" s="2">
        <f t="shared" si="0"/>
        <v>1830.85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16339</v>
      </c>
      <c r="D177" s="1">
        <f>'PR-RAS'!E181</f>
        <v>16532.38</v>
      </c>
      <c r="E177" s="1">
        <v>0</v>
      </c>
      <c r="F177" s="1">
        <v>0</v>
      </c>
      <c r="G177" s="2">
        <f t="shared" si="0"/>
        <v>8695.0617600000005</v>
      </c>
      <c r="H177" s="2">
        <f t="shared" si="1"/>
        <v>0.38000000000101863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1100</v>
      </c>
      <c r="D178" s="1">
        <f>'PR-RAS'!E182</f>
        <v>609.38</v>
      </c>
      <c r="E178" s="1">
        <v>0</v>
      </c>
      <c r="F178" s="1">
        <v>0</v>
      </c>
      <c r="G178" s="2">
        <f t="shared" si="0"/>
        <v>410.42052000000001</v>
      </c>
      <c r="H178" s="2">
        <f t="shared" si="1"/>
        <v>0.37999999999999545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6000</v>
      </c>
      <c r="D179" s="1">
        <f>'PR-RAS'!E183</f>
        <v>6625</v>
      </c>
      <c r="E179" s="1">
        <v>0</v>
      </c>
      <c r="F179" s="1">
        <v>0</v>
      </c>
      <c r="G179" s="2">
        <f t="shared" si="0"/>
        <v>3426.5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8266</v>
      </c>
      <c r="D180" s="1">
        <f>'PR-RAS'!E184</f>
        <v>5084.7</v>
      </c>
      <c r="E180" s="1">
        <v>0</v>
      </c>
      <c r="F180" s="1">
        <v>0</v>
      </c>
      <c r="G180" s="2">
        <f t="shared" si="0"/>
        <v>3299.9366</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8235</v>
      </c>
      <c r="D182" s="1">
        <f>'PR-RAS'!E186</f>
        <v>3041.88</v>
      </c>
      <c r="E182" s="1">
        <v>0</v>
      </c>
      <c r="F182" s="1">
        <v>0</v>
      </c>
      <c r="G182" s="2">
        <f t="shared" si="0"/>
        <v>2591.6955600000001</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700</v>
      </c>
      <c r="D183" s="1">
        <f>'PR-RAS'!E187</f>
        <v>4078</v>
      </c>
      <c r="E183" s="1">
        <v>0</v>
      </c>
      <c r="F183" s="1">
        <v>0</v>
      </c>
      <c r="G183" s="2">
        <f t="shared" si="0"/>
        <v>1611.7919999999999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60902</v>
      </c>
      <c r="D184" s="1">
        <f>'PR-RAS'!E188</f>
        <v>221504.55</v>
      </c>
      <c r="E184" s="1">
        <v>0</v>
      </c>
      <c r="F184" s="1">
        <v>0</v>
      </c>
      <c r="G184" s="2">
        <f t="shared" si="0"/>
        <v>92215.731299999999</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13485</v>
      </c>
      <c r="D187" s="1">
        <f>'PR-RAS'!E191</f>
        <v>19302.89</v>
      </c>
      <c r="E187" s="1">
        <v>0</v>
      </c>
      <c r="F187" s="1">
        <v>0</v>
      </c>
      <c r="G187" s="2">
        <f t="shared" si="0"/>
        <v>9688.88508</v>
      </c>
      <c r="H187" s="2">
        <f t="shared" si="1"/>
        <v>0.11000000000058208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750</v>
      </c>
      <c r="E188" s="1">
        <v>0</v>
      </c>
      <c r="F188" s="1">
        <v>0</v>
      </c>
      <c r="G188" s="2">
        <f t="shared" si="0"/>
        <v>327.25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12393</v>
      </c>
      <c r="D189" s="1">
        <f>'PR-RAS'!E193</f>
        <v>8725</v>
      </c>
      <c r="E189" s="1">
        <v>0</v>
      </c>
      <c r="F189" s="1">
        <v>0</v>
      </c>
      <c r="G189" s="2">
        <f t="shared" si="0"/>
        <v>5610.4840000000004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6942</v>
      </c>
      <c r="D190" s="1">
        <f>'PR-RAS'!E194</f>
        <v>52016.22</v>
      </c>
      <c r="E190" s="1">
        <v>0</v>
      </c>
      <c r="F190" s="1">
        <v>0</v>
      </c>
      <c r="G190" s="2">
        <f t="shared" si="0"/>
        <v>20974.169160000001</v>
      </c>
      <c r="H190" s="2">
        <f t="shared" si="1"/>
        <v>0.22000000000116415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27832</v>
      </c>
      <c r="D191" s="1">
        <f>'PR-RAS'!E195</f>
        <v>140710.44</v>
      </c>
      <c r="E191" s="1">
        <v>0</v>
      </c>
      <c r="F191" s="1">
        <v>0</v>
      </c>
      <c r="G191" s="2">
        <f t="shared" si="0"/>
        <v>58758.047200000001</v>
      </c>
      <c r="H191" s="2">
        <f t="shared" si="1"/>
        <v>0.44000000000232831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38472.68</v>
      </c>
      <c r="E192" s="1">
        <v>0</v>
      </c>
      <c r="F192" s="1">
        <v>0</v>
      </c>
      <c r="G192" s="2">
        <f t="shared" si="0"/>
        <v>14696.563760000001</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38472.68</v>
      </c>
      <c r="E206" s="1">
        <v>0</v>
      </c>
      <c r="F206" s="1">
        <v>0</v>
      </c>
      <c r="G206" s="2">
        <f t="shared" si="0"/>
        <v>15773.798799999999</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38472.68</v>
      </c>
      <c r="E209" s="1">
        <v>0</v>
      </c>
      <c r="F209" s="1">
        <v>0</v>
      </c>
      <c r="G209" s="2">
        <f t="shared" si="0"/>
        <v>16004.63488</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5028.1000000000004</v>
      </c>
      <c r="E259" s="1">
        <v>0</v>
      </c>
      <c r="F259" s="1">
        <v>0</v>
      </c>
      <c r="G259" s="2">
        <f t="shared" si="0"/>
        <v>2594.4996000000001</v>
      </c>
      <c r="H259" s="2">
        <f t="shared" si="1"/>
        <v>0.1000000000003638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5028.1000000000004</v>
      </c>
      <c r="E260" s="1">
        <v>0</v>
      </c>
      <c r="F260" s="1">
        <v>0</v>
      </c>
      <c r="G260" s="2">
        <f t="shared" si="0"/>
        <v>2604.5558000000001</v>
      </c>
      <c r="H260" s="2">
        <f t="shared" si="1"/>
        <v>0.1000000000003638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5028.1000000000004</v>
      </c>
      <c r="E261" s="1">
        <v>0</v>
      </c>
      <c r="F261" s="1">
        <v>0</v>
      </c>
      <c r="G261" s="2">
        <f t="shared" si="0"/>
        <v>2614.6120000000001</v>
      </c>
      <c r="H261" s="2">
        <f t="shared" si="1"/>
        <v>0.1000000000003638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3520953</v>
      </c>
      <c r="D285" s="1">
        <f>'PR-RAS'!E289</f>
        <v>3877987.25</v>
      </c>
      <c r="E285" s="1">
        <v>0</v>
      </c>
      <c r="F285" s="1">
        <v>0</v>
      </c>
      <c r="G285" s="2">
        <f t="shared" si="8"/>
        <v>3202647.4099999997</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22340</v>
      </c>
      <c r="D286" s="1">
        <f>'PR-RAS'!E290</f>
        <v>0</v>
      </c>
      <c r="E286" s="1">
        <v>0</v>
      </c>
      <c r="F286" s="1">
        <v>0</v>
      </c>
      <c r="G286" s="2">
        <f t="shared" si="8"/>
        <v>6366.9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156771.68000000017</v>
      </c>
      <c r="E287" s="1">
        <v>0</v>
      </c>
      <c r="F287" s="1">
        <v>0</v>
      </c>
      <c r="G287" s="2">
        <f t="shared" si="8"/>
        <v>89673.400960000086</v>
      </c>
      <c r="H287" s="2">
        <f t="shared" si="9"/>
        <v>0.31999999983236194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201981</v>
      </c>
      <c r="D288" s="1">
        <f>'PR-RAS'!E292</f>
        <v>169825</v>
      </c>
      <c r="E288" s="1">
        <v>0</v>
      </c>
      <c r="F288" s="1">
        <v>0</v>
      </c>
      <c r="G288" s="2">
        <f t="shared" si="8"/>
        <v>155448.09699999998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54496</v>
      </c>
      <c r="D345" s="1">
        <f>'PR-RAS'!E350</f>
        <v>13108.949999999999</v>
      </c>
      <c r="E345" s="1">
        <v>0</v>
      </c>
      <c r="F345" s="1">
        <v>0</v>
      </c>
      <c r="G345" s="2">
        <f t="shared" si="8"/>
        <v>27765.581599999994</v>
      </c>
      <c r="H345" s="2">
        <f t="shared" si="9"/>
        <v>5.0000000001091394E-2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54496</v>
      </c>
      <c r="D358" s="1">
        <f>'PR-RAS'!E363</f>
        <v>13108.949999999999</v>
      </c>
      <c r="E358" s="1">
        <v>0</v>
      </c>
      <c r="F358" s="1">
        <v>0</v>
      </c>
      <c r="G358" s="2">
        <f t="shared" si="8"/>
        <v>28814.862299999997</v>
      </c>
      <c r="H358" s="2">
        <f t="shared" si="9"/>
        <v>5.0000000001091394E-2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1000</v>
      </c>
      <c r="D359" s="1">
        <f>'PR-RAS'!E364</f>
        <v>0</v>
      </c>
      <c r="E359" s="1">
        <v>0</v>
      </c>
      <c r="F359" s="1">
        <v>0</v>
      </c>
      <c r="G359" s="2">
        <f t="shared" si="8"/>
        <v>358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1000</v>
      </c>
      <c r="D361" s="1">
        <f>'PR-RAS'!E366</f>
        <v>0</v>
      </c>
      <c r="E361" s="1">
        <v>0</v>
      </c>
      <c r="F361" s="1">
        <v>0</v>
      </c>
      <c r="G361" s="2">
        <f t="shared" si="8"/>
        <v>360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50366</v>
      </c>
      <c r="D364" s="1">
        <f>'PR-RAS'!E369</f>
        <v>9962.7999999999993</v>
      </c>
      <c r="E364" s="1">
        <v>0</v>
      </c>
      <c r="F364" s="1">
        <v>0</v>
      </c>
      <c r="G364" s="2">
        <f t="shared" si="8"/>
        <v>25515.8508</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50366</v>
      </c>
      <c r="D365" s="1">
        <f>'PR-RAS'!E370</f>
        <v>0</v>
      </c>
      <c r="E365" s="1">
        <v>0</v>
      </c>
      <c r="F365" s="1">
        <v>0</v>
      </c>
      <c r="G365" s="2">
        <f t="shared" si="8"/>
        <v>18333.223999999998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229</v>
      </c>
      <c r="E366" s="1">
        <v>0</v>
      </c>
      <c r="F366" s="1">
        <v>0</v>
      </c>
      <c r="G366" s="2">
        <f t="shared" si="8"/>
        <v>167.17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1566.84</v>
      </c>
      <c r="E367" s="1">
        <v>0</v>
      </c>
      <c r="F367" s="1">
        <v>0</v>
      </c>
      <c r="G367" s="2">
        <f t="shared" si="8"/>
        <v>1146.92688</v>
      </c>
      <c r="H367" s="2">
        <f t="shared" si="9"/>
        <v>0.16000000000008185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8166.96</v>
      </c>
      <c r="E371" s="1">
        <v>0</v>
      </c>
      <c r="F371" s="1">
        <v>0</v>
      </c>
      <c r="G371" s="2">
        <f t="shared" si="8"/>
        <v>6043.5504000000001</v>
      </c>
      <c r="H371" s="2">
        <f t="shared" si="9"/>
        <v>3.999999999996362E-2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3130</v>
      </c>
      <c r="D378" s="1">
        <f>'PR-RAS'!E383</f>
        <v>3146.15</v>
      </c>
      <c r="E378" s="1">
        <v>0</v>
      </c>
      <c r="F378" s="1">
        <v>0</v>
      </c>
      <c r="G378" s="2">
        <f t="shared" si="8"/>
        <v>3552.2070999999996</v>
      </c>
      <c r="H378" s="2">
        <f t="shared" si="9"/>
        <v>0.15000000000009095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3130</v>
      </c>
      <c r="D379" s="1">
        <f>'PR-RAS'!E384</f>
        <v>3146.15</v>
      </c>
      <c r="E379" s="1">
        <v>0</v>
      </c>
      <c r="F379" s="1">
        <v>0</v>
      </c>
      <c r="G379" s="2">
        <f t="shared" si="8"/>
        <v>3561.6293999999998</v>
      </c>
      <c r="H379" s="2">
        <f t="shared" si="9"/>
        <v>0.15000000000009095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54496</v>
      </c>
      <c r="D403" s="1">
        <f>'PR-RAS'!E408</f>
        <v>13108.949999999999</v>
      </c>
      <c r="E403" s="1">
        <v>0</v>
      </c>
      <c r="F403" s="1">
        <v>0</v>
      </c>
      <c r="G403" s="2">
        <f t="shared" si="8"/>
        <v>32446.987799999999</v>
      </c>
      <c r="H403" s="2">
        <f t="shared" si="9"/>
        <v>5.0000000001091394E-2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3543293</v>
      </c>
      <c r="D407" s="1">
        <f>'PR-RAS'!E412</f>
        <v>3721215.57</v>
      </c>
      <c r="E407" s="1">
        <v>0</v>
      </c>
      <c r="F407" s="1">
        <v>0</v>
      </c>
      <c r="G407" s="2">
        <f t="shared" si="8"/>
        <v>4460204.0008400008</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3575449</v>
      </c>
      <c r="D408" s="1">
        <f>'PR-RAS'!E413</f>
        <v>3891096.2</v>
      </c>
      <c r="E408" s="1">
        <v>0</v>
      </c>
      <c r="F408" s="1">
        <v>0</v>
      </c>
      <c r="G408" s="2">
        <f t="shared" si="8"/>
        <v>4622560.0498000002</v>
      </c>
      <c r="H408" s="2">
        <f t="shared" si="9"/>
        <v>0.20000000018626451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32156</v>
      </c>
      <c r="D410" s="1">
        <f>'PR-RAS'!E415</f>
        <v>169880.63000000035</v>
      </c>
      <c r="E410" s="1">
        <v>0</v>
      </c>
      <c r="F410" s="1">
        <v>0</v>
      </c>
      <c r="G410" s="2">
        <f t="shared" si="8"/>
        <v>152114.15934000027</v>
      </c>
      <c r="H410" s="2">
        <f t="shared" si="9"/>
        <v>0.36999999964609742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201981</v>
      </c>
      <c r="D411" s="1">
        <f>'PR-RAS'!E416</f>
        <v>169825</v>
      </c>
      <c r="E411" s="1">
        <v>0</v>
      </c>
      <c r="F411" s="1">
        <v>0</v>
      </c>
      <c r="G411" s="2">
        <f t="shared" si="8"/>
        <v>222068.71</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3543293</v>
      </c>
      <c r="D633" s="1">
        <f>'PR-RAS'!E639</f>
        <v>3721215.57</v>
      </c>
      <c r="E633" s="1">
        <v>0</v>
      </c>
      <c r="F633" s="1">
        <v>0</v>
      </c>
      <c r="G633" s="2">
        <f t="shared" si="10"/>
        <v>6942977.6564800004</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3575449</v>
      </c>
      <c r="D634" s="1">
        <f>'PR-RAS'!E640</f>
        <v>3891096.2</v>
      </c>
      <c r="E634" s="1">
        <v>0</v>
      </c>
      <c r="F634" s="1">
        <v>0</v>
      </c>
      <c r="G634" s="2">
        <f t="shared" si="10"/>
        <v>7189387.0062000006</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32156</v>
      </c>
      <c r="D636" s="1">
        <f>'PR-RAS'!E642</f>
        <v>169880.63000000035</v>
      </c>
      <c r="E636" s="1">
        <v>0</v>
      </c>
      <c r="F636" s="1">
        <v>0</v>
      </c>
      <c r="G636" s="2">
        <f t="shared" si="10"/>
        <v>236167.46010000046</v>
      </c>
      <c r="H636" s="2">
        <f t="shared" si="11"/>
        <v>0.36999999964609742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201981</v>
      </c>
      <c r="D637" s="1">
        <f>'PR-RAS'!E643</f>
        <v>169825</v>
      </c>
      <c r="E637" s="1">
        <v>0</v>
      </c>
      <c r="F637" s="1">
        <v>0</v>
      </c>
      <c r="G637" s="2">
        <f t="shared" si="10"/>
        <v>344477.31599999999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169825</v>
      </c>
      <c r="D639" s="1">
        <f>'PR-RAS'!E645</f>
        <v>0</v>
      </c>
      <c r="E639" s="1">
        <v>0</v>
      </c>
      <c r="F639" s="1">
        <v>0</v>
      </c>
      <c r="G639" s="2">
        <f t="shared" si="10"/>
        <v>108348.35</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55.630000000353903</v>
      </c>
      <c r="E640" s="1">
        <v>0</v>
      </c>
      <c r="F640" s="1">
        <v>0</v>
      </c>
      <c r="G640" s="2">
        <f t="shared" si="10"/>
        <v>71.09514000045229</v>
      </c>
      <c r="H640" s="2">
        <f t="shared" si="11"/>
        <v>0.36999999964609742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261412.34</v>
      </c>
      <c r="E641" s="1">
        <v>0</v>
      </c>
      <c r="F641" s="1">
        <v>0</v>
      </c>
      <c r="G641" s="2">
        <f t="shared" si="10"/>
        <v>334607.79519999999</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28</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2993066</v>
      </c>
      <c r="D668" s="1">
        <f>'PR-RAS'!E675</f>
        <v>3213617.85</v>
      </c>
      <c r="E668" s="1">
        <v>0</v>
      </c>
      <c r="F668" s="1">
        <v>0</v>
      </c>
      <c r="G668" s="2">
        <f t="shared" si="10"/>
        <v>6283341.2338999994</v>
      </c>
      <c r="H668" s="2">
        <f t="shared" si="11"/>
        <v>0.14999999990686774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2750</v>
      </c>
      <c r="D670" s="1">
        <f>'PR-RAS'!E677</f>
        <v>2750</v>
      </c>
      <c r="E670" s="1">
        <v>0</v>
      </c>
      <c r="F670" s="1">
        <v>0</v>
      </c>
      <c r="G670" s="2">
        <f t="shared" si="10"/>
        <v>5519.25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27130</v>
      </c>
      <c r="D703" s="1">
        <f>'PR-RAS'!E710</f>
        <v>33138</v>
      </c>
      <c r="E703" s="1">
        <v>0</v>
      </c>
      <c r="F703" s="1">
        <v>0</v>
      </c>
      <c r="G703" s="2">
        <f t="shared" si="10"/>
        <v>65571.012000000002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15235.1</v>
      </c>
      <c r="E709" s="1">
        <v>0</v>
      </c>
      <c r="F709" s="1">
        <v>0</v>
      </c>
      <c r="G709" s="2">
        <f t="shared" si="10"/>
        <v>21572.901600000001</v>
      </c>
      <c r="H709" s="2">
        <f t="shared" si="11"/>
        <v>0.1000000000003638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3532.5</v>
      </c>
      <c r="E710" s="1">
        <v>0</v>
      </c>
      <c r="F710" s="1">
        <v>0</v>
      </c>
      <c r="G710" s="2">
        <f t="shared" si="10"/>
        <v>5009.085</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144999</v>
      </c>
      <c r="D711" s="1">
        <f>'PR-RAS'!E718</f>
        <v>169999.75</v>
      </c>
      <c r="E711" s="1">
        <v>0</v>
      </c>
      <c r="F711" s="1">
        <v>0</v>
      </c>
      <c r="G711" s="2">
        <f t="shared" si="10"/>
        <v>344348.935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6000</v>
      </c>
      <c r="D713" s="1">
        <f>'PR-RAS'!E720</f>
        <v>6000</v>
      </c>
      <c r="E713" s="1">
        <v>0</v>
      </c>
      <c r="F713" s="1">
        <v>0</v>
      </c>
      <c r="G713" s="2">
        <f t="shared" si="10"/>
        <v>12816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3137600</v>
      </c>
      <c r="D984" s="6">
        <f>BILANCA!E6</f>
        <v>10075186.959999999</v>
      </c>
      <c r="E984" s="6">
        <v>0</v>
      </c>
      <c r="F984" s="6">
        <v>0</v>
      </c>
      <c r="G984" s="7">
        <f t="shared" ref="G984:G1241" si="22">B984/1000*C984+B984/500*D984</f>
        <v>23287.973919999997</v>
      </c>
      <c r="H984" s="7">
        <f t="shared" si="19"/>
        <v>4.0000000968575478E-2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2926968</v>
      </c>
      <c r="D985" s="1">
        <f>BILANCA!E7</f>
        <v>9755077.7799999993</v>
      </c>
      <c r="E985" s="1">
        <v>0</v>
      </c>
      <c r="F985" s="1">
        <v>0</v>
      </c>
      <c r="G985" s="2">
        <f t="shared" si="22"/>
        <v>44874.24712</v>
      </c>
      <c r="H985" s="2">
        <f t="shared" si="19"/>
        <v>0.22000000067055225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142260</v>
      </c>
      <c r="D986" s="1">
        <f>BILANCA!E8</f>
        <v>142259.84</v>
      </c>
      <c r="E986" s="1">
        <v>0</v>
      </c>
      <c r="F986" s="1">
        <v>0</v>
      </c>
      <c r="G986" s="2">
        <f t="shared" si="22"/>
        <v>1280.3390400000001</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115877</v>
      </c>
      <c r="D987" s="1">
        <f>BILANCA!E9</f>
        <v>115876.51</v>
      </c>
      <c r="E987" s="1">
        <v>0</v>
      </c>
      <c r="F987" s="1">
        <v>0</v>
      </c>
      <c r="G987" s="2">
        <f t="shared" si="22"/>
        <v>1390.52008</v>
      </c>
      <c r="H987" s="2">
        <f t="shared" si="19"/>
        <v>0.49000000000523869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26383</v>
      </c>
      <c r="D988" s="1">
        <f>BILANCA!E10</f>
        <v>26383.33</v>
      </c>
      <c r="E988" s="1">
        <v>0</v>
      </c>
      <c r="F988" s="1">
        <v>0</v>
      </c>
      <c r="G988" s="2">
        <f t="shared" si="22"/>
        <v>395.74829999999997</v>
      </c>
      <c r="H988" s="2">
        <f t="shared" si="19"/>
        <v>0.33000000000174623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2784708</v>
      </c>
      <c r="D990" s="1">
        <f>BILANCA!E12</f>
        <v>9612817.9399999995</v>
      </c>
      <c r="E990" s="1">
        <v>0</v>
      </c>
      <c r="F990" s="1">
        <v>0</v>
      </c>
      <c r="G990" s="2">
        <f t="shared" si="22"/>
        <v>154072.40716</v>
      </c>
      <c r="H990" s="2">
        <f t="shared" si="19"/>
        <v>6.0000000521540642E-2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2254312</v>
      </c>
      <c r="D991" s="1">
        <f>BILANCA!E13</f>
        <v>9134642.75</v>
      </c>
      <c r="E991" s="1">
        <v>0</v>
      </c>
      <c r="F991" s="1">
        <v>0</v>
      </c>
      <c r="G991" s="2">
        <f t="shared" si="22"/>
        <v>164188.78000000003</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768712.97</v>
      </c>
      <c r="E992" s="1">
        <v>0</v>
      </c>
      <c r="F992" s="1">
        <v>0</v>
      </c>
      <c r="G992" s="2">
        <f t="shared" si="22"/>
        <v>13836.833459999998</v>
      </c>
      <c r="H992" s="2">
        <f t="shared" si="19"/>
        <v>3.0000000027939677E-2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4654508</v>
      </c>
      <c r="D993" s="1">
        <f>BILANCA!E15</f>
        <v>10912490.789999999</v>
      </c>
      <c r="E993" s="1">
        <v>0</v>
      </c>
      <c r="F993" s="1">
        <v>0</v>
      </c>
      <c r="G993" s="2">
        <f t="shared" si="22"/>
        <v>264794.8958</v>
      </c>
      <c r="H993" s="2">
        <f t="shared" si="19"/>
        <v>0.21000000089406967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1655</v>
      </c>
      <c r="D995" s="1">
        <f>BILANCA!E17</f>
        <v>1654.88</v>
      </c>
      <c r="E995" s="1">
        <v>0</v>
      </c>
      <c r="F995" s="1">
        <v>0</v>
      </c>
      <c r="G995" s="2">
        <f t="shared" si="22"/>
        <v>59.577120000000001</v>
      </c>
      <c r="H995" s="2">
        <f t="shared" si="19"/>
        <v>0.11999999999989086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2401851</v>
      </c>
      <c r="D996" s="1">
        <f>BILANCA!E18</f>
        <v>2548215.89</v>
      </c>
      <c r="E996" s="1">
        <v>0</v>
      </c>
      <c r="F996" s="1">
        <v>0</v>
      </c>
      <c r="G996" s="2">
        <f t="shared" si="22"/>
        <v>97477.676139999996</v>
      </c>
      <c r="H996" s="2">
        <f t="shared" si="19"/>
        <v>0.10999999986961484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191978</v>
      </c>
      <c r="D997" s="1">
        <f>BILANCA!E19</f>
        <v>136610.40999999992</v>
      </c>
      <c r="E997" s="1">
        <v>0</v>
      </c>
      <c r="F997" s="1">
        <v>0</v>
      </c>
      <c r="G997" s="2">
        <f t="shared" si="22"/>
        <v>6512.7834799999982</v>
      </c>
      <c r="H997" s="2">
        <f t="shared" si="19"/>
        <v>0.40999999991618097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866156</v>
      </c>
      <c r="D998" s="1">
        <f>BILANCA!E20</f>
        <v>829600.75</v>
      </c>
      <c r="E998" s="1">
        <v>0</v>
      </c>
      <c r="F998" s="1">
        <v>0</v>
      </c>
      <c r="G998" s="2">
        <f t="shared" si="22"/>
        <v>37880.362500000003</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69174</v>
      </c>
      <c r="D999" s="1">
        <f>BILANCA!E21</f>
        <v>69402.710000000006</v>
      </c>
      <c r="E999" s="1">
        <v>0</v>
      </c>
      <c r="F999" s="1">
        <v>0</v>
      </c>
      <c r="G999" s="2">
        <f t="shared" si="22"/>
        <v>3327.6707200000005</v>
      </c>
      <c r="H999" s="2">
        <f t="shared" si="19"/>
        <v>0.28999999999359716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15371</v>
      </c>
      <c r="D1000" s="1">
        <f>BILANCA!E22</f>
        <v>4133.6899999999996</v>
      </c>
      <c r="E1000" s="1">
        <v>0</v>
      </c>
      <c r="F1000" s="1">
        <v>0</v>
      </c>
      <c r="G1000" s="2">
        <f t="shared" si="22"/>
        <v>401.85246000000001</v>
      </c>
      <c r="H1000" s="2">
        <f t="shared" si="19"/>
        <v>0.31000000000040018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28960</v>
      </c>
      <c r="D1001" s="1">
        <f>BILANCA!E23</f>
        <v>28960.31</v>
      </c>
      <c r="E1001" s="1">
        <v>0</v>
      </c>
      <c r="F1001" s="1">
        <v>0</v>
      </c>
      <c r="G1001" s="2">
        <f t="shared" si="22"/>
        <v>1563.8511599999999</v>
      </c>
      <c r="H1001" s="2">
        <f t="shared" si="19"/>
        <v>0.31000000000130967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3282</v>
      </c>
      <c r="D1003" s="1">
        <f>BILANCA!E25</f>
        <v>3282.08</v>
      </c>
      <c r="E1003" s="1">
        <v>0</v>
      </c>
      <c r="F1003" s="1">
        <v>0</v>
      </c>
      <c r="G1003" s="2">
        <f t="shared" si="22"/>
        <v>196.92320000000001</v>
      </c>
      <c r="H1003" s="2">
        <f t="shared" si="19"/>
        <v>7.999999999992724E-2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79943</v>
      </c>
      <c r="D1004" s="1">
        <f>BILANCA!E26</f>
        <v>81038.179999999993</v>
      </c>
      <c r="E1004" s="1">
        <v>0</v>
      </c>
      <c r="F1004" s="1">
        <v>0</v>
      </c>
      <c r="G1004" s="2">
        <f t="shared" si="22"/>
        <v>5082.4065600000004</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870908</v>
      </c>
      <c r="D1006" s="1">
        <f>BILANCA!E28</f>
        <v>879807.31</v>
      </c>
      <c r="E1006" s="1">
        <v>0</v>
      </c>
      <c r="F1006" s="1">
        <v>0</v>
      </c>
      <c r="G1006" s="2">
        <f t="shared" si="22"/>
        <v>60502.020259999998</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327317</v>
      </c>
      <c r="D1013" s="1">
        <f>BILANCA!E35</f>
        <v>330463.34000000003</v>
      </c>
      <c r="E1013" s="1">
        <v>0</v>
      </c>
      <c r="F1013" s="1">
        <v>0</v>
      </c>
      <c r="G1013" s="2">
        <f t="shared" si="22"/>
        <v>29647.310400000002</v>
      </c>
      <c r="H1013" s="2">
        <f t="shared" si="19"/>
        <v>0.34000000002561137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326417</v>
      </c>
      <c r="D1014" s="1">
        <f>BILANCA!E36</f>
        <v>329563.34000000003</v>
      </c>
      <c r="E1014" s="1">
        <v>0</v>
      </c>
      <c r="F1014" s="1">
        <v>0</v>
      </c>
      <c r="G1014" s="2">
        <f t="shared" si="22"/>
        <v>30551.854080000001</v>
      </c>
      <c r="H1014" s="2">
        <f t="shared" si="19"/>
        <v>0.34000000002561137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2400</v>
      </c>
      <c r="D1015" s="1">
        <f>BILANCA!E37</f>
        <v>2400</v>
      </c>
      <c r="E1015" s="1">
        <v>0</v>
      </c>
      <c r="F1015" s="1">
        <v>0</v>
      </c>
      <c r="G1015" s="2">
        <f t="shared" si="22"/>
        <v>230.39999999999998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1500</v>
      </c>
      <c r="D1018" s="1">
        <f>BILANCA!E40</f>
        <v>1500</v>
      </c>
      <c r="E1018" s="1">
        <v>0</v>
      </c>
      <c r="F1018" s="1">
        <v>0</v>
      </c>
      <c r="G1018" s="2">
        <f t="shared" si="22"/>
        <v>157.50000000000003</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11101</v>
      </c>
      <c r="D1023" s="1">
        <f>BILANCA!E45</f>
        <v>11101.44</v>
      </c>
      <c r="E1023" s="1">
        <v>0</v>
      </c>
      <c r="F1023" s="1">
        <v>0</v>
      </c>
      <c r="G1023" s="2">
        <f t="shared" si="22"/>
        <v>1332.1552000000001</v>
      </c>
      <c r="H1023" s="2">
        <f t="shared" si="19"/>
        <v>0.44000000000050932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11101</v>
      </c>
      <c r="D1025" s="1">
        <f>BILANCA!E47</f>
        <v>11101.44</v>
      </c>
      <c r="E1025" s="1">
        <v>0</v>
      </c>
      <c r="F1025" s="1">
        <v>0</v>
      </c>
      <c r="G1025" s="2">
        <f t="shared" si="22"/>
        <v>1398.76296</v>
      </c>
      <c r="H1025" s="2">
        <f t="shared" si="19"/>
        <v>0.44000000000050932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160968</v>
      </c>
      <c r="D1032" s="1">
        <f>BILANCA!E54</f>
        <v>159525.72</v>
      </c>
      <c r="E1032" s="1">
        <v>0</v>
      </c>
      <c r="F1032" s="1">
        <v>0</v>
      </c>
      <c r="G1032" s="2">
        <f t="shared" si="22"/>
        <v>23520.952560000002</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160968</v>
      </c>
      <c r="D1033" s="1">
        <f>BILANCA!E55</f>
        <v>159525.72</v>
      </c>
      <c r="E1033" s="1">
        <v>0</v>
      </c>
      <c r="F1033" s="1">
        <v>0</v>
      </c>
      <c r="G1033" s="2">
        <f t="shared" si="22"/>
        <v>24000.972000000002</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210632</v>
      </c>
      <c r="D1046" s="1">
        <f>BILANCA!E68</f>
        <v>320109.18</v>
      </c>
      <c r="E1046" s="1">
        <v>0</v>
      </c>
      <c r="F1046" s="1">
        <v>0</v>
      </c>
      <c r="G1046" s="2">
        <f t="shared" si="22"/>
        <v>53603.572679999997</v>
      </c>
      <c r="H1046" s="2">
        <f t="shared" si="19"/>
        <v>0.17999999999301508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1742</v>
      </c>
      <c r="D1056" s="1">
        <f>BILANCA!E78</f>
        <v>4124.3500000000004</v>
      </c>
      <c r="E1056" s="1">
        <v>0</v>
      </c>
      <c r="F1056" s="1">
        <v>0</v>
      </c>
      <c r="G1056" s="2">
        <f t="shared" si="22"/>
        <v>729.32110000000011</v>
      </c>
      <c r="H1056" s="2">
        <f t="shared" si="19"/>
        <v>0.3500000000003638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1742</v>
      </c>
      <c r="D1064" s="1">
        <f>BILANCA!E86</f>
        <v>4124.3500000000004</v>
      </c>
      <c r="E1064" s="1">
        <v>0</v>
      </c>
      <c r="F1064" s="1">
        <v>0</v>
      </c>
      <c r="G1064" s="2">
        <f t="shared" si="22"/>
        <v>809.24670000000003</v>
      </c>
      <c r="H1064" s="2">
        <f t="shared" si="19"/>
        <v>0.3500000000003638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208890</v>
      </c>
      <c r="D1124" s="1">
        <f>BILANCA!E146</f>
        <v>54572.49</v>
      </c>
      <c r="E1124" s="1">
        <v>0</v>
      </c>
      <c r="F1124" s="1">
        <v>0</v>
      </c>
      <c r="G1124" s="2">
        <f t="shared" si="22"/>
        <v>44842.932179999996</v>
      </c>
      <c r="H1124" s="2">
        <f t="shared" si="23"/>
        <v>0.48999999999796273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208890</v>
      </c>
      <c r="D1139" s="1">
        <f>BILANCA!E161</f>
        <v>54572.49</v>
      </c>
      <c r="E1139" s="1">
        <v>0</v>
      </c>
      <c r="F1139" s="1">
        <v>0</v>
      </c>
      <c r="G1139" s="2">
        <f t="shared" si="22"/>
        <v>49613.456879999998</v>
      </c>
      <c r="H1139" s="2">
        <f t="shared" si="23"/>
        <v>0.48999999999796273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261412.34</v>
      </c>
      <c r="E1148" s="1">
        <v>0</v>
      </c>
      <c r="F1148" s="1">
        <v>0</v>
      </c>
      <c r="G1148" s="2">
        <f t="shared" si="22"/>
        <v>86266.07220000001</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0.3</v>
      </c>
      <c r="E1150" s="1">
        <v>0</v>
      </c>
      <c r="F1150" s="1">
        <v>0</v>
      </c>
      <c r="G1150" s="2">
        <f t="shared" si="22"/>
        <v>0.1002</v>
      </c>
      <c r="H1150" s="2">
        <f t="shared" si="23"/>
        <v>0.3</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261412.04</v>
      </c>
      <c r="E1151" s="1">
        <v>0</v>
      </c>
      <c r="F1151" s="1">
        <v>0</v>
      </c>
      <c r="G1151" s="2">
        <f t="shared" si="22"/>
        <v>87834.44544000001</v>
      </c>
      <c r="H1151" s="2">
        <f t="shared" si="23"/>
        <v>4.0000000008149073E-2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3137600</v>
      </c>
      <c r="D1152" s="1">
        <f>BILANCA!E175</f>
        <v>10075186.960000001</v>
      </c>
      <c r="E1152" s="1">
        <v>0</v>
      </c>
      <c r="F1152" s="1">
        <v>0</v>
      </c>
      <c r="G1152" s="2">
        <f t="shared" si="22"/>
        <v>3935667.5924800006</v>
      </c>
      <c r="H1152" s="2">
        <f t="shared" si="23"/>
        <v>3.9999999105930328E-2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40809</v>
      </c>
      <c r="D1153" s="1">
        <f>BILANCA!E176</f>
        <v>320166.05</v>
      </c>
      <c r="E1153" s="1">
        <v>0</v>
      </c>
      <c r="F1153" s="1">
        <v>0</v>
      </c>
      <c r="G1153" s="2">
        <f t="shared" si="22"/>
        <v>115793.98700000001</v>
      </c>
      <c r="H1153" s="2">
        <f t="shared" si="23"/>
        <v>4.9999999988358468E-2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40809</v>
      </c>
      <c r="D1154" s="1">
        <f>BILANCA!E177</f>
        <v>320135.40999999997</v>
      </c>
      <c r="E1154" s="1">
        <v>0</v>
      </c>
      <c r="F1154" s="1">
        <v>0</v>
      </c>
      <c r="G1154" s="2">
        <f t="shared" si="22"/>
        <v>116464.64922000001</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261412.04</v>
      </c>
      <c r="E1155" s="1">
        <v>0</v>
      </c>
      <c r="F1155" s="1">
        <v>0</v>
      </c>
      <c r="G1155" s="2">
        <f t="shared" si="22"/>
        <v>89925.74175999999</v>
      </c>
      <c r="H1155" s="2">
        <f t="shared" si="23"/>
        <v>4.0000000008149073E-2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39067</v>
      </c>
      <c r="D1156" s="1">
        <f>BILANCA!E179</f>
        <v>54599.02</v>
      </c>
      <c r="E1156" s="1">
        <v>0</v>
      </c>
      <c r="F1156" s="1">
        <v>0</v>
      </c>
      <c r="G1156" s="2">
        <f t="shared" si="22"/>
        <v>25649.851919999997</v>
      </c>
      <c r="H1156" s="2">
        <f t="shared" si="23"/>
        <v>1.9999999996798579E-2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1742</v>
      </c>
      <c r="D1165" s="1">
        <f>BILANCA!E188</f>
        <v>4124.3500000000004</v>
      </c>
      <c r="E1165" s="1">
        <v>0</v>
      </c>
      <c r="F1165" s="1">
        <v>0</v>
      </c>
      <c r="G1165" s="2">
        <f t="shared" si="22"/>
        <v>1818.3074000000001</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30.64</v>
      </c>
      <c r="E1211" s="1">
        <v>0</v>
      </c>
      <c r="F1211" s="1">
        <v>0</v>
      </c>
      <c r="G1211" s="2">
        <f t="shared" si="22"/>
        <v>13.97184</v>
      </c>
      <c r="H1211" s="2">
        <f t="shared" si="23"/>
        <v>0.35999999999999943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30.64</v>
      </c>
      <c r="E1212" s="1">
        <v>0</v>
      </c>
      <c r="F1212" s="1">
        <v>0</v>
      </c>
      <c r="G1212" s="2">
        <f t="shared" si="22"/>
        <v>14.03312</v>
      </c>
      <c r="H1212" s="2">
        <f t="shared" si="23"/>
        <v>0.35999999999999943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3096791</v>
      </c>
      <c r="D1214" s="1">
        <f>BILANCA!E237</f>
        <v>9755020.9100000001</v>
      </c>
      <c r="E1214" s="1">
        <v>0</v>
      </c>
      <c r="F1214" s="1">
        <v>0</v>
      </c>
      <c r="G1214" s="2">
        <f t="shared" si="22"/>
        <v>5222178.3814200005</v>
      </c>
      <c r="H1214" s="2">
        <f t="shared" si="23"/>
        <v>8.9999999850988388E-2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2926966</v>
      </c>
      <c r="D1215" s="1">
        <f>BILANCA!E238</f>
        <v>9755076.540000001</v>
      </c>
      <c r="E1215" s="1">
        <v>0</v>
      </c>
      <c r="F1215" s="1">
        <v>0</v>
      </c>
      <c r="G1215" s="2">
        <f t="shared" si="22"/>
        <v>5205411.6265600007</v>
      </c>
      <c r="H1215" s="2">
        <f t="shared" si="23"/>
        <v>0.45999999903142452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2926966</v>
      </c>
      <c r="D1216" s="1">
        <f>BILANCA!E239</f>
        <v>9755076.540000001</v>
      </c>
      <c r="E1216" s="1">
        <v>0</v>
      </c>
      <c r="F1216" s="1">
        <v>0</v>
      </c>
      <c r="G1216" s="2">
        <f t="shared" si="22"/>
        <v>5227848.7456400003</v>
      </c>
      <c r="H1216" s="2">
        <f t="shared" si="23"/>
        <v>0.45999999903142452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2895687</v>
      </c>
      <c r="D1217" s="1">
        <f>BILANCA!E240</f>
        <v>9723797.9600000009</v>
      </c>
      <c r="E1217" s="1">
        <v>0</v>
      </c>
      <c r="F1217" s="1">
        <v>0</v>
      </c>
      <c r="G1217" s="2">
        <f t="shared" si="22"/>
        <v>5228328.2032800009</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31279</v>
      </c>
      <c r="D1218" s="1">
        <f>BILANCA!E241</f>
        <v>31278.58</v>
      </c>
      <c r="E1218" s="1">
        <v>0</v>
      </c>
      <c r="F1218" s="1">
        <v>0</v>
      </c>
      <c r="G1218" s="2">
        <f t="shared" si="22"/>
        <v>22051.497599999999</v>
      </c>
      <c r="H1218" s="2">
        <f t="shared" si="23"/>
        <v>0.41999999999825377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169825</v>
      </c>
      <c r="D1222" s="1">
        <f>BILANCA!E245</f>
        <v>-55.63</v>
      </c>
      <c r="E1222" s="1">
        <v>0</v>
      </c>
      <c r="F1222" s="1">
        <v>0</v>
      </c>
      <c r="G1222" s="2">
        <f t="shared" si="22"/>
        <v>40561.583859999999</v>
      </c>
      <c r="H1222" s="2">
        <f t="shared" si="23"/>
        <v>0.36999999999999744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169825</v>
      </c>
      <c r="D1223" s="1">
        <f>BILANCA!E246</f>
        <v>0</v>
      </c>
      <c r="E1223" s="1">
        <v>0</v>
      </c>
      <c r="F1223" s="1">
        <v>0</v>
      </c>
      <c r="G1223" s="2">
        <f t="shared" si="22"/>
        <v>40758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169825</v>
      </c>
      <c r="D1224" s="1">
        <f>BILANCA!E247</f>
        <v>0</v>
      </c>
      <c r="E1224" s="1">
        <v>0</v>
      </c>
      <c r="F1224" s="1">
        <v>0</v>
      </c>
      <c r="G1224" s="2">
        <f t="shared" si="22"/>
        <v>40927.824999999997</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55.63</v>
      </c>
      <c r="E1227" s="1">
        <v>0</v>
      </c>
      <c r="F1227" s="1">
        <v>0</v>
      </c>
      <c r="G1227" s="2">
        <f t="shared" si="22"/>
        <v>27.14744</v>
      </c>
      <c r="H1227" s="2">
        <f t="shared" si="23"/>
        <v>0.36999999999999744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55.63</v>
      </c>
      <c r="E1228" s="1">
        <v>0</v>
      </c>
      <c r="F1228" s="1">
        <v>0</v>
      </c>
      <c r="G1228" s="2">
        <f t="shared" si="22"/>
        <v>27.258700000000001</v>
      </c>
      <c r="H1228" s="2">
        <f t="shared" si="23"/>
        <v>0.36999999999999744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393189</v>
      </c>
      <c r="D1236" s="1">
        <f>BILANCA!E259</f>
        <v>393188.56</v>
      </c>
      <c r="E1236" s="1">
        <v>0</v>
      </c>
      <c r="F1236" s="1">
        <v>0</v>
      </c>
      <c r="G1236" s="2">
        <f t="shared" si="22"/>
        <v>298430.22836000001</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393189</v>
      </c>
      <c r="D1237" s="1">
        <f>BILANCA!E260</f>
        <v>393188.56</v>
      </c>
      <c r="E1237" s="1">
        <v>0</v>
      </c>
      <c r="F1237" s="1">
        <v>0</v>
      </c>
      <c r="G1237" s="2">
        <f t="shared" si="22"/>
        <v>299609.79447999998</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208890</v>
      </c>
      <c r="D1240" s="1">
        <f>BILANCA!E264</f>
        <v>54572.49</v>
      </c>
      <c r="E1240" s="1">
        <v>0</v>
      </c>
      <c r="F1240" s="1">
        <v>0</v>
      </c>
      <c r="G1240" s="2">
        <f t="shared" si="22"/>
        <v>81734.989860000001</v>
      </c>
      <c r="H1240" s="2">
        <f t="shared" si="23"/>
        <v>0.48999999999796273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1742</v>
      </c>
      <c r="D1244" s="1">
        <f>BILANCA!E268</f>
        <v>4124.3500000000004</v>
      </c>
      <c r="E1244" s="1">
        <v>0</v>
      </c>
      <c r="F1244" s="1">
        <v>0</v>
      </c>
      <c r="G1244" s="2">
        <f t="shared" si="24"/>
        <v>2607.5727000000006</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208890</v>
      </c>
      <c r="D1262" s="1">
        <f>BILANCA!E286</f>
        <v>54572.49</v>
      </c>
      <c r="E1262" s="1">
        <v>0</v>
      </c>
      <c r="F1262" s="1">
        <v>0</v>
      </c>
      <c r="G1262" s="2">
        <f t="shared" si="24"/>
        <v>88731.759420000002</v>
      </c>
      <c r="H1262" s="2">
        <f t="shared" si="23"/>
        <v>0.48999999999796273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1742</v>
      </c>
      <c r="D1263" s="1">
        <f>BILANCA!E287</f>
        <v>4777.1499999999996</v>
      </c>
      <c r="E1263" s="1">
        <v>0</v>
      </c>
      <c r="F1263" s="1">
        <v>0</v>
      </c>
      <c r="G1263" s="2">
        <f t="shared" si="24"/>
        <v>3162.9640000000004</v>
      </c>
      <c r="H1263" s="2">
        <f t="shared" si="23"/>
        <v>0.1499999999996362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39067</v>
      </c>
      <c r="D1264" s="1">
        <f>BILANCA!E288</f>
        <v>315358.26</v>
      </c>
      <c r="E1264" s="1">
        <v>0</v>
      </c>
      <c r="F1264" s="1">
        <v>0</v>
      </c>
      <c r="G1264" s="2">
        <f t="shared" si="24"/>
        <v>188209.16912000001</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4124.3500000000004</v>
      </c>
      <c r="E1278" s="1">
        <v>0</v>
      </c>
      <c r="F1278" s="1">
        <v>0</v>
      </c>
      <c r="G1278" s="2">
        <f t="shared" si="24"/>
        <v>2433.3665000000001</v>
      </c>
      <c r="H1278" s="2">
        <f t="shared" si="23"/>
        <v>0.3500000000003638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3575449</v>
      </c>
      <c r="D1408" s="1">
        <f>'RAS-funkcijski'!E114</f>
        <v>3891096.2</v>
      </c>
      <c r="E1408" s="1">
        <v>0</v>
      </c>
      <c r="F1408" s="1">
        <v>0</v>
      </c>
      <c r="G1408" s="2">
        <f t="shared" si="24"/>
        <v>1249340.554</v>
      </c>
      <c r="H1408" s="2">
        <f t="shared" si="27"/>
        <v>0.20000000018626451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3575449</v>
      </c>
      <c r="D1412" s="1">
        <f>'RAS-funkcijski'!E118</f>
        <v>3891096.2</v>
      </c>
      <c r="E1412" s="1">
        <v>0</v>
      </c>
      <c r="F1412" s="1">
        <v>0</v>
      </c>
      <c r="G1412" s="2">
        <f t="shared" si="24"/>
        <v>1294771.1196000001</v>
      </c>
      <c r="H1412" s="2">
        <f t="shared" si="27"/>
        <v>0.20000000018626451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3575449</v>
      </c>
      <c r="D1414" s="1">
        <f>'RAS-funkcijski'!E120</f>
        <v>3891096.2</v>
      </c>
      <c r="E1414" s="1">
        <v>0</v>
      </c>
      <c r="F1414" s="1">
        <v>0</v>
      </c>
      <c r="G1414" s="2">
        <f t="shared" si="24"/>
        <v>1317486.4024</v>
      </c>
      <c r="H1414" s="2">
        <f t="shared" si="27"/>
        <v>0.20000000018626451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3575449</v>
      </c>
      <c r="D1435" s="13">
        <f>'RAS-funkcijski'!E141</f>
        <v>3891096.2</v>
      </c>
      <c r="E1435" s="13">
        <v>0</v>
      </c>
      <c r="F1435" s="13">
        <v>0</v>
      </c>
      <c r="G1435" s="14">
        <f t="shared" si="24"/>
        <v>1555996.8718000001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702696.64</v>
      </c>
      <c r="E1436" s="6">
        <v>0</v>
      </c>
      <c r="F1436" s="6">
        <v>0</v>
      </c>
      <c r="G1436" s="7">
        <f t="shared" si="24"/>
        <v>1405.39328</v>
      </c>
      <c r="H1436" s="7">
        <f t="shared" si="27"/>
        <v>0.35999999998603016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702696.64</v>
      </c>
      <c r="E1453" s="1">
        <v>0</v>
      </c>
      <c r="F1453" s="1">
        <v>0</v>
      </c>
      <c r="G1453" s="2">
        <f t="shared" si="24"/>
        <v>25297.079039999997</v>
      </c>
      <c r="H1453" s="2">
        <f t="shared" si="27"/>
        <v>0.35999999998603016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702696.64</v>
      </c>
      <c r="E1454" s="1">
        <v>0</v>
      </c>
      <c r="F1454" s="1">
        <v>0</v>
      </c>
      <c r="G1454" s="2">
        <f t="shared" si="24"/>
        <v>26702.472320000001</v>
      </c>
      <c r="H1454" s="2">
        <f t="shared" si="27"/>
        <v>0.35999999998603016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702696.64</v>
      </c>
      <c r="E1455" s="1">
        <v>0</v>
      </c>
      <c r="F1455" s="1">
        <v>0</v>
      </c>
      <c r="G1455" s="2">
        <f t="shared" si="24"/>
        <v>28107.865600000001</v>
      </c>
      <c r="H1455" s="2">
        <f t="shared" si="27"/>
        <v>0.35999999998603016</v>
      </c>
      <c r="I1455" s="10">
        <f t="shared" ref="I1455:I1460" si="30">G1455*H1455</f>
        <v>10118.831615607338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40809</v>
      </c>
      <c r="D1480" s="6"/>
      <c r="E1480" s="6">
        <v>0</v>
      </c>
      <c r="F1480" s="6">
        <v>0</v>
      </c>
      <c r="G1480" s="7">
        <f t="shared" ref="G1480:G1580" si="34">B1480/1000*C1480</f>
        <v>40.808999999999997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320135.40999999997</v>
      </c>
      <c r="D1481" s="1">
        <v>0</v>
      </c>
      <c r="E1481" s="1">
        <v>0</v>
      </c>
      <c r="F1481" s="1">
        <v>0</v>
      </c>
      <c r="G1481" s="2">
        <f t="shared" si="34"/>
        <v>640.27081999999996</v>
      </c>
      <c r="H1481" s="2">
        <f t="shared" si="35"/>
        <v>0.40999999997438863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320135.40999999997</v>
      </c>
      <c r="D1483" s="1">
        <v>0</v>
      </c>
      <c r="E1483" s="1">
        <v>0</v>
      </c>
      <c r="F1483" s="1">
        <v>0</v>
      </c>
      <c r="G1483" s="2">
        <f t="shared" si="34"/>
        <v>1280.5416399999999</v>
      </c>
      <c r="H1483" s="2">
        <f t="shared" si="35"/>
        <v>0.40999999997438863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261412.04</v>
      </c>
      <c r="D1484" s="1">
        <v>0</v>
      </c>
      <c r="E1484" s="1">
        <v>0</v>
      </c>
      <c r="F1484" s="1">
        <v>0</v>
      </c>
      <c r="G1484" s="2">
        <f t="shared" si="34"/>
        <v>1307.0602000000001</v>
      </c>
      <c r="H1484" s="2">
        <f t="shared" si="35"/>
        <v>4.0000000008149073E-2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54599.02</v>
      </c>
      <c r="D1485" s="1">
        <v>0</v>
      </c>
      <c r="E1485" s="1">
        <v>0</v>
      </c>
      <c r="F1485" s="1">
        <v>0</v>
      </c>
      <c r="G1485" s="2">
        <f t="shared" si="34"/>
        <v>327.59411999999998</v>
      </c>
      <c r="H1485" s="2">
        <f t="shared" si="35"/>
        <v>1.9999999996798579E-2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4124.3500000000004</v>
      </c>
      <c r="D1491" s="1">
        <v>0</v>
      </c>
      <c r="E1491" s="1">
        <v>0</v>
      </c>
      <c r="F1491" s="1">
        <v>0</v>
      </c>
      <c r="G1491" s="2">
        <f t="shared" si="34"/>
        <v>49.492200000000004</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40809</v>
      </c>
      <c r="D1499" s="1">
        <v>0</v>
      </c>
      <c r="E1499" s="1">
        <v>0</v>
      </c>
      <c r="F1499" s="1">
        <v>0</v>
      </c>
      <c r="G1499" s="2">
        <f t="shared" si="34"/>
        <v>816.18000000000006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40809</v>
      </c>
      <c r="D1501" s="1">
        <v>0</v>
      </c>
      <c r="E1501" s="1">
        <v>0</v>
      </c>
      <c r="F1501" s="1">
        <v>0</v>
      </c>
      <c r="G1501" s="2">
        <f t="shared" si="34"/>
        <v>897.798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39067</v>
      </c>
      <c r="D1503" s="1">
        <v>0</v>
      </c>
      <c r="E1503" s="1">
        <v>0</v>
      </c>
      <c r="F1503" s="1">
        <v>0</v>
      </c>
      <c r="G1503" s="2">
        <f t="shared" si="34"/>
        <v>937.60800000000006</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1742</v>
      </c>
      <c r="D1509" s="1">
        <v>0</v>
      </c>
      <c r="E1509" s="1">
        <v>0</v>
      </c>
      <c r="F1509" s="1">
        <v>0</v>
      </c>
      <c r="G1509" s="2">
        <f t="shared" si="34"/>
        <v>52.26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320135.40999999997</v>
      </c>
      <c r="D1517" s="1">
        <v>0</v>
      </c>
      <c r="E1517" s="1">
        <v>0</v>
      </c>
      <c r="F1517" s="1">
        <v>0</v>
      </c>
      <c r="G1517" s="2">
        <f t="shared" si="34"/>
        <v>12165.145579999999</v>
      </c>
      <c r="H1517" s="2">
        <f t="shared" si="35"/>
        <v>0.40999999997438863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4777.1500000000005</v>
      </c>
      <c r="D1518" s="1">
        <v>0</v>
      </c>
      <c r="E1518" s="1">
        <v>0</v>
      </c>
      <c r="F1518" s="1">
        <v>0</v>
      </c>
      <c r="G1518" s="2">
        <f t="shared" si="34"/>
        <v>186.30885000000004</v>
      </c>
      <c r="H1518" s="2">
        <f t="shared" si="35"/>
        <v>0.1500000000005457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4777.1500000000005</v>
      </c>
      <c r="D1524" s="1">
        <v>0</v>
      </c>
      <c r="E1524" s="1">
        <v>0</v>
      </c>
      <c r="F1524" s="1">
        <v>0</v>
      </c>
      <c r="G1524" s="2">
        <f t="shared" si="34"/>
        <v>214.97175000000001</v>
      </c>
      <c r="H1524" s="2">
        <f t="shared" si="35"/>
        <v>0.1500000000005457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652.79999999999995</v>
      </c>
      <c r="D1530" s="1">
        <v>0</v>
      </c>
      <c r="E1530" s="1">
        <v>0</v>
      </c>
      <c r="F1530" s="1">
        <v>0</v>
      </c>
      <c r="G1530" s="2">
        <f t="shared" si="34"/>
        <v>33.292799999999993</v>
      </c>
      <c r="H1530" s="2">
        <f t="shared" si="35"/>
        <v>0.20000000000004547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652.79999999999995</v>
      </c>
      <c r="D1531" s="1">
        <v>0</v>
      </c>
      <c r="E1531" s="1">
        <v>0</v>
      </c>
      <c r="F1531" s="1">
        <v>0</v>
      </c>
      <c r="G1531" s="2">
        <f t="shared" si="34"/>
        <v>33.945599999999999</v>
      </c>
      <c r="H1531" s="2">
        <f t="shared" si="35"/>
        <v>0.20000000000004547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4124.3500000000004</v>
      </c>
      <c r="D1560" s="1">
        <v>0</v>
      </c>
      <c r="E1560" s="1">
        <v>0</v>
      </c>
      <c r="F1560" s="1">
        <v>0</v>
      </c>
      <c r="G1560" s="2">
        <f t="shared" si="34"/>
        <v>334.07235000000003</v>
      </c>
      <c r="H1560" s="2">
        <f t="shared" si="35"/>
        <v>0.3500000000003638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4124.3500000000004</v>
      </c>
      <c r="D1562" s="1">
        <v>0</v>
      </c>
      <c r="E1562" s="1">
        <v>0</v>
      </c>
      <c r="F1562" s="1">
        <v>0</v>
      </c>
      <c r="G1562" s="2">
        <f t="shared" si="34"/>
        <v>342.32105000000007</v>
      </c>
      <c r="H1562" s="2">
        <f t="shared" si="35"/>
        <v>0.3500000000003638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315358.26</v>
      </c>
      <c r="D1576" s="1">
        <v>0</v>
      </c>
      <c r="E1576" s="1">
        <v>0</v>
      </c>
      <c r="F1576" s="1">
        <v>0</v>
      </c>
      <c r="G1576" s="2">
        <f t="shared" si="34"/>
        <v>30589.751220000002</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315358.26</v>
      </c>
      <c r="D1578" s="1">
        <v>0</v>
      </c>
      <c r="E1578" s="1">
        <v>0</v>
      </c>
      <c r="F1578" s="1">
        <v>0</v>
      </c>
      <c r="G1578" s="2">
        <f t="shared" si="34"/>
        <v>31220.467740000004</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17579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3543293</v>
      </c>
      <c r="I16" s="172">
        <f>'PR-RAS'!E6</f>
        <v>3721215.57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3520953</v>
      </c>
      <c r="I17" s="172">
        <f>'PR-RAS'!E151</f>
        <v>3877987.25</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169825</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55.630000000353903</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2926968</v>
      </c>
      <c r="I20" s="175">
        <f>BILANCA!E7</f>
        <v>9755077.7799999993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210632</v>
      </c>
      <c r="I21" s="177">
        <f>BILANCA!E68</f>
        <v>320109.18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40809</v>
      </c>
      <c r="I22" s="177">
        <f>BILANCA!E176</f>
        <v>320166.05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3096791</v>
      </c>
      <c r="I23" s="179">
        <f>BILANCA!E237</f>
        <v>9755020.9100000001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3575449</v>
      </c>
      <c r="I27" s="177">
        <f>'RAS-funkcijski'!E114</f>
        <v>3891096.2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3575449</v>
      </c>
      <c r="I28" s="181">
        <f>'RAS-funkcijski'!E141</f>
        <v>3891096.2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702696.64</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702696.64</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40809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320135.40999999997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4777.1500000000005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315358.26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82" zoomScaleNormal="100" workbookViewId="0">
      <selection activeCell="E662" sqref="E66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3543293</v>
      </c>
      <c r="E6" s="53">
        <f>E7+E44+E50+E82+E106+E124+E133+E139</f>
        <v>3721215.57</v>
      </c>
      <c r="F6" s="54">
        <f t="shared" ref="F6:F131" si="0">IF(D6&lt;&gt;0,IF(E6/D6&gt;=100,"&gt;&gt;100",E6/D6*100),"-")</f>
        <v>105.02139027170487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2995816</v>
      </c>
      <c r="E50" s="53">
        <f>E51+E54+E59+E62+E65+E68+E71+E74+E77</f>
        <v>3216367.85</v>
      </c>
      <c r="F50" s="54">
        <f t="shared" si="0"/>
        <v>107.36199586356439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2995816</v>
      </c>
      <c r="E68" s="53">
        <f t="shared" si="15"/>
        <v>3216367.85</v>
      </c>
      <c r="F68" s="54">
        <f t="shared" si="0"/>
        <v>107.36199586356439</v>
      </c>
    </row>
    <row r="69" spans="1:6" ht="12.75" customHeight="1" x14ac:dyDescent="0.2">
      <c r="A69" s="55" t="s">
        <v>181</v>
      </c>
      <c r="B69" s="87" t="s">
        <v>182</v>
      </c>
      <c r="C69" s="52" t="s">
        <v>181</v>
      </c>
      <c r="D69" s="244">
        <v>2993066</v>
      </c>
      <c r="E69" s="244">
        <v>3213617.85</v>
      </c>
      <c r="F69" s="54">
        <f t="shared" si="0"/>
        <v>107.36875999393266</v>
      </c>
    </row>
    <row r="70" spans="1:6" ht="24" x14ac:dyDescent="0.2">
      <c r="A70" s="55" t="s">
        <v>183</v>
      </c>
      <c r="B70" s="87" t="s">
        <v>184</v>
      </c>
      <c r="C70" s="52" t="s">
        <v>183</v>
      </c>
      <c r="D70" s="244">
        <v>2750</v>
      </c>
      <c r="E70" s="244">
        <v>2750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20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20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v>20</v>
      </c>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32867</v>
      </c>
      <c r="E106" s="53">
        <f t="shared" si="23"/>
        <v>35025.279999999999</v>
      </c>
      <c r="F106" s="54">
        <f t="shared" si="0"/>
        <v>106.56670824839505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32867</v>
      </c>
      <c r="E112" s="53">
        <f t="shared" si="25"/>
        <v>35025.279999999999</v>
      </c>
      <c r="F112" s="54">
        <f t="shared" si="0"/>
        <v>106.56670824839505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32867</v>
      </c>
      <c r="E117" s="244">
        <v>35025.279999999999</v>
      </c>
      <c r="F117" s="54">
        <f t="shared" si="0"/>
        <v>106.56670824839505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19432</v>
      </c>
      <c r="E124" s="53">
        <f t="shared" si="27"/>
        <v>11459.35</v>
      </c>
      <c r="F124" s="54">
        <f t="shared" si="0"/>
        <v>58.971541786743522</v>
      </c>
    </row>
    <row r="125" spans="1:6" ht="12.75" customHeight="1" x14ac:dyDescent="0.2">
      <c r="A125" s="55">
        <v>661</v>
      </c>
      <c r="B125" s="88" t="s">
        <v>293</v>
      </c>
      <c r="C125" s="52" t="s">
        <v>294</v>
      </c>
      <c r="D125" s="53">
        <f t="shared" ref="D125:E125" si="28">SUM(D126:D127)</f>
        <v>19032</v>
      </c>
      <c r="E125" s="53">
        <f t="shared" si="28"/>
        <v>11459.35</v>
      </c>
      <c r="F125" s="54">
        <f t="shared" si="0"/>
        <v>60.210960487599827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19032</v>
      </c>
      <c r="E127" s="244">
        <v>11459.35</v>
      </c>
      <c r="F127" s="54">
        <f t="shared" si="0"/>
        <v>60.210960487599827</v>
      </c>
    </row>
    <row r="128" spans="1:6" ht="24" x14ac:dyDescent="0.2">
      <c r="A128" s="55">
        <v>663</v>
      </c>
      <c r="B128" s="233" t="s">
        <v>299</v>
      </c>
      <c r="C128" s="52" t="s">
        <v>300</v>
      </c>
      <c r="D128" s="53">
        <f t="shared" ref="D128:E128" si="29">SUM(D129:D132)</f>
        <v>400</v>
      </c>
      <c r="E128" s="53">
        <f t="shared" si="29"/>
        <v>0</v>
      </c>
      <c r="F128" s="54">
        <f t="shared" si="0"/>
        <v>0</v>
      </c>
    </row>
    <row r="129" spans="1:6" ht="12.75" customHeight="1" x14ac:dyDescent="0.2">
      <c r="A129" s="55">
        <v>6631</v>
      </c>
      <c r="B129" s="88" t="s">
        <v>301</v>
      </c>
      <c r="C129" s="52" t="s">
        <v>302</v>
      </c>
      <c r="D129" s="244">
        <v>400</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495178</v>
      </c>
      <c r="E133" s="53">
        <f t="shared" si="30"/>
        <v>458343.08999999997</v>
      </c>
      <c r="F133" s="54">
        <f t="shared" ref="F133:F223" si="31">IF(D133&lt;&gt;0,IF(E133/D133&gt;=100,"&gt;&gt;100",E133/D133*100),"-")</f>
        <v>92.561278974429399</v>
      </c>
    </row>
    <row r="134" spans="1:6" ht="24" x14ac:dyDescent="0.2">
      <c r="A134" s="55">
        <v>671</v>
      </c>
      <c r="B134" s="234" t="s">
        <v>311</v>
      </c>
      <c r="C134" s="52" t="s">
        <v>312</v>
      </c>
      <c r="D134" s="53">
        <f t="shared" ref="D134:E134" si="32">SUM(D135:D137)</f>
        <v>495178</v>
      </c>
      <c r="E134" s="53">
        <f t="shared" si="32"/>
        <v>458343.08999999997</v>
      </c>
      <c r="F134" s="54">
        <f t="shared" si="31"/>
        <v>92.561278974429399</v>
      </c>
    </row>
    <row r="135" spans="1:6" ht="12.75" customHeight="1" x14ac:dyDescent="0.2">
      <c r="A135" s="55">
        <v>6711</v>
      </c>
      <c r="B135" s="87" t="s">
        <v>313</v>
      </c>
      <c r="C135" s="52" t="s">
        <v>314</v>
      </c>
      <c r="D135" s="244">
        <v>443432</v>
      </c>
      <c r="E135" s="244">
        <v>448090.1</v>
      </c>
      <c r="F135" s="54">
        <f t="shared" si="31"/>
        <v>101.05046546031859</v>
      </c>
    </row>
    <row r="136" spans="1:6" ht="24" x14ac:dyDescent="0.2">
      <c r="A136" s="55">
        <v>6712</v>
      </c>
      <c r="B136" s="234" t="s">
        <v>315</v>
      </c>
      <c r="C136" s="52" t="s">
        <v>316</v>
      </c>
      <c r="D136" s="244">
        <v>51746</v>
      </c>
      <c r="E136" s="244">
        <v>10252.99</v>
      </c>
      <c r="F136" s="54">
        <f t="shared" si="31"/>
        <v>19.814072585320606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3520953</v>
      </c>
      <c r="E151" s="53">
        <f t="shared" si="35"/>
        <v>3877987.25</v>
      </c>
      <c r="F151" s="54">
        <f t="shared" si="31"/>
        <v>110.14027310219706</v>
      </c>
    </row>
    <row r="152" spans="1:6" ht="12.75" customHeight="1" x14ac:dyDescent="0.2">
      <c r="A152" s="55">
        <v>31</v>
      </c>
      <c r="B152" s="87" t="s">
        <v>346</v>
      </c>
      <c r="C152" s="52" t="s">
        <v>35</v>
      </c>
      <c r="D152" s="53">
        <f t="shared" ref="D152:E152" si="36">D153+D158+D159</f>
        <v>2982606</v>
      </c>
      <c r="E152" s="53">
        <f t="shared" si="36"/>
        <v>3115039.44</v>
      </c>
      <c r="F152" s="54">
        <f t="shared" si="31"/>
        <v>104.44019223457607</v>
      </c>
    </row>
    <row r="153" spans="1:6" ht="12.75" customHeight="1" x14ac:dyDescent="0.2">
      <c r="A153" s="55">
        <v>311</v>
      </c>
      <c r="B153" s="87" t="s">
        <v>347</v>
      </c>
      <c r="C153" s="52" t="s">
        <v>348</v>
      </c>
      <c r="D153" s="53">
        <f t="shared" ref="D153:E153" si="37">SUM(D154:D157)</f>
        <v>2515784</v>
      </c>
      <c r="E153" s="53">
        <f t="shared" si="37"/>
        <v>2564258.59</v>
      </c>
      <c r="F153" s="54">
        <f t="shared" si="31"/>
        <v>101.92681843910287</v>
      </c>
    </row>
    <row r="154" spans="1:6" ht="12.75" customHeight="1" x14ac:dyDescent="0.2">
      <c r="A154" s="55">
        <v>3111</v>
      </c>
      <c r="B154" s="87" t="s">
        <v>349</v>
      </c>
      <c r="C154" s="52" t="s">
        <v>350</v>
      </c>
      <c r="D154" s="244">
        <v>2480184</v>
      </c>
      <c r="E154" s="244">
        <v>2531662.63</v>
      </c>
      <c r="F154" s="54">
        <f t="shared" si="31"/>
        <v>102.0755972137551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35600</v>
      </c>
      <c r="E156" s="244">
        <v>32595.96</v>
      </c>
      <c r="F156" s="54">
        <f t="shared" si="31"/>
        <v>91.561685393258429</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82294</v>
      </c>
      <c r="E158" s="244">
        <v>127173.23</v>
      </c>
      <c r="F158" s="54">
        <f t="shared" si="31"/>
        <v>154.53523950713296</v>
      </c>
    </row>
    <row r="159" spans="1:6" ht="12.75" customHeight="1" x14ac:dyDescent="0.2">
      <c r="A159" s="55">
        <v>313</v>
      </c>
      <c r="B159" s="87" t="s">
        <v>359</v>
      </c>
      <c r="C159" s="52" t="s">
        <v>360</v>
      </c>
      <c r="D159" s="53">
        <f t="shared" ref="D159:E159" si="38">SUM(D160:D162)</f>
        <v>384528</v>
      </c>
      <c r="E159" s="53">
        <f t="shared" si="38"/>
        <v>423607.62</v>
      </c>
      <c r="F159" s="54">
        <f t="shared" si="31"/>
        <v>110.16301023592561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384014</v>
      </c>
      <c r="E161" s="244">
        <v>422010.27</v>
      </c>
      <c r="F161" s="54">
        <f t="shared" si="31"/>
        <v>109.89450124214221</v>
      </c>
    </row>
    <row r="162" spans="1:6" ht="12.75" customHeight="1" x14ac:dyDescent="0.2">
      <c r="A162" s="55">
        <v>3133</v>
      </c>
      <c r="B162" s="87" t="s">
        <v>364</v>
      </c>
      <c r="C162" s="52" t="s">
        <v>365</v>
      </c>
      <c r="D162" s="244">
        <v>514</v>
      </c>
      <c r="E162" s="244">
        <v>1597.35</v>
      </c>
      <c r="F162" s="54">
        <f t="shared" si="31"/>
        <v>310.76848249027233</v>
      </c>
    </row>
    <row r="163" spans="1:6" ht="12.75" customHeight="1" x14ac:dyDescent="0.2">
      <c r="A163" s="55">
        <v>32</v>
      </c>
      <c r="B163" s="87" t="s">
        <v>366</v>
      </c>
      <c r="C163" s="52" t="s">
        <v>367</v>
      </c>
      <c r="D163" s="53">
        <f t="shared" ref="D163:E163" si="39">D164+D169+D177+D187+D188</f>
        <v>538347</v>
      </c>
      <c r="E163" s="53">
        <f t="shared" si="39"/>
        <v>719447.03</v>
      </c>
      <c r="F163" s="54">
        <f t="shared" si="31"/>
        <v>133.64001842677681</v>
      </c>
    </row>
    <row r="164" spans="1:6" ht="12.75" customHeight="1" x14ac:dyDescent="0.2">
      <c r="A164" s="55">
        <v>321</v>
      </c>
      <c r="B164" s="87" t="s">
        <v>368</v>
      </c>
      <c r="C164" s="52" t="s">
        <v>369</v>
      </c>
      <c r="D164" s="53">
        <f t="shared" ref="D164:E164" si="40">SUM(D165:D168)</f>
        <v>165348</v>
      </c>
      <c r="E164" s="53">
        <f t="shared" si="40"/>
        <v>202952.63</v>
      </c>
      <c r="F164" s="54">
        <f t="shared" si="31"/>
        <v>122.74271838788495</v>
      </c>
    </row>
    <row r="165" spans="1:6" ht="12.75" customHeight="1" x14ac:dyDescent="0.2">
      <c r="A165" s="55">
        <v>3211</v>
      </c>
      <c r="B165" s="87" t="s">
        <v>370</v>
      </c>
      <c r="C165" s="52" t="s">
        <v>371</v>
      </c>
      <c r="D165" s="244">
        <v>17448</v>
      </c>
      <c r="E165" s="244">
        <v>28268.880000000001</v>
      </c>
      <c r="F165" s="54">
        <f t="shared" si="31"/>
        <v>162.01788170563961</v>
      </c>
    </row>
    <row r="166" spans="1:6" ht="12.75" customHeight="1" x14ac:dyDescent="0.2">
      <c r="A166" s="55">
        <v>3212</v>
      </c>
      <c r="B166" s="87" t="s">
        <v>372</v>
      </c>
      <c r="C166" s="52" t="s">
        <v>373</v>
      </c>
      <c r="D166" s="244">
        <v>145000</v>
      </c>
      <c r="E166" s="244">
        <v>169999.75</v>
      </c>
      <c r="F166" s="54">
        <f t="shared" si="31"/>
        <v>117.24120689655173</v>
      </c>
    </row>
    <row r="167" spans="1:6" ht="12.75" customHeight="1" x14ac:dyDescent="0.2">
      <c r="A167" s="55">
        <v>3213</v>
      </c>
      <c r="B167" s="87" t="s">
        <v>374</v>
      </c>
      <c r="C167" s="52" t="s">
        <v>375</v>
      </c>
      <c r="D167" s="244">
        <v>2900</v>
      </c>
      <c r="E167" s="244">
        <v>4400</v>
      </c>
      <c r="F167" s="54">
        <f t="shared" si="31"/>
        <v>151.72413793103448</v>
      </c>
    </row>
    <row r="168" spans="1:6" ht="12.75" customHeight="1" x14ac:dyDescent="0.2">
      <c r="A168" s="55">
        <v>3214</v>
      </c>
      <c r="B168" s="87" t="s">
        <v>376</v>
      </c>
      <c r="C168" s="52" t="s">
        <v>377</v>
      </c>
      <c r="D168" s="244"/>
      <c r="E168" s="244">
        <v>284</v>
      </c>
      <c r="F168" s="54" t="str">
        <f t="shared" si="31"/>
        <v>-</v>
      </c>
    </row>
    <row r="169" spans="1:6" ht="12.75" customHeight="1" x14ac:dyDescent="0.2">
      <c r="A169" s="55">
        <v>322</v>
      </c>
      <c r="B169" s="87" t="s">
        <v>378</v>
      </c>
      <c r="C169" s="52" t="s">
        <v>379</v>
      </c>
      <c r="D169" s="53">
        <f t="shared" ref="D169:E169" si="41">SUM(D170:D176)</f>
        <v>217410</v>
      </c>
      <c r="E169" s="53">
        <f t="shared" si="41"/>
        <v>195343.24</v>
      </c>
      <c r="F169" s="54">
        <f t="shared" si="31"/>
        <v>89.850163285957407</v>
      </c>
    </row>
    <row r="170" spans="1:6" ht="12.75" customHeight="1" x14ac:dyDescent="0.2">
      <c r="A170" s="55">
        <v>3221</v>
      </c>
      <c r="B170" s="87" t="s">
        <v>380</v>
      </c>
      <c r="C170" s="52" t="s">
        <v>381</v>
      </c>
      <c r="D170" s="244">
        <v>19559</v>
      </c>
      <c r="E170" s="244">
        <v>15480.47</v>
      </c>
      <c r="F170" s="54">
        <f t="shared" si="31"/>
        <v>79.147553555907763</v>
      </c>
    </row>
    <row r="171" spans="1:6" ht="12.75" customHeight="1" x14ac:dyDescent="0.2">
      <c r="A171" s="55">
        <v>3222</v>
      </c>
      <c r="B171" s="87" t="s">
        <v>382</v>
      </c>
      <c r="C171" s="52" t="s">
        <v>383</v>
      </c>
      <c r="D171" s="244">
        <v>2384</v>
      </c>
      <c r="E171" s="244">
        <v>3172.78</v>
      </c>
      <c r="F171" s="54">
        <f t="shared" si="31"/>
        <v>133.08640939597316</v>
      </c>
    </row>
    <row r="172" spans="1:6" ht="12.75" customHeight="1" x14ac:dyDescent="0.2">
      <c r="A172" s="55">
        <v>3223</v>
      </c>
      <c r="B172" s="87" t="s">
        <v>384</v>
      </c>
      <c r="C172" s="52" t="s">
        <v>385</v>
      </c>
      <c r="D172" s="244">
        <v>178599</v>
      </c>
      <c r="E172" s="244">
        <v>171288.84</v>
      </c>
      <c r="F172" s="54">
        <f t="shared" si="31"/>
        <v>95.90694236809837</v>
      </c>
    </row>
    <row r="173" spans="1:6" ht="12.75" customHeight="1" x14ac:dyDescent="0.2">
      <c r="A173" s="55">
        <v>3224</v>
      </c>
      <c r="B173" s="87" t="s">
        <v>386</v>
      </c>
      <c r="C173" s="52" t="s">
        <v>387</v>
      </c>
      <c r="D173" s="244">
        <v>8786</v>
      </c>
      <c r="E173" s="244">
        <v>1446.21</v>
      </c>
      <c r="F173" s="54">
        <f t="shared" si="31"/>
        <v>16.460391531982697</v>
      </c>
    </row>
    <row r="174" spans="1:6" ht="12.75" customHeight="1" x14ac:dyDescent="0.2">
      <c r="A174" s="55">
        <v>3225</v>
      </c>
      <c r="B174" s="87" t="s">
        <v>388</v>
      </c>
      <c r="C174" s="52" t="s">
        <v>389</v>
      </c>
      <c r="D174" s="244">
        <v>3754</v>
      </c>
      <c r="E174" s="244">
        <v>1991</v>
      </c>
      <c r="F174" s="54">
        <f t="shared" si="31"/>
        <v>53.036760788492273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4328</v>
      </c>
      <c r="E176" s="244">
        <v>1963.94</v>
      </c>
      <c r="F176" s="54">
        <f t="shared" si="31"/>
        <v>45.3775415896488</v>
      </c>
    </row>
    <row r="177" spans="1:6" ht="12.75" customHeight="1" x14ac:dyDescent="0.2">
      <c r="A177" s="55">
        <v>323</v>
      </c>
      <c r="B177" s="87" t="s">
        <v>394</v>
      </c>
      <c r="C177" s="52" t="s">
        <v>395</v>
      </c>
      <c r="D177" s="53">
        <f t="shared" ref="D177:E177" si="42">SUM(D178:D186)</f>
        <v>93987</v>
      </c>
      <c r="E177" s="53">
        <f t="shared" si="42"/>
        <v>95568.61</v>
      </c>
      <c r="F177" s="54">
        <f t="shared" si="31"/>
        <v>101.68279655697066</v>
      </c>
    </row>
    <row r="178" spans="1:6" ht="12.75" customHeight="1" x14ac:dyDescent="0.2">
      <c r="A178" s="55">
        <v>3231</v>
      </c>
      <c r="B178" s="87" t="s">
        <v>396</v>
      </c>
      <c r="C178" s="52" t="s">
        <v>397</v>
      </c>
      <c r="D178" s="244">
        <v>27776</v>
      </c>
      <c r="E178" s="244">
        <v>33896.92</v>
      </c>
      <c r="F178" s="54">
        <f t="shared" si="31"/>
        <v>122.03672235023039</v>
      </c>
    </row>
    <row r="179" spans="1:6" ht="12.75" customHeight="1" x14ac:dyDescent="0.2">
      <c r="A179" s="55">
        <v>3232</v>
      </c>
      <c r="B179" s="87" t="s">
        <v>398</v>
      </c>
      <c r="C179" s="52" t="s">
        <v>399</v>
      </c>
      <c r="D179" s="244">
        <v>24641</v>
      </c>
      <c r="E179" s="244">
        <v>25362.35</v>
      </c>
      <c r="F179" s="54">
        <f t="shared" si="31"/>
        <v>102.92743800982103</v>
      </c>
    </row>
    <row r="180" spans="1:6" ht="12.75" customHeight="1" x14ac:dyDescent="0.2">
      <c r="A180" s="55">
        <v>3233</v>
      </c>
      <c r="B180" s="87" t="s">
        <v>400</v>
      </c>
      <c r="C180" s="52" t="s">
        <v>401</v>
      </c>
      <c r="D180" s="244">
        <v>1630</v>
      </c>
      <c r="E180" s="244">
        <v>4416</v>
      </c>
      <c r="F180" s="54">
        <f t="shared" si="31"/>
        <v>270.92024539877298</v>
      </c>
    </row>
    <row r="181" spans="1:6" ht="12.75" customHeight="1" x14ac:dyDescent="0.2">
      <c r="A181" s="55">
        <v>3234</v>
      </c>
      <c r="B181" s="87" t="s">
        <v>402</v>
      </c>
      <c r="C181" s="52" t="s">
        <v>403</v>
      </c>
      <c r="D181" s="244">
        <v>16339</v>
      </c>
      <c r="E181" s="244">
        <v>16532.38</v>
      </c>
      <c r="F181" s="54">
        <f t="shared" si="31"/>
        <v>101.18354856478365</v>
      </c>
    </row>
    <row r="182" spans="1:6" ht="12.75" customHeight="1" x14ac:dyDescent="0.2">
      <c r="A182" s="55">
        <v>3235</v>
      </c>
      <c r="B182" s="87" t="s">
        <v>404</v>
      </c>
      <c r="C182" s="52" t="s">
        <v>405</v>
      </c>
      <c r="D182" s="244">
        <v>1100</v>
      </c>
      <c r="E182" s="244">
        <v>609.38</v>
      </c>
      <c r="F182" s="54">
        <f t="shared" si="31"/>
        <v>55.398181818181811</v>
      </c>
    </row>
    <row r="183" spans="1:6" ht="12.75" customHeight="1" x14ac:dyDescent="0.2">
      <c r="A183" s="55">
        <v>3236</v>
      </c>
      <c r="B183" s="87" t="s">
        <v>406</v>
      </c>
      <c r="C183" s="52" t="s">
        <v>407</v>
      </c>
      <c r="D183" s="244">
        <v>6000</v>
      </c>
      <c r="E183" s="244">
        <v>6625</v>
      </c>
      <c r="F183" s="54">
        <f t="shared" si="31"/>
        <v>110.41666666666667</v>
      </c>
    </row>
    <row r="184" spans="1:6" ht="12.75" customHeight="1" x14ac:dyDescent="0.2">
      <c r="A184" s="55">
        <v>3237</v>
      </c>
      <c r="B184" s="87" t="s">
        <v>408</v>
      </c>
      <c r="C184" s="52" t="s">
        <v>409</v>
      </c>
      <c r="D184" s="244">
        <v>8266</v>
      </c>
      <c r="E184" s="244">
        <v>5084.7</v>
      </c>
      <c r="F184" s="54">
        <f t="shared" si="31"/>
        <v>61.513428502298574</v>
      </c>
    </row>
    <row r="185" spans="1:6" ht="12.75" customHeight="1" x14ac:dyDescent="0.2">
      <c r="A185" s="55">
        <v>3238</v>
      </c>
      <c r="B185" s="87" t="s">
        <v>410</v>
      </c>
      <c r="C185" s="52" t="s">
        <v>411</v>
      </c>
      <c r="D185" s="244"/>
      <c r="E185" s="244"/>
      <c r="F185" s="54" t="str">
        <f t="shared" si="31"/>
        <v>-</v>
      </c>
    </row>
    <row r="186" spans="1:6" ht="12.75" customHeight="1" x14ac:dyDescent="0.2">
      <c r="A186" s="55">
        <v>3239</v>
      </c>
      <c r="B186" s="87" t="s">
        <v>412</v>
      </c>
      <c r="C186" s="52" t="s">
        <v>413</v>
      </c>
      <c r="D186" s="244">
        <v>8235</v>
      </c>
      <c r="E186" s="244">
        <v>3041.88</v>
      </c>
      <c r="F186" s="54">
        <f t="shared" si="31"/>
        <v>36.9384335154827</v>
      </c>
    </row>
    <row r="187" spans="1:6" ht="12.75" customHeight="1" x14ac:dyDescent="0.2">
      <c r="A187" s="55">
        <v>324</v>
      </c>
      <c r="B187" s="87" t="s">
        <v>414</v>
      </c>
      <c r="C187" s="52" t="s">
        <v>415</v>
      </c>
      <c r="D187" s="244">
        <v>700</v>
      </c>
      <c r="E187" s="244">
        <v>4078</v>
      </c>
      <c r="F187" s="54">
        <f t="shared" si="31"/>
        <v>582.57142857142856</v>
      </c>
    </row>
    <row r="188" spans="1:6" ht="12.75" customHeight="1" x14ac:dyDescent="0.2">
      <c r="A188" s="55">
        <v>329</v>
      </c>
      <c r="B188" s="87" t="s">
        <v>416</v>
      </c>
      <c r="C188" s="52" t="s">
        <v>417</v>
      </c>
      <c r="D188" s="53">
        <f t="shared" ref="D188:E188" si="43">SUM(D189:D195)</f>
        <v>60902</v>
      </c>
      <c r="E188" s="53">
        <f t="shared" si="43"/>
        <v>221504.55</v>
      </c>
      <c r="F188" s="54">
        <f t="shared" si="31"/>
        <v>363.70652852123084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13485</v>
      </c>
      <c r="E191" s="244">
        <v>19302.89</v>
      </c>
      <c r="F191" s="54">
        <f t="shared" si="31"/>
        <v>143.14341861327401</v>
      </c>
    </row>
    <row r="192" spans="1:6" ht="12.75" customHeight="1" x14ac:dyDescent="0.2">
      <c r="A192" s="55">
        <v>3294</v>
      </c>
      <c r="B192" s="87" t="s">
        <v>424</v>
      </c>
      <c r="C192" s="52" t="s">
        <v>425</v>
      </c>
      <c r="D192" s="244">
        <v>250</v>
      </c>
      <c r="E192" s="244">
        <v>750</v>
      </c>
      <c r="F192" s="54">
        <f t="shared" si="31"/>
        <v>300</v>
      </c>
    </row>
    <row r="193" spans="1:6" ht="12.75" customHeight="1" x14ac:dyDescent="0.2">
      <c r="A193" s="55">
        <v>3295</v>
      </c>
      <c r="B193" s="87" t="s">
        <v>426</v>
      </c>
      <c r="C193" s="52" t="s">
        <v>427</v>
      </c>
      <c r="D193" s="244">
        <v>12393</v>
      </c>
      <c r="E193" s="244">
        <v>8725</v>
      </c>
      <c r="F193" s="54">
        <f t="shared" si="31"/>
        <v>70.402646655369978</v>
      </c>
    </row>
    <row r="194" spans="1:6" ht="12.75" customHeight="1" x14ac:dyDescent="0.2">
      <c r="A194" s="55" t="s">
        <v>428</v>
      </c>
      <c r="B194" s="87" t="s">
        <v>429</v>
      </c>
      <c r="C194" s="52" t="s">
        <v>428</v>
      </c>
      <c r="D194" s="244">
        <v>6942</v>
      </c>
      <c r="E194" s="244">
        <v>52016.22</v>
      </c>
      <c r="F194" s="54">
        <f t="shared" si="31"/>
        <v>749.29732065687119</v>
      </c>
    </row>
    <row r="195" spans="1:6" ht="12.75" customHeight="1" x14ac:dyDescent="0.2">
      <c r="A195" s="55">
        <v>3299</v>
      </c>
      <c r="B195" s="87" t="s">
        <v>430</v>
      </c>
      <c r="C195" s="52" t="s">
        <v>431</v>
      </c>
      <c r="D195" s="244">
        <v>27832</v>
      </c>
      <c r="E195" s="244">
        <v>140710.44</v>
      </c>
      <c r="F195" s="54">
        <f t="shared" si="31"/>
        <v>505.57070997413052</v>
      </c>
    </row>
    <row r="196" spans="1:6" ht="12.75" customHeight="1" x14ac:dyDescent="0.2">
      <c r="A196" s="55">
        <v>34</v>
      </c>
      <c r="B196" s="234" t="s">
        <v>432</v>
      </c>
      <c r="C196" s="52" t="s">
        <v>433</v>
      </c>
      <c r="D196" s="53">
        <f t="shared" ref="D196:E196" si="44">D197+D202+D210</f>
        <v>0</v>
      </c>
      <c r="E196" s="53">
        <f t="shared" si="44"/>
        <v>38472.68</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38472.68</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38472.68</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5028.1000000000004</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5028.1000000000004</v>
      </c>
      <c r="F264" s="54" t="str">
        <f t="shared" si="69"/>
        <v>-</v>
      </c>
    </row>
    <row r="265" spans="1:6" ht="12.75" customHeight="1" x14ac:dyDescent="0.2">
      <c r="A265" s="55">
        <v>3811</v>
      </c>
      <c r="B265" s="87" t="s">
        <v>566</v>
      </c>
      <c r="C265" s="52" t="s">
        <v>567</v>
      </c>
      <c r="D265" s="244"/>
      <c r="E265" s="244">
        <v>5028.1000000000004</v>
      </c>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3520953</v>
      </c>
      <c r="E289" s="53">
        <f t="shared" si="79"/>
        <v>3877987.25</v>
      </c>
      <c r="F289" s="54">
        <f t="shared" si="76"/>
        <v>110.14027310219706</v>
      </c>
    </row>
    <row r="290" spans="1:6" ht="12.75" customHeight="1" x14ac:dyDescent="0.2">
      <c r="A290" s="55" t="s">
        <v>605</v>
      </c>
      <c r="B290" s="87" t="s">
        <v>616</v>
      </c>
      <c r="C290" s="52" t="s">
        <v>617</v>
      </c>
      <c r="D290" s="53">
        <f>IF(D6&gt;=D289,D6-D289,0)</f>
        <v>22340</v>
      </c>
      <c r="E290" s="53">
        <f>IF(E6&gt;=E289,E6-E289,0)</f>
        <v>0</v>
      </c>
      <c r="F290" s="54">
        <f t="shared" si="76"/>
        <v>0</v>
      </c>
    </row>
    <row r="291" spans="1:6" ht="12.75" customHeight="1" x14ac:dyDescent="0.2">
      <c r="A291" s="55" t="s">
        <v>605</v>
      </c>
      <c r="B291" s="87" t="s">
        <v>618</v>
      </c>
      <c r="C291" s="52" t="s">
        <v>619</v>
      </c>
      <c r="D291" s="53">
        <f>IF(D289&gt;=D6,D289-D6,0)</f>
        <v>0</v>
      </c>
      <c r="E291" s="53">
        <f>IF(E289&gt;=E6,E289-E6,0)</f>
        <v>156771.68000000017</v>
      </c>
      <c r="F291" s="54" t="str">
        <f t="shared" si="76"/>
        <v>-</v>
      </c>
    </row>
    <row r="292" spans="1:6" ht="12.75" customHeight="1" x14ac:dyDescent="0.2">
      <c r="A292" s="55">
        <v>92211</v>
      </c>
      <c r="B292" s="87" t="s">
        <v>620</v>
      </c>
      <c r="C292" s="52" t="s">
        <v>621</v>
      </c>
      <c r="D292" s="244">
        <v>201981</v>
      </c>
      <c r="E292" s="244">
        <v>169825</v>
      </c>
      <c r="F292" s="54">
        <f t="shared" si="76"/>
        <v>84.079690663973338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54496</v>
      </c>
      <c r="E350" s="53">
        <f t="shared" si="95"/>
        <v>13108.949999999999</v>
      </c>
      <c r="F350" s="54">
        <f t="shared" si="81"/>
        <v>24.054884762184379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54496</v>
      </c>
      <c r="E363" s="53">
        <f t="shared" si="99"/>
        <v>13108.949999999999</v>
      </c>
      <c r="F363" s="54">
        <f t="shared" si="81"/>
        <v>24.054884762184379</v>
      </c>
    </row>
    <row r="364" spans="1:6" ht="12.75" customHeight="1" x14ac:dyDescent="0.2">
      <c r="A364" s="55">
        <v>421</v>
      </c>
      <c r="B364" s="87" t="s">
        <v>755</v>
      </c>
      <c r="C364" s="52" t="s">
        <v>756</v>
      </c>
      <c r="D364" s="53">
        <f t="shared" ref="D364:E364" si="100">SUM(D365:D368)</f>
        <v>1000</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1000</v>
      </c>
      <c r="E366" s="244"/>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50366</v>
      </c>
      <c r="E369" s="53">
        <f t="shared" si="101"/>
        <v>9962.7999999999993</v>
      </c>
      <c r="F369" s="54">
        <f t="shared" si="81"/>
        <v>19.780804510979628</v>
      </c>
    </row>
    <row r="370" spans="1:6" ht="12.75" customHeight="1" x14ac:dyDescent="0.2">
      <c r="A370" s="55">
        <v>4221</v>
      </c>
      <c r="B370" s="87" t="s">
        <v>671</v>
      </c>
      <c r="C370" s="52" t="s">
        <v>763</v>
      </c>
      <c r="D370" s="244">
        <v>50366</v>
      </c>
      <c r="E370" s="244"/>
      <c r="F370" s="54">
        <f t="shared" si="81"/>
        <v>0</v>
      </c>
    </row>
    <row r="371" spans="1:6" ht="12.75" customHeight="1" x14ac:dyDescent="0.2">
      <c r="A371" s="55">
        <v>4222</v>
      </c>
      <c r="B371" s="87" t="s">
        <v>764</v>
      </c>
      <c r="C371" s="52" t="s">
        <v>765</v>
      </c>
      <c r="D371" s="244"/>
      <c r="E371" s="244">
        <v>229</v>
      </c>
      <c r="F371" s="54" t="str">
        <f t="shared" si="81"/>
        <v>-</v>
      </c>
    </row>
    <row r="372" spans="1:6" ht="12.75" customHeight="1" x14ac:dyDescent="0.2">
      <c r="A372" s="55">
        <v>4223</v>
      </c>
      <c r="B372" s="87" t="s">
        <v>675</v>
      </c>
      <c r="C372" s="52" t="s">
        <v>766</v>
      </c>
      <c r="D372" s="244"/>
      <c r="E372" s="244">
        <v>1566.84</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8166.96</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3130</v>
      </c>
      <c r="E383" s="53">
        <f t="shared" si="103"/>
        <v>3146.15</v>
      </c>
      <c r="F383" s="54">
        <f t="shared" si="81"/>
        <v>100.51597444089457</v>
      </c>
    </row>
    <row r="384" spans="1:6" ht="12.75" customHeight="1" x14ac:dyDescent="0.2">
      <c r="A384" s="55">
        <v>4241</v>
      </c>
      <c r="B384" s="87" t="s">
        <v>780</v>
      </c>
      <c r="C384" s="52" t="s">
        <v>781</v>
      </c>
      <c r="D384" s="244">
        <v>3130</v>
      </c>
      <c r="E384" s="244">
        <v>3146.15</v>
      </c>
      <c r="F384" s="54">
        <f t="shared" si="81"/>
        <v>100.51597444089457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54496</v>
      </c>
      <c r="E408" s="53">
        <f t="shared" si="111"/>
        <v>13108.949999999999</v>
      </c>
      <c r="F408" s="54">
        <f t="shared" si="81"/>
        <v>24.054884762184379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3543293</v>
      </c>
      <c r="E412" s="53">
        <f>E6+E298</f>
        <v>3721215.57</v>
      </c>
      <c r="F412" s="54">
        <f t="shared" si="81"/>
        <v>105.02139027170487</v>
      </c>
    </row>
    <row r="413" spans="1:6" ht="12.75" customHeight="1" x14ac:dyDescent="0.2">
      <c r="A413" s="55" t="s">
        <v>605</v>
      </c>
      <c r="B413" s="87" t="s">
        <v>828</v>
      </c>
      <c r="C413" s="52" t="s">
        <v>829</v>
      </c>
      <c r="D413" s="53">
        <f t="shared" ref="D413:E413" si="112">D289+D350</f>
        <v>3575449</v>
      </c>
      <c r="E413" s="53">
        <f t="shared" si="112"/>
        <v>3891096.2</v>
      </c>
      <c r="F413" s="54">
        <f t="shared" si="81"/>
        <v>108.82818353722847</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32156</v>
      </c>
      <c r="E415" s="53">
        <f t="shared" si="114"/>
        <v>169880.63000000035</v>
      </c>
      <c r="F415" s="54">
        <f t="shared" si="81"/>
        <v>528.3014989426556</v>
      </c>
    </row>
    <row r="416" spans="1:6" ht="12.75" customHeight="1" x14ac:dyDescent="0.2">
      <c r="A416" s="62" t="s">
        <v>834</v>
      </c>
      <c r="B416" s="234" t="s">
        <v>835</v>
      </c>
      <c r="C416" s="63" t="s">
        <v>836</v>
      </c>
      <c r="D416" s="53">
        <f t="shared" ref="D416:E416" si="115">IF(D292-D293+D409-D410&gt;=0,D292-D293+D409-D410,0)</f>
        <v>201981</v>
      </c>
      <c r="E416" s="53">
        <f t="shared" si="115"/>
        <v>169825</v>
      </c>
      <c r="F416" s="54">
        <f t="shared" si="81"/>
        <v>84.079690663973338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3543293</v>
      </c>
      <c r="E639" s="53">
        <f t="shared" si="180"/>
        <v>3721215.57</v>
      </c>
      <c r="F639" s="54">
        <f t="shared" si="119"/>
        <v>105.02139027170487</v>
      </c>
    </row>
    <row r="640" spans="1:6" ht="12.75" customHeight="1" x14ac:dyDescent="0.2">
      <c r="A640" s="55" t="s">
        <v>605</v>
      </c>
      <c r="B640" s="87" t="s">
        <v>1274</v>
      </c>
      <c r="C640" s="52" t="s">
        <v>1275</v>
      </c>
      <c r="D640" s="53">
        <f t="shared" ref="D640:E640" si="181">D413+D528</f>
        <v>3575449</v>
      </c>
      <c r="E640" s="53">
        <f t="shared" si="181"/>
        <v>3891096.2</v>
      </c>
      <c r="F640" s="54">
        <f t="shared" si="119"/>
        <v>108.82818353722847</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32156</v>
      </c>
      <c r="E642" s="53">
        <f t="shared" si="183"/>
        <v>169880.63000000035</v>
      </c>
      <c r="F642" s="54">
        <f t="shared" si="119"/>
        <v>528.3014989426556</v>
      </c>
    </row>
    <row r="643" spans="1:6" ht="24" x14ac:dyDescent="0.2">
      <c r="A643" s="62" t="s">
        <v>1280</v>
      </c>
      <c r="B643" s="87" t="s">
        <v>1281</v>
      </c>
      <c r="C643" s="63" t="s">
        <v>1280</v>
      </c>
      <c r="D643" s="53">
        <f t="shared" ref="D643:E643" si="184">IF(D416-D417+D637-D638&gt;=0,D416-D417+D637-D638,0)</f>
        <v>201981</v>
      </c>
      <c r="E643" s="53">
        <f t="shared" si="184"/>
        <v>169825</v>
      </c>
      <c r="F643" s="54">
        <f t="shared" si="119"/>
        <v>84.079690663973338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169825</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55.630000000353903</v>
      </c>
      <c r="F646" s="54" t="str">
        <f t="shared" si="119"/>
        <v>-</v>
      </c>
    </row>
    <row r="647" spans="1:6" ht="24" x14ac:dyDescent="0.2">
      <c r="A647" s="57" t="s">
        <v>1288</v>
      </c>
      <c r="B647" s="235" t="s">
        <v>1289</v>
      </c>
      <c r="C647" s="58" t="s">
        <v>1288</v>
      </c>
      <c r="D647" s="245"/>
      <c r="E647" s="245">
        <v>261412.34</v>
      </c>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28</v>
      </c>
      <c r="E654" s="264">
        <v>28</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28</v>
      </c>
      <c r="E656" s="264">
        <v>28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2993066</v>
      </c>
      <c r="E675" s="244">
        <v>3213617.85</v>
      </c>
      <c r="F675" s="54">
        <f t="shared" si="188"/>
        <v>107.36875999393266</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2750</v>
      </c>
      <c r="E677" s="244">
        <v>2750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27130</v>
      </c>
      <c r="E710" s="244">
        <v>33138</v>
      </c>
      <c r="F710" s="54">
        <f t="shared" si="188"/>
        <v>122.1452266863251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15235.1</v>
      </c>
      <c r="F716" s="54" t="str">
        <f t="shared" si="188"/>
        <v>-</v>
      </c>
    </row>
    <row r="717" spans="1:6" ht="12.75" customHeight="1" x14ac:dyDescent="0.2">
      <c r="A717" s="55">
        <v>31215</v>
      </c>
      <c r="B717" s="87" t="s">
        <v>1410</v>
      </c>
      <c r="C717" s="52" t="s">
        <v>1411</v>
      </c>
      <c r="D717" s="244"/>
      <c r="E717" s="244">
        <v>3532.5</v>
      </c>
      <c r="F717" s="54" t="str">
        <f t="shared" si="188"/>
        <v>-</v>
      </c>
    </row>
    <row r="718" spans="1:6" ht="12.75" customHeight="1" x14ac:dyDescent="0.2">
      <c r="A718" s="55">
        <v>32121</v>
      </c>
      <c r="B718" s="87" t="s">
        <v>1412</v>
      </c>
      <c r="C718" s="52" t="s">
        <v>1413</v>
      </c>
      <c r="D718" s="244">
        <v>144999</v>
      </c>
      <c r="E718" s="244">
        <v>169999.75</v>
      </c>
      <c r="F718" s="54">
        <f t="shared" si="188"/>
        <v>117.2420154621756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6000</v>
      </c>
      <c r="E720" s="244">
        <v>6000</v>
      </c>
      <c r="F720" s="54">
        <f t="shared" si="188"/>
        <v>100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73" sqref="E272:E2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3137600</v>
      </c>
      <c r="E6" s="231">
        <f t="shared" si="0"/>
        <v>10075186.959999999</v>
      </c>
      <c r="F6" s="232">
        <f t="shared" ref="F6:F260" si="1">IF(D6&gt;0,IF(E6/D6&gt;=100,"&gt;&gt;100",E6/D6*100),"-")</f>
        <v>321.11126211116778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2926968</v>
      </c>
      <c r="E7" s="106">
        <f t="shared" si="2"/>
        <v>9755077.7799999993</v>
      </c>
      <c r="F7" s="95">
        <f t="shared" si="1"/>
        <v>333.28269321700816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142260</v>
      </c>
      <c r="E8" s="106">
        <f>E9+E10-E11</f>
        <v>142259.84</v>
      </c>
      <c r="F8" s="95">
        <f t="shared" si="1"/>
        <v>99.999887529874883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115877</v>
      </c>
      <c r="E9" s="249">
        <v>115876.51</v>
      </c>
      <c r="F9" s="95">
        <f t="shared" si="1"/>
        <v>99.999577137827174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26383</v>
      </c>
      <c r="E10" s="249">
        <v>26383.33</v>
      </c>
      <c r="F10" s="95">
        <f t="shared" si="1"/>
        <v>100.00125080544291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2784708</v>
      </c>
      <c r="E12" s="106">
        <f t="shared" si="3"/>
        <v>9612817.9399999995</v>
      </c>
      <c r="F12" s="95">
        <f t="shared" si="1"/>
        <v>345.20021273325602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2254312</v>
      </c>
      <c r="E13" s="106">
        <f t="shared" si="4"/>
        <v>9134642.75</v>
      </c>
      <c r="F13" s="95">
        <f t="shared" si="1"/>
        <v>405.20756443651101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v>768712.97</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4654508</v>
      </c>
      <c r="E15" s="249">
        <v>10912490.789999999</v>
      </c>
      <c r="F15" s="95">
        <f t="shared" si="1"/>
        <v>234.449930905694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1655</v>
      </c>
      <c r="E17" s="249">
        <v>1654.88</v>
      </c>
      <c r="F17" s="95">
        <f t="shared" si="1"/>
        <v>99.992749244712996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2401851</v>
      </c>
      <c r="E18" s="249">
        <v>2548215.89</v>
      </c>
      <c r="F18" s="95">
        <f t="shared" si="1"/>
        <v>106.09383721138406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191978</v>
      </c>
      <c r="E19" s="106">
        <f t="shared" si="5"/>
        <v>136610.40999999992</v>
      </c>
      <c r="F19" s="95">
        <f t="shared" si="1"/>
        <v>71.159408890602009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866156</v>
      </c>
      <c r="E20" s="249">
        <v>829600.75</v>
      </c>
      <c r="F20" s="95">
        <f t="shared" si="1"/>
        <v>95.779599748775041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69174</v>
      </c>
      <c r="E21" s="249">
        <v>69402.710000000006</v>
      </c>
      <c r="F21" s="95">
        <f t="shared" si="1"/>
        <v>100.3306300054934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15371</v>
      </c>
      <c r="E22" s="249">
        <v>4133.6899999999996</v>
      </c>
      <c r="F22" s="95">
        <f t="shared" si="1"/>
        <v>26.892785114826616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28960</v>
      </c>
      <c r="E23" s="249">
        <v>28960.31</v>
      </c>
      <c r="F23" s="95">
        <f t="shared" si="1"/>
        <v>100.00107044198896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3282</v>
      </c>
      <c r="E25" s="249">
        <v>3282.08</v>
      </c>
      <c r="F25" s="95">
        <f t="shared" si="1"/>
        <v>100.00243753808653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79943</v>
      </c>
      <c r="E26" s="249">
        <v>81038.179999999993</v>
      </c>
      <c r="F26" s="95">
        <f t="shared" si="1"/>
        <v>101.36995109015172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870908</v>
      </c>
      <c r="E28" s="249">
        <v>879807.31</v>
      </c>
      <c r="F28" s="95">
        <f t="shared" si="1"/>
        <v>101.02184272047106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327317</v>
      </c>
      <c r="E35" s="106">
        <f t="shared" si="7"/>
        <v>330463.34000000003</v>
      </c>
      <c r="F35" s="95">
        <f t="shared" si="1"/>
        <v>100.9612516306822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326417</v>
      </c>
      <c r="E36" s="249">
        <v>329563.34000000003</v>
      </c>
      <c r="F36" s="95">
        <f t="shared" si="1"/>
        <v>100.96390200265306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2400</v>
      </c>
      <c r="E37" s="249">
        <v>2400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1500</v>
      </c>
      <c r="E40" s="249">
        <v>1500</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11101</v>
      </c>
      <c r="E45" s="106">
        <f t="shared" si="9"/>
        <v>11101.44</v>
      </c>
      <c r="F45" s="95">
        <f t="shared" si="1"/>
        <v>100.00396360688227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11101</v>
      </c>
      <c r="E47" s="249">
        <v>11101.44</v>
      </c>
      <c r="F47" s="95">
        <f t="shared" si="1"/>
        <v>100.00396360688227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160968</v>
      </c>
      <c r="E54" s="249">
        <v>159525.72</v>
      </c>
      <c r="F54" s="95">
        <f t="shared" si="1"/>
        <v>99.103995825257201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160968</v>
      </c>
      <c r="E55" s="249">
        <v>159525.72</v>
      </c>
      <c r="F55" s="95">
        <f t="shared" si="1"/>
        <v>99.103995825257201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210632</v>
      </c>
      <c r="E68" s="106">
        <f t="shared" si="13"/>
        <v>320109.18</v>
      </c>
      <c r="F68" s="95">
        <f t="shared" si="1"/>
        <v>151.97556876448022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1742</v>
      </c>
      <c r="E78" s="106">
        <f>E79+SUM(E82:E84)-E85+E86</f>
        <v>4124.3500000000004</v>
      </c>
      <c r="F78" s="95">
        <f t="shared" si="1"/>
        <v>236.75947187141219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1742</v>
      </c>
      <c r="E86" s="249">
        <v>4124.3500000000004</v>
      </c>
      <c r="F86" s="95">
        <f t="shared" si="1"/>
        <v>236.75947187141219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208890</v>
      </c>
      <c r="E146" s="106">
        <f t="shared" si="26"/>
        <v>54572.49</v>
      </c>
      <c r="F146" s="95">
        <f t="shared" si="1"/>
        <v>26.124989228780699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208890</v>
      </c>
      <c r="E161" s="249">
        <v>54572.49</v>
      </c>
      <c r="F161" s="95">
        <f t="shared" si="1"/>
        <v>26.124989228780699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261412.34</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v>0.3</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261412.04</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3137600</v>
      </c>
      <c r="E175" s="106">
        <f t="shared" si="30"/>
        <v>10075186.960000001</v>
      </c>
      <c r="F175" s="95">
        <f t="shared" si="1"/>
        <v>321.11126211116783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40809</v>
      </c>
      <c r="E176" s="106">
        <f t="shared" si="31"/>
        <v>320166.05</v>
      </c>
      <c r="F176" s="95">
        <f t="shared" si="1"/>
        <v>784.54764880296011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40809</v>
      </c>
      <c r="E177" s="106">
        <f t="shared" si="32"/>
        <v>320135.40999999997</v>
      </c>
      <c r="F177" s="95">
        <f t="shared" si="1"/>
        <v>784.47256732583492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v>261412.04</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39067</v>
      </c>
      <c r="E179" s="249">
        <v>54599.02</v>
      </c>
      <c r="F179" s="95">
        <f t="shared" si="1"/>
        <v>139.75739114853968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1742</v>
      </c>
      <c r="E188" s="249">
        <v>4124.3500000000004</v>
      </c>
      <c r="F188" s="95">
        <f t="shared" si="1"/>
        <v>236.75947187141219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30.64</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30.64</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3096791</v>
      </c>
      <c r="E237" s="106">
        <f t="shared" si="41"/>
        <v>9755020.9100000001</v>
      </c>
      <c r="F237" s="95">
        <f t="shared" si="1"/>
        <v>315.0041739981807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2926966</v>
      </c>
      <c r="E238" s="106">
        <f t="shared" si="42"/>
        <v>9755076.540000001</v>
      </c>
      <c r="F238" s="95">
        <f t="shared" si="1"/>
        <v>333.2828785848555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2926966</v>
      </c>
      <c r="E239" s="106">
        <f t="shared" si="43"/>
        <v>9755076.540000001</v>
      </c>
      <c r="F239" s="95">
        <f t="shared" si="1"/>
        <v>333.2828785848555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2895687</v>
      </c>
      <c r="E240" s="249">
        <v>9723797.9600000009</v>
      </c>
      <c r="F240" s="95">
        <f t="shared" si="1"/>
        <v>335.80279774713222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31279</v>
      </c>
      <c r="E241" s="249">
        <v>31278.58</v>
      </c>
      <c r="F241" s="95">
        <f t="shared" si="1"/>
        <v>99.998657246075652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169825</v>
      </c>
      <c r="E245" s="106">
        <f t="shared" si="45"/>
        <v>-55.63</v>
      </c>
      <c r="F245" s="95">
        <f t="shared" si="1"/>
        <v>-3.2757250110407775E-2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169825</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169825</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55.63</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55.63</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393189</v>
      </c>
      <c r="E259" s="106">
        <f t="shared" si="49"/>
        <v>393188.56</v>
      </c>
      <c r="F259" s="95">
        <f t="shared" si="1"/>
        <v>99.999888094529595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393189</v>
      </c>
      <c r="E260" s="250">
        <v>393188.56</v>
      </c>
      <c r="F260" s="99">
        <f t="shared" si="1"/>
        <v>99.999888094529595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208890</v>
      </c>
      <c r="E264" s="249">
        <v>54572.49</v>
      </c>
      <c r="F264" s="95">
        <f t="shared" si="50"/>
        <v>26.124989228780699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1742</v>
      </c>
      <c r="E268" s="249">
        <v>4124.3500000000004</v>
      </c>
      <c r="F268" s="95">
        <f t="shared" si="50"/>
        <v>236.75947187141219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208890</v>
      </c>
      <c r="E286" s="249">
        <v>54572.49</v>
      </c>
      <c r="F286" s="95">
        <f t="shared" si="50"/>
        <v>26.124989228780699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1742</v>
      </c>
      <c r="E287" s="249">
        <v>4777.1499999999996</v>
      </c>
      <c r="F287" s="95">
        <f t="shared" si="50"/>
        <v>274.23363949483354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39067</v>
      </c>
      <c r="E288" s="249">
        <v>315358.26</v>
      </c>
      <c r="F288" s="95">
        <f t="shared" si="50"/>
        <v>807.22415337753102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4124.3500000000004</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3575449</v>
      </c>
      <c r="E114" s="83">
        <f t="shared" si="22"/>
        <v>3891096.2</v>
      </c>
      <c r="F114" s="65">
        <f t="shared" si="1"/>
        <v>108.82818353722847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3575449</v>
      </c>
      <c r="E118" s="83">
        <f t="shared" si="24"/>
        <v>3891096.2</v>
      </c>
      <c r="F118" s="65">
        <f t="shared" si="1"/>
        <v>108.82818353722847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3575449</v>
      </c>
      <c r="E120" s="251">
        <v>3891096.2</v>
      </c>
      <c r="F120" s="65">
        <f t="shared" si="1"/>
        <v>108.82818353722847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3575449</v>
      </c>
      <c r="E141" s="108">
        <f t="shared" si="28"/>
        <v>3891096.2</v>
      </c>
      <c r="F141" s="84">
        <f t="shared" si="1"/>
        <v>108.82818353722847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702696.64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702696.64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702696.64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702696.64</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3" sqref="D1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40809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320135.40999999997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320135.40999999997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261412.04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54599.02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4124.3500000000004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40809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40809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39067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1742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320135.40999999997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4777.1500000000005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4777.1500000000005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652.79999999999995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652.79999999999995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4124.3500000000004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4124.3500000000004</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315358.26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315358.26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17579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2023-01-30T07:52:59Z</dcterms:modified>
</cp:coreProperties>
</file>