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3" i="9"/>
  <c r="B273" i="9" s="1"/>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B224" i="9" s="1"/>
  <c r="M223" i="9"/>
  <c r="L223" i="9"/>
  <c r="F223" i="9"/>
  <c r="E223" i="9"/>
  <c r="B223" i="9"/>
  <c r="M222" i="9"/>
  <c r="L222" i="9"/>
  <c r="E222" i="9"/>
  <c r="M221" i="9"/>
  <c r="L221" i="9"/>
  <c r="F221" i="9"/>
  <c r="E221" i="9"/>
  <c r="B221" i="9"/>
  <c r="M220" i="9"/>
  <c r="L220" i="9"/>
  <c r="F220" i="9" s="1"/>
  <c r="E220" i="9"/>
  <c r="M219" i="9"/>
  <c r="L219" i="9"/>
  <c r="F219" i="9" s="1"/>
  <c r="B219" i="9" s="1"/>
  <c r="E219" i="9"/>
  <c r="M218" i="9"/>
  <c r="L218" i="9"/>
  <c r="E218" i="9"/>
  <c r="M217" i="9"/>
  <c r="L217" i="9"/>
  <c r="F217" i="9" s="1"/>
  <c r="B217" i="9" s="1"/>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E43" i="9" s="1"/>
  <c r="B43" i="9" s="1"/>
  <c r="G43" i="9"/>
  <c r="F43" i="9"/>
  <c r="H42" i="9"/>
  <c r="G42" i="9"/>
  <c r="F42" i="9"/>
  <c r="H41" i="9"/>
  <c r="E41" i="9" s="1"/>
  <c r="B41" i="9" s="1"/>
  <c r="G41" i="9"/>
  <c r="F41" i="9"/>
  <c r="H40" i="9"/>
  <c r="G40" i="9"/>
  <c r="F40" i="9"/>
  <c r="H39" i="9"/>
  <c r="E39" i="9" s="1"/>
  <c r="B39" i="9" s="1"/>
  <c r="G39" i="9"/>
  <c r="F39" i="9"/>
  <c r="H38" i="9"/>
  <c r="E38" i="9" s="1"/>
  <c r="B38" i="9" s="1"/>
  <c r="G38" i="9"/>
  <c r="F38" i="9"/>
  <c r="H37" i="9"/>
  <c r="G37" i="9"/>
  <c r="F37" i="9"/>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D36" i="8"/>
  <c r="D26" i="8"/>
  <c r="D24" i="8" s="1"/>
  <c r="C1499" i="1" s="1"/>
  <c r="H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D529" i="4"/>
  <c r="F529"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H1482" i="1"/>
  <c r="C1482" i="1"/>
  <c r="G1482" i="1" s="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D1440" i="1"/>
  <c r="J1440" i="1" s="1"/>
  <c r="C1440" i="1"/>
  <c r="H1439" i="1"/>
  <c r="D1439" i="1"/>
  <c r="J1439" i="1" s="1"/>
  <c r="C1439" i="1"/>
  <c r="G1439" i="1" s="1"/>
  <c r="I1439" i="1" s="1"/>
  <c r="D1438" i="1"/>
  <c r="H1438" i="1" s="1"/>
  <c r="C1438" i="1"/>
  <c r="D1437" i="1"/>
  <c r="H1437" i="1" s="1"/>
  <c r="C1437" i="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9" i="1"/>
  <c r="H1409" i="1" s="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C1389" i="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C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C1264" i="1"/>
  <c r="G1264" i="1" s="1"/>
  <c r="D1263" i="1"/>
  <c r="C1263" i="1"/>
  <c r="G1263" i="1" s="1"/>
  <c r="D1262" i="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C1247" i="1"/>
  <c r="G1247" i="1" s="1"/>
  <c r="D1246" i="1"/>
  <c r="H1246" i="1" s="1"/>
  <c r="C1246" i="1"/>
  <c r="G1246" i="1" s="1"/>
  <c r="D1245" i="1"/>
  <c r="H1245" i="1" s="1"/>
  <c r="C1245" i="1"/>
  <c r="G1245" i="1" s="1"/>
  <c r="D1244" i="1"/>
  <c r="C1244" i="1"/>
  <c r="G1244" i="1" s="1"/>
  <c r="D1243" i="1"/>
  <c r="H1243" i="1" s="1"/>
  <c r="C1243" i="1"/>
  <c r="G1243" i="1" s="1"/>
  <c r="D1242" i="1"/>
  <c r="H1242" i="1" s="1"/>
  <c r="C1242" i="1"/>
  <c r="G1242" i="1" s="1"/>
  <c r="D1241" i="1"/>
  <c r="C1241" i="1"/>
  <c r="G1241" i="1" s="1"/>
  <c r="D1240" i="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C1232" i="1"/>
  <c r="G1232" i="1" s="1"/>
  <c r="D1231" i="1"/>
  <c r="H1231" i="1" s="1"/>
  <c r="C1231" i="1"/>
  <c r="G1231" i="1" s="1"/>
  <c r="D1230" i="1"/>
  <c r="H1230" i="1" s="1"/>
  <c r="C1230" i="1"/>
  <c r="G1230" i="1" s="1"/>
  <c r="D1229" i="1"/>
  <c r="C1229" i="1"/>
  <c r="D1228" i="1"/>
  <c r="H1228" i="1" s="1"/>
  <c r="C1228" i="1"/>
  <c r="G1228" i="1" s="1"/>
  <c r="D1227" i="1"/>
  <c r="C1227" i="1"/>
  <c r="D1226" i="1"/>
  <c r="H1226" i="1" s="1"/>
  <c r="C1226" i="1"/>
  <c r="G1226" i="1" s="1"/>
  <c r="D1225" i="1"/>
  <c r="H1225" i="1" s="1"/>
  <c r="C1225" i="1"/>
  <c r="G1225" i="1" s="1"/>
  <c r="D1224" i="1"/>
  <c r="C1224" i="1"/>
  <c r="G1224" i="1" s="1"/>
  <c r="D1223" i="1"/>
  <c r="C1223" i="1"/>
  <c r="G1223" i="1" s="1"/>
  <c r="D1221" i="1"/>
  <c r="H1221" i="1" s="1"/>
  <c r="C1221" i="1"/>
  <c r="G1221" i="1" s="1"/>
  <c r="D1220" i="1"/>
  <c r="H1220" i="1" s="1"/>
  <c r="C1220" i="1"/>
  <c r="G1220" i="1" s="1"/>
  <c r="D1219" i="1"/>
  <c r="H1219" i="1" s="1"/>
  <c r="C1219" i="1"/>
  <c r="G1219" i="1" s="1"/>
  <c r="D1218" i="1"/>
  <c r="C1218" i="1"/>
  <c r="G1218" i="1" s="1"/>
  <c r="D1217" i="1"/>
  <c r="C1217" i="1"/>
  <c r="G1217" i="1" s="1"/>
  <c r="D1216" i="1"/>
  <c r="C1216" i="1"/>
  <c r="G1216" i="1" s="1"/>
  <c r="D1215" i="1"/>
  <c r="C1215" i="1"/>
  <c r="G1215" i="1" s="1"/>
  <c r="D1213" i="1"/>
  <c r="C1213" i="1"/>
  <c r="G1213" i="1" s="1"/>
  <c r="D1212" i="1"/>
  <c r="H1212" i="1" s="1"/>
  <c r="C1212" i="1"/>
  <c r="G1212" i="1" s="1"/>
  <c r="D1211" i="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C1156" i="1"/>
  <c r="D1155" i="1"/>
  <c r="H1155" i="1" s="1"/>
  <c r="C1155" i="1"/>
  <c r="G1155" i="1" s="1"/>
  <c r="D1154" i="1"/>
  <c r="C1154"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C1139" i="1"/>
  <c r="D1138" i="1"/>
  <c r="C1138" i="1"/>
  <c r="D1137" i="1"/>
  <c r="C1137" i="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C1125" i="1"/>
  <c r="C1124" i="1"/>
  <c r="D1123" i="1"/>
  <c r="H1123" i="1" s="1"/>
  <c r="C1123" i="1"/>
  <c r="G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D1003" i="1"/>
  <c r="C1003" i="1"/>
  <c r="G1003" i="1" s="1"/>
  <c r="D1002" i="1"/>
  <c r="C1002" i="1"/>
  <c r="G1002" i="1" s="1"/>
  <c r="D1001" i="1"/>
  <c r="C1001" i="1"/>
  <c r="G1001" i="1" s="1"/>
  <c r="D1000" i="1"/>
  <c r="C1000" i="1"/>
  <c r="D999" i="1"/>
  <c r="C999" i="1"/>
  <c r="D998" i="1"/>
  <c r="C998" i="1"/>
  <c r="G998" i="1" s="1"/>
  <c r="D997" i="1"/>
  <c r="C997" i="1"/>
  <c r="G997" i="1" s="1"/>
  <c r="D996" i="1"/>
  <c r="C996" i="1"/>
  <c r="G996" i="1" s="1"/>
  <c r="D995" i="1"/>
  <c r="C995" i="1"/>
  <c r="G995" i="1" s="1"/>
  <c r="D994" i="1"/>
  <c r="C994" i="1"/>
  <c r="G994" i="1" s="1"/>
  <c r="D993" i="1"/>
  <c r="C993" i="1"/>
  <c r="D992" i="1"/>
  <c r="C992" i="1"/>
  <c r="G992" i="1" s="1"/>
  <c r="D991" i="1"/>
  <c r="C991" i="1"/>
  <c r="D989" i="1"/>
  <c r="C989" i="1"/>
  <c r="G989" i="1" s="1"/>
  <c r="D988" i="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D670" i="1"/>
  <c r="C670" i="1"/>
  <c r="G670" i="1" s="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D419" i="1"/>
  <c r="H419" i="1" s="1"/>
  <c r="C419" i="1"/>
  <c r="G419" i="1" s="1"/>
  <c r="D418" i="1"/>
  <c r="H418" i="1" s="1"/>
  <c r="C418" i="1"/>
  <c r="G418" i="1" s="1"/>
  <c r="D417" i="1"/>
  <c r="H417" i="1" s="1"/>
  <c r="C417" i="1"/>
  <c r="G417" i="1" s="1"/>
  <c r="D416" i="1"/>
  <c r="H416" i="1" s="1"/>
  <c r="C416" i="1"/>
  <c r="G416" i="1" s="1"/>
  <c r="D415" i="1"/>
  <c r="H415" i="1" s="1"/>
  <c r="C415" i="1"/>
  <c r="G415" i="1" s="1"/>
  <c r="D413" i="1"/>
  <c r="H413" i="1" s="1"/>
  <c r="C413" i="1"/>
  <c r="D412" i="1"/>
  <c r="C412" i="1"/>
  <c r="D411" i="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D397" i="1"/>
  <c r="H397" i="1" s="1"/>
  <c r="C397" i="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D378" i="1"/>
  <c r="H378" i="1" s="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D370" i="1"/>
  <c r="H370" i="1" s="1"/>
  <c r="C370" i="1"/>
  <c r="G370" i="1" s="1"/>
  <c r="D369" i="1"/>
  <c r="H369" i="1" s="1"/>
  <c r="C369" i="1"/>
  <c r="G369" i="1" s="1"/>
  <c r="D368" i="1"/>
  <c r="H368" i="1" s="1"/>
  <c r="C368" i="1"/>
  <c r="G368" i="1" s="1"/>
  <c r="D367" i="1"/>
  <c r="H367" i="1" s="1"/>
  <c r="C367" i="1"/>
  <c r="G367" i="1" s="1"/>
  <c r="D366" i="1"/>
  <c r="H366" i="1" s="1"/>
  <c r="C366" i="1"/>
  <c r="G366" i="1" s="1"/>
  <c r="D365" i="1"/>
  <c r="C365" i="1"/>
  <c r="G365" i="1" s="1"/>
  <c r="D364" i="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D337" i="1"/>
  <c r="H337" i="1" s="1"/>
  <c r="C337" i="1"/>
  <c r="G337" i="1" s="1"/>
  <c r="H336" i="1"/>
  <c r="D336" i="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H329" i="1"/>
  <c r="D329" i="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H323" i="1"/>
  <c r="D323" i="1"/>
  <c r="C323" i="1"/>
  <c r="G323" i="1" s="1"/>
  <c r="D322" i="1"/>
  <c r="H322" i="1" s="1"/>
  <c r="C322" i="1"/>
  <c r="G322" i="1" s="1"/>
  <c r="D321" i="1"/>
  <c r="H321" i="1" s="1"/>
  <c r="C321" i="1"/>
  <c r="G321" i="1" s="1"/>
  <c r="D320" i="1"/>
  <c r="H320" i="1" s="1"/>
  <c r="C320" i="1"/>
  <c r="G320" i="1" s="1"/>
  <c r="H319" i="1"/>
  <c r="D319" i="1"/>
  <c r="C319" i="1"/>
  <c r="G319" i="1" s="1"/>
  <c r="D318" i="1"/>
  <c r="H318" i="1" s="1"/>
  <c r="C318" i="1"/>
  <c r="G318" i="1" s="1"/>
  <c r="D317" i="1"/>
  <c r="H317" i="1" s="1"/>
  <c r="C317" i="1"/>
  <c r="G317" i="1" s="1"/>
  <c r="H316" i="1"/>
  <c r="D316" i="1"/>
  <c r="C316" i="1"/>
  <c r="G316" i="1" s="1"/>
  <c r="D315" i="1"/>
  <c r="H315" i="1" s="1"/>
  <c r="C315" i="1"/>
  <c r="G315" i="1" s="1"/>
  <c r="D314" i="1"/>
  <c r="H314" i="1" s="1"/>
  <c r="C314" i="1"/>
  <c r="G314" i="1" s="1"/>
  <c r="H313" i="1"/>
  <c r="D313" i="1"/>
  <c r="C313" i="1"/>
  <c r="G313" i="1" s="1"/>
  <c r="D312" i="1"/>
  <c r="H312" i="1" s="1"/>
  <c r="C312" i="1"/>
  <c r="G312" i="1" s="1"/>
  <c r="D311" i="1"/>
  <c r="H311" i="1" s="1"/>
  <c r="C311" i="1"/>
  <c r="G311" i="1" s="1"/>
  <c r="D310" i="1"/>
  <c r="H310" i="1" s="1"/>
  <c r="C310" i="1"/>
  <c r="G310" i="1" s="1"/>
  <c r="D309" i="1"/>
  <c r="H309" i="1" s="1"/>
  <c r="C309" i="1"/>
  <c r="G309" i="1" s="1"/>
  <c r="H308" i="1"/>
  <c r="D308" i="1"/>
  <c r="C308" i="1"/>
  <c r="G308" i="1" s="1"/>
  <c r="D307" i="1"/>
  <c r="H307" i="1" s="1"/>
  <c r="C307" i="1"/>
  <c r="G307" i="1" s="1"/>
  <c r="D306" i="1"/>
  <c r="H306" i="1" s="1"/>
  <c r="C306" i="1"/>
  <c r="G306" i="1" s="1"/>
  <c r="D305" i="1"/>
  <c r="H305" i="1" s="1"/>
  <c r="C305" i="1"/>
  <c r="G305" i="1" s="1"/>
  <c r="H304" i="1"/>
  <c r="D304" i="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H296" i="1"/>
  <c r="D296" i="1"/>
  <c r="C296" i="1"/>
  <c r="G296" i="1" s="1"/>
  <c r="D295" i="1"/>
  <c r="H295" i="1" s="1"/>
  <c r="C295" i="1"/>
  <c r="G295" i="1" s="1"/>
  <c r="D294" i="1"/>
  <c r="H294" i="1" s="1"/>
  <c r="C294" i="1"/>
  <c r="G294" i="1" s="1"/>
  <c r="D293" i="1"/>
  <c r="H292" i="1"/>
  <c r="D292" i="1"/>
  <c r="C292" i="1"/>
  <c r="G292" i="1" s="1"/>
  <c r="D291" i="1"/>
  <c r="H291" i="1" s="1"/>
  <c r="C291" i="1"/>
  <c r="G291" i="1" s="1"/>
  <c r="D290" i="1"/>
  <c r="C290" i="1"/>
  <c r="D289" i="1"/>
  <c r="C289" i="1"/>
  <c r="H288" i="1"/>
  <c r="D288" i="1"/>
  <c r="C288" i="1"/>
  <c r="G288" i="1" s="1"/>
  <c r="D284" i="1"/>
  <c r="H284" i="1" s="1"/>
  <c r="C284" i="1"/>
  <c r="G284" i="1" s="1"/>
  <c r="H283" i="1"/>
  <c r="D283" i="1"/>
  <c r="C283" i="1"/>
  <c r="G283" i="1" s="1"/>
  <c r="D282" i="1"/>
  <c r="H282" i="1" s="1"/>
  <c r="C282" i="1"/>
  <c r="G282" i="1" s="1"/>
  <c r="D281" i="1"/>
  <c r="H281" i="1" s="1"/>
  <c r="C281" i="1"/>
  <c r="G281" i="1" s="1"/>
  <c r="H280" i="1"/>
  <c r="D280" i="1"/>
  <c r="C280" i="1"/>
  <c r="G280" i="1" s="1"/>
  <c r="D279" i="1"/>
  <c r="H279" i="1" s="1"/>
  <c r="C279" i="1"/>
  <c r="G279" i="1" s="1"/>
  <c r="D278" i="1"/>
  <c r="H278" i="1" s="1"/>
  <c r="C278" i="1"/>
  <c r="G278" i="1" s="1"/>
  <c r="H277" i="1"/>
  <c r="D277" i="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H267" i="1"/>
  <c r="D267" i="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H260" i="1"/>
  <c r="D260" i="1"/>
  <c r="C260" i="1"/>
  <c r="G260" i="1" s="1"/>
  <c r="D259" i="1"/>
  <c r="D258" i="1"/>
  <c r="H258" i="1" s="1"/>
  <c r="C258" i="1"/>
  <c r="G258" i="1" s="1"/>
  <c r="D257" i="1"/>
  <c r="H257" i="1" s="1"/>
  <c r="C257" i="1"/>
  <c r="G257" i="1" s="1"/>
  <c r="H256" i="1"/>
  <c r="D256" i="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H247" i="1"/>
  <c r="D247" i="1"/>
  <c r="C247" i="1"/>
  <c r="G247" i="1" s="1"/>
  <c r="D246" i="1"/>
  <c r="H246" i="1" s="1"/>
  <c r="C246" i="1"/>
  <c r="G246" i="1" s="1"/>
  <c r="D245" i="1"/>
  <c r="H245" i="1" s="1"/>
  <c r="C245" i="1"/>
  <c r="G245" i="1" s="1"/>
  <c r="D244" i="1"/>
  <c r="C244" i="1"/>
  <c r="D243" i="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H235" i="1"/>
  <c r="D235" i="1"/>
  <c r="C235" i="1"/>
  <c r="G235" i="1" s="1"/>
  <c r="D234" i="1"/>
  <c r="H234" i="1" s="1"/>
  <c r="C234" i="1"/>
  <c r="G234" i="1" s="1"/>
  <c r="D233" i="1"/>
  <c r="H233" i="1" s="1"/>
  <c r="C233" i="1"/>
  <c r="G233" i="1" s="1"/>
  <c r="D232" i="1"/>
  <c r="H232" i="1" s="1"/>
  <c r="C232" i="1"/>
  <c r="G232" i="1" s="1"/>
  <c r="H231" i="1"/>
  <c r="D231" i="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H224" i="1"/>
  <c r="D224" i="1"/>
  <c r="C224" i="1"/>
  <c r="G224" i="1" s="1"/>
  <c r="D223" i="1"/>
  <c r="H223" i="1" s="1"/>
  <c r="C223" i="1"/>
  <c r="G223" i="1" s="1"/>
  <c r="D222" i="1"/>
  <c r="H222" i="1" s="1"/>
  <c r="C222" i="1"/>
  <c r="G222" i="1" s="1"/>
  <c r="H221" i="1"/>
  <c r="D221" i="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0" i="1"/>
  <c r="D210" i="1"/>
  <c r="C210" i="1"/>
  <c r="G210" i="1" s="1"/>
  <c r="D209" i="1"/>
  <c r="C209" i="1"/>
  <c r="G209" i="1" s="1"/>
  <c r="D208" i="1"/>
  <c r="H208" i="1" s="1"/>
  <c r="C208" i="1"/>
  <c r="G208" i="1" s="1"/>
  <c r="D207" i="1"/>
  <c r="H207" i="1" s="1"/>
  <c r="C207" i="1"/>
  <c r="G207" i="1" s="1"/>
  <c r="D206" i="1"/>
  <c r="C206" i="1"/>
  <c r="D205" i="1"/>
  <c r="H205" i="1" s="1"/>
  <c r="C205" i="1"/>
  <c r="G205" i="1" s="1"/>
  <c r="D204" i="1"/>
  <c r="H204" i="1" s="1"/>
  <c r="C204" i="1"/>
  <c r="G204" i="1" s="1"/>
  <c r="H203" i="1"/>
  <c r="D203" i="1"/>
  <c r="C203" i="1"/>
  <c r="G203" i="1" s="1"/>
  <c r="D202" i="1"/>
  <c r="H202" i="1" s="1"/>
  <c r="C202" i="1"/>
  <c r="G202" i="1" s="1"/>
  <c r="D201" i="1"/>
  <c r="H201" i="1" s="1"/>
  <c r="C201" i="1"/>
  <c r="G201" i="1" s="1"/>
  <c r="D200" i="1"/>
  <c r="H200" i="1" s="1"/>
  <c r="C200" i="1"/>
  <c r="G200" i="1" s="1"/>
  <c r="H199" i="1"/>
  <c r="D199" i="1"/>
  <c r="C199" i="1"/>
  <c r="G199" i="1" s="1"/>
  <c r="D198" i="1"/>
  <c r="H198" i="1" s="1"/>
  <c r="C198" i="1"/>
  <c r="G198" i="1" s="1"/>
  <c r="D197" i="1"/>
  <c r="H197" i="1" s="1"/>
  <c r="C197" i="1"/>
  <c r="G197" i="1" s="1"/>
  <c r="H196" i="1"/>
  <c r="D196" i="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C188" i="1"/>
  <c r="G188" i="1" s="1"/>
  <c r="D187" i="1"/>
  <c r="H187" i="1" s="1"/>
  <c r="C187" i="1"/>
  <c r="D186" i="1"/>
  <c r="H186" i="1" s="1"/>
  <c r="C186" i="1"/>
  <c r="G186" i="1" s="1"/>
  <c r="H185" i="1"/>
  <c r="D185" i="1"/>
  <c r="C185" i="1"/>
  <c r="G185" i="1" s="1"/>
  <c r="D184" i="1"/>
  <c r="C184" i="1"/>
  <c r="D183" i="1"/>
  <c r="H183" i="1" s="1"/>
  <c r="C183" i="1"/>
  <c r="G183" i="1" s="1"/>
  <c r="D182" i="1"/>
  <c r="C182" i="1"/>
  <c r="G182" i="1" s="1"/>
  <c r="D181" i="1"/>
  <c r="C181" i="1"/>
  <c r="G181" i="1" s="1"/>
  <c r="D180" i="1"/>
  <c r="C180" i="1"/>
  <c r="G180" i="1" s="1"/>
  <c r="D179" i="1"/>
  <c r="C179" i="1"/>
  <c r="G179" i="1" s="1"/>
  <c r="D178" i="1"/>
  <c r="H178" i="1" s="1"/>
  <c r="C178" i="1"/>
  <c r="G178" i="1" s="1"/>
  <c r="D177" i="1"/>
  <c r="C177" i="1"/>
  <c r="D176" i="1"/>
  <c r="H176" i="1" s="1"/>
  <c r="C176" i="1"/>
  <c r="G176" i="1" s="1"/>
  <c r="D175" i="1"/>
  <c r="C175" i="1"/>
  <c r="D174" i="1"/>
  <c r="H174" i="1" s="1"/>
  <c r="C174" i="1"/>
  <c r="G174" i="1" s="1"/>
  <c r="D173" i="1"/>
  <c r="C173" i="1"/>
  <c r="D172" i="1"/>
  <c r="C172" i="1"/>
  <c r="G172" i="1" s="1"/>
  <c r="D171" i="1"/>
  <c r="H171" i="1" s="1"/>
  <c r="C171" i="1"/>
  <c r="G171" i="1" s="1"/>
  <c r="D170" i="1"/>
  <c r="C170" i="1"/>
  <c r="G170" i="1" s="1"/>
  <c r="D169" i="1"/>
  <c r="C169" i="1"/>
  <c r="G169" i="1" s="1"/>
  <c r="D168" i="1"/>
  <c r="C168" i="1"/>
  <c r="D167" i="1"/>
  <c r="C167" i="1"/>
  <c r="G167" i="1" s="1"/>
  <c r="D166" i="1"/>
  <c r="C166" i="1"/>
  <c r="D165" i="1"/>
  <c r="C165" i="1"/>
  <c r="D164" i="1"/>
  <c r="C164" i="1"/>
  <c r="G164" i="1" s="1"/>
  <c r="D163" i="1"/>
  <c r="C163" i="1"/>
  <c r="D162" i="1"/>
  <c r="C162" i="1"/>
  <c r="G162" i="1" s="1"/>
  <c r="D161" i="1"/>
  <c r="C161" i="1"/>
  <c r="D160" i="1"/>
  <c r="C160" i="1"/>
  <c r="D158" i="1"/>
  <c r="C158" i="1"/>
  <c r="G158" i="1" s="1"/>
  <c r="D157" i="1"/>
  <c r="C157" i="1"/>
  <c r="G157" i="1" s="1"/>
  <c r="D156" i="1"/>
  <c r="H156" i="1" s="1"/>
  <c r="C156" i="1"/>
  <c r="G156" i="1" s="1"/>
  <c r="D155" i="1"/>
  <c r="C155" i="1"/>
  <c r="G155" i="1" s="1"/>
  <c r="D154" i="1"/>
  <c r="C154" i="1"/>
  <c r="D153" i="1"/>
  <c r="C153" i="1"/>
  <c r="G153" i="1" s="1"/>
  <c r="D152" i="1"/>
  <c r="C152" i="1"/>
  <c r="D151" i="1"/>
  <c r="H151" i="1" s="1"/>
  <c r="C151" i="1"/>
  <c r="G151" i="1" s="1"/>
  <c r="D150" i="1"/>
  <c r="C150" i="1"/>
  <c r="D149" i="1"/>
  <c r="C149" i="1"/>
  <c r="D146" i="1"/>
  <c r="H146" i="1" s="1"/>
  <c r="C146" i="1"/>
  <c r="G146" i="1" s="1"/>
  <c r="D145" i="1"/>
  <c r="H145" i="1" s="1"/>
  <c r="C145" i="1"/>
  <c r="G145" i="1" s="1"/>
  <c r="H144" i="1"/>
  <c r="D144" i="1"/>
  <c r="C144" i="1"/>
  <c r="G144" i="1" s="1"/>
  <c r="D143" i="1"/>
  <c r="H143" i="1" s="1"/>
  <c r="C143" i="1"/>
  <c r="G143" i="1" s="1"/>
  <c r="D142" i="1"/>
  <c r="H142" i="1" s="1"/>
  <c r="C142" i="1"/>
  <c r="G142" i="1" s="1"/>
  <c r="D141" i="1"/>
  <c r="H141" i="1" s="1"/>
  <c r="C141" i="1"/>
  <c r="G141" i="1" s="1"/>
  <c r="D140" i="1"/>
  <c r="H140" i="1" s="1"/>
  <c r="C140" i="1"/>
  <c r="G140" i="1" s="1"/>
  <c r="H139" i="1"/>
  <c r="D139" i="1"/>
  <c r="C139" i="1"/>
  <c r="G139" i="1" s="1"/>
  <c r="D138" i="1"/>
  <c r="H138" i="1" s="1"/>
  <c r="C138" i="1"/>
  <c r="G138" i="1" s="1"/>
  <c r="D137" i="1"/>
  <c r="H137" i="1" s="1"/>
  <c r="C137" i="1"/>
  <c r="G137" i="1" s="1"/>
  <c r="D136" i="1"/>
  <c r="H136" i="1" s="1"/>
  <c r="C136" i="1"/>
  <c r="G136" i="1" s="1"/>
  <c r="D135" i="1"/>
  <c r="H134" i="1"/>
  <c r="D134" i="1"/>
  <c r="C134" i="1"/>
  <c r="G134" i="1" s="1"/>
  <c r="D133" i="1"/>
  <c r="H133" i="1" s="1"/>
  <c r="C133" i="1"/>
  <c r="G133" i="1" s="1"/>
  <c r="D132" i="1"/>
  <c r="C132" i="1"/>
  <c r="D131" i="1"/>
  <c r="H131" i="1" s="1"/>
  <c r="C131" i="1"/>
  <c r="G131" i="1" s="1"/>
  <c r="D130" i="1"/>
  <c r="H130" i="1" s="1"/>
  <c r="C130" i="1"/>
  <c r="D129" i="1"/>
  <c r="D128" i="1"/>
  <c r="H128" i="1" s="1"/>
  <c r="C128" i="1"/>
  <c r="G128" i="1" s="1"/>
  <c r="H127" i="1"/>
  <c r="D127" i="1"/>
  <c r="C127" i="1"/>
  <c r="G127" i="1" s="1"/>
  <c r="D126" i="1"/>
  <c r="H126" i="1" s="1"/>
  <c r="C126" i="1"/>
  <c r="G126" i="1" s="1"/>
  <c r="D125" i="1"/>
  <c r="C125" i="1"/>
  <c r="D124" i="1"/>
  <c r="H124" i="1" s="1"/>
  <c r="C124" i="1"/>
  <c r="H123" i="1"/>
  <c r="D123" i="1"/>
  <c r="C123" i="1"/>
  <c r="G123" i="1" s="1"/>
  <c r="D122" i="1"/>
  <c r="C122" i="1"/>
  <c r="D121" i="1"/>
  <c r="C121" i="1"/>
  <c r="D120" i="1"/>
  <c r="D119" i="1"/>
  <c r="H119" i="1" s="1"/>
  <c r="C119" i="1"/>
  <c r="G119" i="1" s="1"/>
  <c r="D118" i="1"/>
  <c r="H118" i="1" s="1"/>
  <c r="C118" i="1"/>
  <c r="G118" i="1" s="1"/>
  <c r="D117" i="1"/>
  <c r="H117" i="1" s="1"/>
  <c r="C117" i="1"/>
  <c r="G117" i="1" s="1"/>
  <c r="H116" i="1"/>
  <c r="D116" i="1"/>
  <c r="C116" i="1"/>
  <c r="G116" i="1" s="1"/>
  <c r="D115" i="1"/>
  <c r="H115" i="1" s="1"/>
  <c r="C115" i="1"/>
  <c r="G115" i="1" s="1"/>
  <c r="D114" i="1"/>
  <c r="H114" i="1" s="1"/>
  <c r="C114" i="1"/>
  <c r="G114" i="1" s="1"/>
  <c r="D113" i="1"/>
  <c r="C113" i="1"/>
  <c r="G113" i="1" s="1"/>
  <c r="H112" i="1"/>
  <c r="D112" i="1"/>
  <c r="C112" i="1"/>
  <c r="G112" i="1" s="1"/>
  <c r="D111" i="1"/>
  <c r="H111" i="1" s="1"/>
  <c r="C111" i="1"/>
  <c r="G111" i="1" s="1"/>
  <c r="D110" i="1"/>
  <c r="H110" i="1" s="1"/>
  <c r="C110" i="1"/>
  <c r="G110" i="1" s="1"/>
  <c r="H109" i="1"/>
  <c r="D109" i="1"/>
  <c r="C109" i="1"/>
  <c r="G109" i="1" s="1"/>
  <c r="D108" i="1"/>
  <c r="C108" i="1"/>
  <c r="D107" i="1"/>
  <c r="H107" i="1" s="1"/>
  <c r="C107" i="1"/>
  <c r="G107" i="1" s="1"/>
  <c r="D106" i="1"/>
  <c r="H106" i="1" s="1"/>
  <c r="C106" i="1"/>
  <c r="G106" i="1" s="1"/>
  <c r="D105" i="1"/>
  <c r="H105" i="1" s="1"/>
  <c r="C105" i="1"/>
  <c r="G105" i="1" s="1"/>
  <c r="H104" i="1"/>
  <c r="D104" i="1"/>
  <c r="C104" i="1"/>
  <c r="G104" i="1" s="1"/>
  <c r="D103" i="1"/>
  <c r="H103" i="1" s="1"/>
  <c r="C103" i="1"/>
  <c r="G103" i="1" s="1"/>
  <c r="D102" i="1"/>
  <c r="H101" i="1"/>
  <c r="D101" i="1"/>
  <c r="C101" i="1"/>
  <c r="G101" i="1" s="1"/>
  <c r="D100" i="1"/>
  <c r="H100" i="1" s="1"/>
  <c r="C100" i="1"/>
  <c r="G100" i="1" s="1"/>
  <c r="D99" i="1"/>
  <c r="H99" i="1" s="1"/>
  <c r="C99" i="1"/>
  <c r="G99" i="1" s="1"/>
  <c r="H98" i="1"/>
  <c r="D98" i="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H91" i="1"/>
  <c r="D91" i="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H84" i="1"/>
  <c r="D84" i="1"/>
  <c r="C84" i="1"/>
  <c r="G84" i="1" s="1"/>
  <c r="D83" i="1"/>
  <c r="H83" i="1" s="1"/>
  <c r="C83" i="1"/>
  <c r="G83" i="1" s="1"/>
  <c r="H82" i="1"/>
  <c r="D82" i="1"/>
  <c r="C82" i="1"/>
  <c r="G82" i="1" s="1"/>
  <c r="D81" i="1"/>
  <c r="H81" i="1" s="1"/>
  <c r="C81" i="1"/>
  <c r="G81" i="1" s="1"/>
  <c r="D80" i="1"/>
  <c r="H80" i="1" s="1"/>
  <c r="C80" i="1"/>
  <c r="G80" i="1" s="1"/>
  <c r="D79" i="1"/>
  <c r="H79" i="1" s="1"/>
  <c r="C79" i="1"/>
  <c r="G79" i="1" s="1"/>
  <c r="D78" i="1"/>
  <c r="H78" i="1" s="1"/>
  <c r="C78" i="1"/>
  <c r="G78" i="1" s="1"/>
  <c r="H77" i="1"/>
  <c r="D77" i="1"/>
  <c r="C77" i="1"/>
  <c r="G77" i="1" s="1"/>
  <c r="D76" i="1"/>
  <c r="C76" i="1"/>
  <c r="D75" i="1"/>
  <c r="H75" i="1" s="1"/>
  <c r="C75" i="1"/>
  <c r="G75" i="1" s="1"/>
  <c r="H74" i="1"/>
  <c r="D74" i="1"/>
  <c r="C74" i="1"/>
  <c r="G74" i="1" s="1"/>
  <c r="D73" i="1"/>
  <c r="H73" i="1" s="1"/>
  <c r="C73" i="1"/>
  <c r="G73" i="1" s="1"/>
  <c r="D72" i="1"/>
  <c r="H72" i="1" s="1"/>
  <c r="C72" i="1"/>
  <c r="G72" i="1" s="1"/>
  <c r="H71" i="1"/>
  <c r="D71" i="1"/>
  <c r="C71" i="1"/>
  <c r="G71" i="1" s="1"/>
  <c r="D70" i="1"/>
  <c r="H70" i="1" s="1"/>
  <c r="C70" i="1"/>
  <c r="G70" i="1" s="1"/>
  <c r="D69" i="1"/>
  <c r="H69" i="1" s="1"/>
  <c r="C69" i="1"/>
  <c r="G69" i="1" s="1"/>
  <c r="D68" i="1"/>
  <c r="H68" i="1" s="1"/>
  <c r="C68" i="1"/>
  <c r="G68" i="1" s="1"/>
  <c r="D67" i="1"/>
  <c r="H67" i="1" s="1"/>
  <c r="C67" i="1"/>
  <c r="G67" i="1" s="1"/>
  <c r="D66" i="1"/>
  <c r="C66" i="1"/>
  <c r="G66" i="1" s="1"/>
  <c r="D65" i="1"/>
  <c r="C65" i="1"/>
  <c r="G65" i="1" s="1"/>
  <c r="D64" i="1"/>
  <c r="C64" i="1"/>
  <c r="H63" i="1"/>
  <c r="D63" i="1"/>
  <c r="C63" i="1"/>
  <c r="G63" i="1" s="1"/>
  <c r="D62" i="1"/>
  <c r="H62" i="1" s="1"/>
  <c r="C62" i="1"/>
  <c r="G62" i="1" s="1"/>
  <c r="D61" i="1"/>
  <c r="H61" i="1" s="1"/>
  <c r="C61" i="1"/>
  <c r="G61" i="1" s="1"/>
  <c r="H60" i="1"/>
  <c r="D60" i="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D50" i="1"/>
  <c r="H50" i="1" s="1"/>
  <c r="C50" i="1"/>
  <c r="G50" i="1" s="1"/>
  <c r="H49" i="1"/>
  <c r="D49" i="1"/>
  <c r="C49" i="1"/>
  <c r="G49" i="1" s="1"/>
  <c r="D48" i="1"/>
  <c r="H48" i="1" s="1"/>
  <c r="C48" i="1"/>
  <c r="G48" i="1" s="1"/>
  <c r="D47" i="1"/>
  <c r="H47" i="1" s="1"/>
  <c r="C47" i="1"/>
  <c r="G47" i="1" s="1"/>
  <c r="D46" i="1"/>
  <c r="D45" i="1"/>
  <c r="H45" i="1" s="1"/>
  <c r="C45" i="1"/>
  <c r="G45" i="1" s="1"/>
  <c r="D44" i="1"/>
  <c r="H44" i="1" s="1"/>
  <c r="C44" i="1"/>
  <c r="G44" i="1" s="1"/>
  <c r="H43" i="1"/>
  <c r="D43" i="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H33" i="1"/>
  <c r="D33" i="1"/>
  <c r="C33" i="1"/>
  <c r="G33" i="1" s="1"/>
  <c r="H32" i="1"/>
  <c r="D32" i="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H23" i="1"/>
  <c r="D23" i="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D15" i="1"/>
  <c r="H15" i="1" s="1"/>
  <c r="C15" i="1"/>
  <c r="G15" i="1" s="1"/>
  <c r="D14" i="1"/>
  <c r="H14" i="1" s="1"/>
  <c r="C14" i="1"/>
  <c r="G14" i="1" s="1"/>
  <c r="H13" i="1"/>
  <c r="D13" i="1"/>
  <c r="C13" i="1"/>
  <c r="G13" i="1" s="1"/>
  <c r="D12" i="1"/>
  <c r="H12" i="1" s="1"/>
  <c r="C12" i="1"/>
  <c r="G12" i="1" s="1"/>
  <c r="D11" i="1"/>
  <c r="H11" i="1" s="1"/>
  <c r="C11" i="1"/>
  <c r="G11" i="1" s="1"/>
  <c r="D10" i="1"/>
  <c r="H10" i="1" s="1"/>
  <c r="C10" i="1"/>
  <c r="G10" i="1" s="1"/>
  <c r="D9" i="1"/>
  <c r="H9" i="1" s="1"/>
  <c r="C9" i="1"/>
  <c r="G9" i="1" s="1"/>
  <c r="D8" i="1"/>
  <c r="H8" i="1" s="1"/>
  <c r="C8" i="1"/>
  <c r="G8" i="1" s="1"/>
  <c r="H7" i="1"/>
  <c r="D7" i="1"/>
  <c r="C7" i="1"/>
  <c r="G7" i="1" s="1"/>
  <c r="D6" i="1"/>
  <c r="H6" i="1" s="1"/>
  <c r="C6" i="1"/>
  <c r="G6" i="1" s="1"/>
  <c r="D5" i="1"/>
  <c r="H5" i="1" s="1"/>
  <c r="C5" i="1"/>
  <c r="G5" i="1" s="1"/>
  <c r="D4" i="1"/>
  <c r="H4" i="1" s="1"/>
  <c r="C4" i="1"/>
  <c r="G4" i="1" s="1"/>
  <c r="D3" i="1"/>
  <c r="E283" i="9" l="1"/>
  <c r="B283" i="9" s="1"/>
  <c r="E26" i="9"/>
  <c r="B26" i="9" s="1"/>
  <c r="F214" i="9"/>
  <c r="B214" i="9" s="1"/>
  <c r="G1437" i="1"/>
  <c r="G1440" i="1"/>
  <c r="H1440" i="1"/>
  <c r="G297" i="9"/>
  <c r="E297" i="9" s="1"/>
  <c r="F115" i="6"/>
  <c r="G1408" i="1"/>
  <c r="F114" i="6"/>
  <c r="H1420" i="1"/>
  <c r="H1411" i="1"/>
  <c r="H1408" i="1"/>
  <c r="H1576" i="1"/>
  <c r="H1578" i="1"/>
  <c r="G1509" i="1"/>
  <c r="H1510" i="1"/>
  <c r="G1503" i="1"/>
  <c r="G1499" i="1"/>
  <c r="G1501" i="1"/>
  <c r="H1502" i="1"/>
  <c r="H1492" i="1"/>
  <c r="G1491" i="1"/>
  <c r="H1486" i="1"/>
  <c r="G1485" i="1"/>
  <c r="G1481" i="1"/>
  <c r="G1483" i="1"/>
  <c r="H1484" i="1"/>
  <c r="E284" i="9"/>
  <c r="B284" i="9" s="1"/>
  <c r="E245" i="5"/>
  <c r="D1222" i="1" s="1"/>
  <c r="G1278" i="1"/>
  <c r="E237" i="5"/>
  <c r="I23" i="3" s="1"/>
  <c r="G1227" i="1"/>
  <c r="G1229" i="1"/>
  <c r="F250" i="5"/>
  <c r="F246" i="5"/>
  <c r="F238" i="5"/>
  <c r="F239" i="5"/>
  <c r="G1154" i="1"/>
  <c r="G1165" i="1"/>
  <c r="G1156" i="1"/>
  <c r="G1139" i="1"/>
  <c r="G1138" i="1"/>
  <c r="G1137" i="1"/>
  <c r="G1125" i="1"/>
  <c r="G1062" i="1"/>
  <c r="F56" i="5"/>
  <c r="G1014" i="1"/>
  <c r="G1004" i="1"/>
  <c r="G1000" i="1"/>
  <c r="G999" i="1"/>
  <c r="F19" i="5"/>
  <c r="F13" i="5"/>
  <c r="G991" i="1"/>
  <c r="G993" i="1"/>
  <c r="E7" i="5"/>
  <c r="H1278" i="1"/>
  <c r="H1264" i="1"/>
  <c r="H1263" i="1"/>
  <c r="H1262" i="1"/>
  <c r="H1247" i="1"/>
  <c r="H1244" i="1"/>
  <c r="H1241" i="1"/>
  <c r="H1240" i="1"/>
  <c r="H1232" i="1"/>
  <c r="H1227" i="1"/>
  <c r="H1229" i="1"/>
  <c r="H1223" i="1"/>
  <c r="H1224" i="1"/>
  <c r="E279" i="9"/>
  <c r="B279" i="9" s="1"/>
  <c r="H1218" i="1"/>
  <c r="H1215" i="1"/>
  <c r="H1216" i="1"/>
  <c r="H1217" i="1"/>
  <c r="H1211" i="1"/>
  <c r="H1213" i="1"/>
  <c r="H1165" i="1"/>
  <c r="H1154" i="1"/>
  <c r="H1156" i="1"/>
  <c r="H1139" i="1"/>
  <c r="E285" i="9"/>
  <c r="B285" i="9" s="1"/>
  <c r="H1138" i="1"/>
  <c r="H1137" i="1"/>
  <c r="H1125" i="1"/>
  <c r="D12" i="5"/>
  <c r="D7" i="5" s="1"/>
  <c r="E22" i="9"/>
  <c r="B22" i="9" s="1"/>
  <c r="E29" i="9"/>
  <c r="B29" i="9" s="1"/>
  <c r="H379" i="1"/>
  <c r="H371" i="1"/>
  <c r="H365" i="1"/>
  <c r="H364" i="1"/>
  <c r="D363" i="4"/>
  <c r="H290" i="1"/>
  <c r="H411" i="1"/>
  <c r="H412" i="1"/>
  <c r="H289" i="1"/>
  <c r="D644" i="4"/>
  <c r="H243" i="1"/>
  <c r="H244" i="1"/>
  <c r="D224" i="4"/>
  <c r="H206" i="1"/>
  <c r="H209" i="1"/>
  <c r="H184" i="1"/>
  <c r="H188" i="1"/>
  <c r="E44" i="9"/>
  <c r="B44" i="9" s="1"/>
  <c r="H182" i="1"/>
  <c r="H181" i="1"/>
  <c r="H180" i="1"/>
  <c r="H179" i="1"/>
  <c r="E42" i="9"/>
  <c r="B42" i="9" s="1"/>
  <c r="H173" i="1"/>
  <c r="H177" i="1"/>
  <c r="H175" i="1"/>
  <c r="H172" i="1"/>
  <c r="H170" i="1"/>
  <c r="H169" i="1"/>
  <c r="H168" i="1"/>
  <c r="H165" i="1"/>
  <c r="H167" i="1"/>
  <c r="H166" i="1"/>
  <c r="H164" i="1"/>
  <c r="H163" i="1"/>
  <c r="H162" i="1"/>
  <c r="E40" i="9"/>
  <c r="B40" i="9" s="1"/>
  <c r="H160" i="1"/>
  <c r="H161" i="1"/>
  <c r="H158" i="1"/>
  <c r="H157" i="1"/>
  <c r="H155" i="1"/>
  <c r="H154" i="1"/>
  <c r="H153" i="1"/>
  <c r="H152" i="1"/>
  <c r="D152" i="4"/>
  <c r="C148" i="1" s="1"/>
  <c r="H149" i="1"/>
  <c r="H150" i="1"/>
  <c r="H132" i="1"/>
  <c r="H125" i="1"/>
  <c r="H121" i="1"/>
  <c r="H122" i="1"/>
  <c r="D124" i="4"/>
  <c r="H108" i="1"/>
  <c r="H113" i="1"/>
  <c r="D106" i="4"/>
  <c r="E37" i="9"/>
  <c r="B37" i="9" s="1"/>
  <c r="H76" i="1"/>
  <c r="H66" i="1"/>
  <c r="H64" i="1"/>
  <c r="H65" i="1"/>
  <c r="D50" i="4"/>
  <c r="F218" i="9"/>
  <c r="B218" i="9" s="1"/>
  <c r="G710" i="1"/>
  <c r="G703" i="1"/>
  <c r="G671" i="1"/>
  <c r="G669" i="1"/>
  <c r="G668" i="1"/>
  <c r="G649" i="1"/>
  <c r="G397" i="1"/>
  <c r="G398" i="1"/>
  <c r="G378" i="1"/>
  <c r="G379" i="1"/>
  <c r="G371" i="1"/>
  <c r="E407" i="4"/>
  <c r="D402" i="1" s="1"/>
  <c r="G290" i="1"/>
  <c r="G413" i="1"/>
  <c r="G289" i="1"/>
  <c r="G411" i="1"/>
  <c r="G412" i="1"/>
  <c r="G244" i="1"/>
  <c r="G206" i="1"/>
  <c r="G184" i="1"/>
  <c r="G187" i="1"/>
  <c r="F222" i="9"/>
  <c r="G177" i="1"/>
  <c r="G175" i="1"/>
  <c r="G173" i="1"/>
  <c r="G168" i="1"/>
  <c r="G165" i="1"/>
  <c r="G166" i="1"/>
  <c r="G163" i="1"/>
  <c r="G160" i="1"/>
  <c r="G161" i="1"/>
  <c r="E152" i="4"/>
  <c r="G154" i="1"/>
  <c r="G149" i="1"/>
  <c r="G152" i="1"/>
  <c r="G150" i="1"/>
  <c r="G132" i="1"/>
  <c r="G130" i="1"/>
  <c r="E6" i="4"/>
  <c r="D2" i="1" s="1"/>
  <c r="G124" i="1"/>
  <c r="G125" i="1"/>
  <c r="G121" i="1"/>
  <c r="G122" i="1"/>
  <c r="G108" i="1"/>
  <c r="F216" i="9"/>
  <c r="G76" i="1"/>
  <c r="G64" i="1"/>
  <c r="H420"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299" i="1"/>
  <c r="G1389" i="1"/>
  <c r="H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408" i="4"/>
  <c r="D403" i="1" s="1"/>
  <c r="G1445" i="1"/>
  <c r="D7" i="4"/>
  <c r="D133" i="4"/>
  <c r="D139" i="4"/>
  <c r="D163" i="4"/>
  <c r="D215" i="4"/>
  <c r="D263" i="4"/>
  <c r="D344" i="4"/>
  <c r="D396" i="4"/>
  <c r="D643" i="4"/>
  <c r="F416" i="4"/>
  <c r="E644" i="4"/>
  <c r="D638" i="1" s="1"/>
  <c r="F459" i="4"/>
  <c r="D420" i="4"/>
  <c r="E420" i="4"/>
  <c r="G291" i="9"/>
  <c r="E291" i="9" s="1"/>
  <c r="B291" i="9" s="1"/>
  <c r="F190" i="5"/>
  <c r="G292" i="9"/>
  <c r="E292" i="9" s="1"/>
  <c r="B292" i="9" s="1"/>
  <c r="F206" i="5"/>
  <c r="H20" i="9"/>
  <c r="G20" i="9"/>
  <c r="F152" i="4"/>
  <c r="F417" i="4"/>
  <c r="E636" i="4"/>
  <c r="D630" i="1" s="1"/>
  <c r="H289" i="9"/>
  <c r="E289" i="9" s="1"/>
  <c r="B289" i="9" s="1"/>
  <c r="E176" i="5"/>
  <c r="D42" i="8"/>
  <c r="G294" i="9" s="1"/>
  <c r="E294" i="9" s="1"/>
  <c r="F460" i="4"/>
  <c r="F516" i="4"/>
  <c r="D580" i="4"/>
  <c r="F8" i="5"/>
  <c r="D68" i="5"/>
  <c r="E286" i="9"/>
  <c r="B286" i="9" s="1"/>
  <c r="F88" i="5"/>
  <c r="F177" i="5"/>
  <c r="F191" i="5"/>
  <c r="F207" i="5"/>
  <c r="D245" i="5"/>
  <c r="F36" i="6"/>
  <c r="F130" i="6"/>
  <c r="B297" i="9"/>
  <c r="E296" i="9"/>
  <c r="I10" i="3" s="1"/>
  <c r="F603" i="4"/>
  <c r="E146" i="5"/>
  <c r="D1124" i="1" s="1"/>
  <c r="H1124" i="1" s="1"/>
  <c r="E287" i="9"/>
  <c r="B287" i="9" s="1"/>
  <c r="F149" i="5"/>
  <c r="D176" i="5"/>
  <c r="F5" i="6"/>
  <c r="D141" i="6"/>
  <c r="G278" i="9"/>
  <c r="E278" i="9" s="1"/>
  <c r="B278" i="9" s="1"/>
  <c r="G277" i="9"/>
  <c r="E277" i="9" s="1"/>
  <c r="B277" i="9" s="1"/>
  <c r="L212" i="9"/>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16" i="9"/>
  <c r="B220" i="9"/>
  <c r="B222" i="9"/>
  <c r="B226" i="9"/>
  <c r="B228" i="9"/>
  <c r="B230" i="9"/>
  <c r="B232" i="9"/>
  <c r="B234" i="9"/>
  <c r="B236" i="9"/>
  <c r="B238" i="9"/>
  <c r="B240" i="9"/>
  <c r="B242" i="9"/>
  <c r="B244" i="9"/>
  <c r="B246" i="9"/>
  <c r="B248" i="9"/>
  <c r="B250" i="9"/>
  <c r="B252" i="9"/>
  <c r="B254" i="9"/>
  <c r="B256" i="9"/>
  <c r="B258" i="9"/>
  <c r="B260" i="9"/>
  <c r="B262" i="9"/>
  <c r="B264" i="9"/>
  <c r="B266" i="9"/>
  <c r="B268" i="9"/>
  <c r="B270" i="9"/>
  <c r="I1440" i="1" l="1"/>
  <c r="D1214" i="1"/>
  <c r="F146" i="5"/>
  <c r="F7" i="5"/>
  <c r="I20" i="3"/>
  <c r="D985" i="1"/>
  <c r="D6" i="5"/>
  <c r="F12" i="5"/>
  <c r="C990" i="1"/>
  <c r="H20" i="3"/>
  <c r="C985" i="1"/>
  <c r="F363" i="4"/>
  <c r="C358" i="1"/>
  <c r="F644" i="4"/>
  <c r="C638" i="1"/>
  <c r="G638" i="1"/>
  <c r="F224" i="4"/>
  <c r="C220" i="1"/>
  <c r="F124" i="4"/>
  <c r="C120" i="1"/>
  <c r="F106" i="4"/>
  <c r="C102" i="1"/>
  <c r="F50" i="4"/>
  <c r="C46" i="1"/>
  <c r="E151" i="4"/>
  <c r="D148" i="1"/>
  <c r="E20" i="9"/>
  <c r="B20" i="9" s="1"/>
  <c r="I16" i="3"/>
  <c r="E412" i="4"/>
  <c r="E165" i="9"/>
  <c r="B165" i="9" s="1"/>
  <c r="B191" i="9"/>
  <c r="F212" i="9"/>
  <c r="B212" i="9" s="1"/>
  <c r="F176" i="5"/>
  <c r="H22" i="3"/>
  <c r="C1153" i="1"/>
  <c r="F245" i="5"/>
  <c r="D237" i="5"/>
  <c r="C1222" i="1"/>
  <c r="K1432" i="9"/>
  <c r="G295" i="9"/>
  <c r="E295" i="9" s="1"/>
  <c r="B295" i="9" s="1"/>
  <c r="I34" i="3"/>
  <c r="C1517" i="1"/>
  <c r="E175" i="5"/>
  <c r="D1152" i="1" s="1"/>
  <c r="I22" i="3"/>
  <c r="D1153" i="1"/>
  <c r="E635" i="4"/>
  <c r="D629" i="1" s="1"/>
  <c r="D414" i="1"/>
  <c r="F396" i="4"/>
  <c r="C391" i="1"/>
  <c r="F344" i="4"/>
  <c r="C339" i="1"/>
  <c r="F263" i="4"/>
  <c r="C259" i="1"/>
  <c r="F163" i="4"/>
  <c r="C159" i="1"/>
  <c r="F133" i="4"/>
  <c r="C129" i="1"/>
  <c r="D151" i="4"/>
  <c r="G1124" i="1"/>
  <c r="H638" i="1"/>
  <c r="F141" i="6"/>
  <c r="H28" i="3"/>
  <c r="C1435" i="1"/>
  <c r="G299" i="9"/>
  <c r="E299" i="9" s="1"/>
  <c r="H21" i="3"/>
  <c r="C1046" i="1"/>
  <c r="F580" i="4"/>
  <c r="D528" i="4"/>
  <c r="C574" i="1"/>
  <c r="B294" i="9"/>
  <c r="E68" i="5"/>
  <c r="F68" i="5" s="1"/>
  <c r="F420" i="4"/>
  <c r="C414" i="1"/>
  <c r="F643" i="4"/>
  <c r="C637" i="1"/>
  <c r="D350" i="4"/>
  <c r="D298" i="4"/>
  <c r="F215" i="4"/>
  <c r="C211" i="1"/>
  <c r="F139" i="4"/>
  <c r="C135" i="1"/>
  <c r="D6" i="4"/>
  <c r="F7" i="4"/>
  <c r="C3" i="1"/>
  <c r="I1474" i="1"/>
  <c r="I1472" i="1"/>
  <c r="I1467" i="1"/>
  <c r="I1465" i="1"/>
  <c r="I1463" i="1"/>
  <c r="E639" i="4"/>
  <c r="D407" i="1"/>
  <c r="I1479" i="1"/>
  <c r="I1477" i="1"/>
  <c r="I1460" i="1"/>
  <c r="I1458" i="1"/>
  <c r="I1456" i="1"/>
  <c r="I1451" i="1"/>
  <c r="I1449" i="1"/>
  <c r="I1447" i="1"/>
  <c r="E293" i="9" l="1"/>
  <c r="F6" i="5"/>
  <c r="C984" i="1"/>
  <c r="G985" i="1"/>
  <c r="H985" i="1"/>
  <c r="G990" i="1"/>
  <c r="H990" i="1"/>
  <c r="G358" i="1"/>
  <c r="H358" i="1"/>
  <c r="G220" i="1"/>
  <c r="H220" i="1"/>
  <c r="H120" i="1"/>
  <c r="G120" i="1"/>
  <c r="G102" i="1"/>
  <c r="H102" i="1"/>
  <c r="H46" i="1"/>
  <c r="G46" i="1"/>
  <c r="D147" i="1"/>
  <c r="I17" i="3"/>
  <c r="E289" i="4"/>
  <c r="H148" i="1"/>
  <c r="G148" i="1"/>
  <c r="E19" i="9"/>
  <c r="G3" i="1"/>
  <c r="H3" i="1"/>
  <c r="F6" i="4"/>
  <c r="H16" i="3"/>
  <c r="D412" i="4"/>
  <c r="C2" i="1"/>
  <c r="D408" i="4"/>
  <c r="F350" i="4"/>
  <c r="C345" i="1"/>
  <c r="I21" i="3"/>
  <c r="D1046" i="1"/>
  <c r="G1046" i="1" s="1"/>
  <c r="E6" i="5"/>
  <c r="D636" i="4"/>
  <c r="F528" i="4"/>
  <c r="C522" i="1"/>
  <c r="G1435" i="1"/>
  <c r="H1435" i="1"/>
  <c r="H9" i="3"/>
  <c r="G129" i="1"/>
  <c r="H129" i="1"/>
  <c r="H159" i="1"/>
  <c r="G159" i="1"/>
  <c r="H259" i="1"/>
  <c r="G259" i="1"/>
  <c r="G339" i="1"/>
  <c r="H339" i="1"/>
  <c r="H391" i="1"/>
  <c r="G391" i="1"/>
  <c r="F237" i="5"/>
  <c r="H23" i="3"/>
  <c r="C1214" i="1"/>
  <c r="H1153" i="1"/>
  <c r="G1153" i="1"/>
  <c r="D175" i="5"/>
  <c r="D633" i="1"/>
  <c r="G135" i="1"/>
  <c r="H135" i="1"/>
  <c r="H211" i="1"/>
  <c r="G211" i="1"/>
  <c r="D407" i="4"/>
  <c r="F298" i="4"/>
  <c r="C293" i="1"/>
  <c r="H637" i="1"/>
  <c r="G637" i="1"/>
  <c r="H414" i="1"/>
  <c r="G414" i="1"/>
  <c r="D635" i="4"/>
  <c r="H574" i="1"/>
  <c r="G574" i="1"/>
  <c r="B299" i="9"/>
  <c r="E298" i="9"/>
  <c r="H17" i="3"/>
  <c r="D289" i="4"/>
  <c r="F151" i="4"/>
  <c r="C147" i="1"/>
  <c r="H1517" i="1"/>
  <c r="G1517" i="1"/>
  <c r="H11" i="3"/>
  <c r="H1222" i="1"/>
  <c r="G1222" i="1"/>
  <c r="H1046" i="1" l="1"/>
  <c r="E290" i="4"/>
  <c r="D286" i="1" s="1"/>
  <c r="E291" i="4"/>
  <c r="D287" i="1" s="1"/>
  <c r="D285" i="1"/>
  <c r="E413" i="4"/>
  <c r="G147" i="1"/>
  <c r="H147" i="1"/>
  <c r="D413" i="4"/>
  <c r="D291" i="4"/>
  <c r="F289" i="4"/>
  <c r="C285" i="1"/>
  <c r="F175" i="5"/>
  <c r="C1152" i="1"/>
  <c r="G276" i="9"/>
  <c r="N3" i="9"/>
  <c r="I11" i="3"/>
  <c r="H293" i="1"/>
  <c r="G293" i="1"/>
  <c r="F407" i="4"/>
  <c r="C402" i="1"/>
  <c r="H1214" i="1"/>
  <c r="G1214" i="1"/>
  <c r="H522" i="1"/>
  <c r="G522" i="1"/>
  <c r="F636" i="4"/>
  <c r="C630" i="1"/>
  <c r="H345" i="1"/>
  <c r="G345" i="1"/>
  <c r="F408" i="4"/>
  <c r="C403" i="1"/>
  <c r="D639" i="4"/>
  <c r="D414" i="4"/>
  <c r="F412" i="4"/>
  <c r="C407" i="1"/>
  <c r="F635" i="4"/>
  <c r="C629" i="1"/>
  <c r="K3" i="9"/>
  <c r="I9" i="3"/>
  <c r="H276" i="9"/>
  <c r="D984" i="1"/>
  <c r="G282" i="9"/>
  <c r="E282" i="9" s="1"/>
  <c r="B282" i="9" s="1"/>
  <c r="G2" i="1"/>
  <c r="H2" i="1"/>
  <c r="D290" i="4"/>
  <c r="E414" i="4" l="1"/>
  <c r="D409" i="1" s="1"/>
  <c r="E415" i="4"/>
  <c r="D410" i="1" s="1"/>
  <c r="E640" i="4"/>
  <c r="D408" i="1"/>
  <c r="F290" i="4"/>
  <c r="C286" i="1"/>
  <c r="F639" i="4"/>
  <c r="C633" i="1"/>
  <c r="H1152" i="1"/>
  <c r="G1152" i="1"/>
  <c r="H285" i="1"/>
  <c r="G285" i="1"/>
  <c r="F291" i="4"/>
  <c r="C287" i="1"/>
  <c r="G984" i="1"/>
  <c r="H8" i="3"/>
  <c r="H984" i="1"/>
  <c r="H629" i="1"/>
  <c r="G629" i="1"/>
  <c r="H407" i="1"/>
  <c r="G407" i="1"/>
  <c r="C409" i="1"/>
  <c r="H403" i="1"/>
  <c r="G403" i="1"/>
  <c r="H630" i="1"/>
  <c r="G630" i="1"/>
  <c r="H402" i="1"/>
  <c r="G402" i="1"/>
  <c r="E276" i="9"/>
  <c r="D640" i="4"/>
  <c r="D415" i="4"/>
  <c r="F413" i="4"/>
  <c r="C408" i="1"/>
  <c r="F414" i="4" l="1"/>
  <c r="E641" i="4"/>
  <c r="D634" i="1"/>
  <c r="E642" i="4"/>
  <c r="H408" i="1"/>
  <c r="G408" i="1"/>
  <c r="F415" i="4"/>
  <c r="C410" i="1"/>
  <c r="B276" i="9"/>
  <c r="E275" i="9"/>
  <c r="I8" i="3" s="1"/>
  <c r="D642" i="4"/>
  <c r="F640" i="4"/>
  <c r="C634" i="1"/>
  <c r="H409" i="1"/>
  <c r="G409" i="1"/>
  <c r="H286" i="1"/>
  <c r="G286" i="1"/>
  <c r="M3" i="9"/>
  <c r="H287" i="1"/>
  <c r="G287" i="1"/>
  <c r="H633" i="1"/>
  <c r="G633" i="1"/>
  <c r="D641" i="4"/>
  <c r="D636" i="1" l="1"/>
  <c r="E646" i="4"/>
  <c r="D635" i="1"/>
  <c r="E645" i="4"/>
  <c r="H410" i="1"/>
  <c r="G410" i="1"/>
  <c r="D645" i="4"/>
  <c r="F641" i="4"/>
  <c r="C635" i="1"/>
  <c r="H634" i="1"/>
  <c r="G634" i="1"/>
  <c r="D646" i="4"/>
  <c r="F642" i="4"/>
  <c r="C636" i="1"/>
  <c r="I18" i="3" l="1"/>
  <c r="D639" i="1"/>
  <c r="I19" i="3"/>
  <c r="D640" i="1"/>
  <c r="H635" i="1"/>
  <c r="G635" i="1"/>
  <c r="H7" i="3"/>
  <c r="F645" i="4"/>
  <c r="H18" i="3"/>
  <c r="C639" i="1"/>
  <c r="H636" i="1"/>
  <c r="G636" i="1"/>
  <c r="F646" i="4"/>
  <c r="H19" i="3"/>
  <c r="C640" i="1"/>
  <c r="J3" i="9" l="1"/>
  <c r="I7" i="3"/>
  <c r="G639" i="1"/>
  <c r="H639" i="1"/>
  <c r="G640" i="1"/>
  <c r="H640" i="1"/>
  <c r="M272" i="9" l="1"/>
  <c r="L272" i="9"/>
  <c r="G18" i="9"/>
  <c r="H18" i="9"/>
  <c r="I17" i="9"/>
  <c r="I5" i="9"/>
  <c r="J6" i="9"/>
  <c r="K7" i="9"/>
  <c r="I9" i="9"/>
  <c r="J10" i="9"/>
  <c r="K11" i="9"/>
  <c r="I13" i="9"/>
  <c r="L15" i="9"/>
  <c r="M16" i="9"/>
  <c r="J17" i="9"/>
  <c r="J5" i="9"/>
  <c r="K6" i="9"/>
  <c r="I8" i="9"/>
  <c r="J9" i="9"/>
  <c r="K10" i="9"/>
  <c r="I12" i="9"/>
  <c r="J13" i="9"/>
  <c r="M15" i="9"/>
  <c r="L16" i="9"/>
  <c r="F16" i="9" s="1"/>
  <c r="K13" i="9"/>
  <c r="K5" i="9"/>
  <c r="I7" i="9"/>
  <c r="J8" i="9"/>
  <c r="K9" i="9"/>
  <c r="I11" i="9"/>
  <c r="J12" i="9"/>
  <c r="G15" i="9"/>
  <c r="H16" i="9"/>
  <c r="H17" i="9"/>
  <c r="I6" i="9"/>
  <c r="E6" i="9" s="1"/>
  <c r="B6" i="9" s="1"/>
  <c r="J7" i="9"/>
  <c r="K8" i="9"/>
  <c r="J11" i="9"/>
  <c r="K12" i="9"/>
  <c r="H15" i="9"/>
  <c r="G16" i="9"/>
  <c r="E16" i="9" s="1"/>
  <c r="G17" i="9"/>
  <c r="B16" i="9" l="1"/>
  <c r="E17" i="9"/>
  <c r="B17" i="9" s="1"/>
  <c r="E18" i="9"/>
  <c r="B18" i="9" s="1"/>
  <c r="E15" i="9"/>
  <c r="E11" i="9"/>
  <c r="B11" i="9" s="1"/>
  <c r="E8" i="9"/>
  <c r="B8" i="9" s="1"/>
  <c r="E13" i="9"/>
  <c r="B13" i="9" s="1"/>
  <c r="E10" i="9"/>
  <c r="B10" i="9" s="1"/>
  <c r="E5" i="9"/>
  <c r="F272" i="9"/>
  <c r="E7" i="9"/>
  <c r="B7" i="9" s="1"/>
  <c r="E12" i="9"/>
  <c r="B12" i="9" s="1"/>
  <c r="F15" i="9"/>
  <c r="F14" i="9" s="1"/>
  <c r="E9" i="9"/>
  <c r="B9" i="9" s="1"/>
  <c r="B272" i="9" l="1"/>
  <c r="F19"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<sst xmlns="http://schemas.openxmlformats.org/spreadsheetml/2006/main" count="4313" uniqueCount="3393">
  <si>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</si>
  <si>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</si>
  <si>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</si>
  <si>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</si>
  <si>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</si>
  <si>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</si>
  <si>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</si>
  <si>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</si>
  <si>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</si>
  <si>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</si>
  <si>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</si>
  <si>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</si>
  <si>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</si>
  <si>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</si>
  <si>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</si>
  <si>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</si>
  <si>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</si>
  <si>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</si>
  <si>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</si>
  <si>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</si>
  <si>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</si>
  <si>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</si>
  <si>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</si>
  <si>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</si>
  <si>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</si>
  <si>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</si>
  <si>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</si>
  <si>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</si>
  <si>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</si>
  <si>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</si>
  <si>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</si>
  <si>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Osnovna škola  ANDRIJE PALMOVIĆA  </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</si>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</sst>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7073377</v>
      </c>
      <c r="D2" s="6">
        <f>'PR-RAS'!E6</f>
        <v>7971479.6199999992</v>
      </c>
      <c r="E2" s="6">
        <v>0</v>
      </c>
      <c r="F2" s="6">
        <v>0</v>
      </c>
      <c r="G2" s="7">
        <f t="shared" ref="G2:G264" si="0">(B2/1000)*(C2*1+D2*2)</f>
        <v>23016.336240000001</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6422617</v>
      </c>
      <c r="D46" s="1">
        <f>'PR-RAS'!E50</f>
        <v>6644231.8799999999</v>
      </c>
      <c r="E46" s="1">
        <v>0</v>
      </c>
      <c r="F46" s="1">
        <v>0</v>
      </c>
      <c r="G46" s="2">
        <f t="shared" si="0"/>
        <v>886998.63419999985</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6339055</v>
      </c>
      <c r="D64" s="1">
        <f>'PR-RAS'!E68</f>
        <v>6529539.0800000001</v>
      </c>
      <c r="E64" s="1">
        <v>0</v>
      </c>
      <c r="F64" s="1">
        <v>0</v>
      </c>
      <c r="G64" s="2">
        <f t="shared" si="0"/>
        <v>1222082.3890800001</v>
      </c>
      <c r="H64" s="2">
        <f t="shared" si="1"/>
        <v>8.0000000074505806E-2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6313118</v>
      </c>
      <c r="D65" s="1">
        <f>'PR-RAS'!E69</f>
        <v>6517975.0499999998</v>
      </c>
      <c r="E65" s="1">
        <v>0</v>
      </c>
      <c r="F65" s="1">
        <v>0</v>
      </c>
      <c r="G65" s="2">
        <f t="shared" si="0"/>
        <v>1238340.3584</v>
      </c>
      <c r="H65" s="2">
        <f t="shared" si="1"/>
        <v>4.9999999813735485E-2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25937</v>
      </c>
      <c r="D66" s="1">
        <f>'PR-RAS'!E70</f>
        <v>11564.03</v>
      </c>
      <c r="E66" s="1">
        <v>0</v>
      </c>
      <c r="F66" s="1">
        <v>0</v>
      </c>
      <c r="G66" s="2">
        <f t="shared" si="0"/>
        <v>3189.2289000000001</v>
      </c>
      <c r="H66" s="2">
        <f t="shared" si="1"/>
        <v>3.0000000000654836E-2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83562</v>
      </c>
      <c r="D73" s="1">
        <f>'PR-RAS'!E77</f>
        <v>114692.8</v>
      </c>
      <c r="E73" s="1">
        <v>0</v>
      </c>
      <c r="F73" s="1">
        <v>0</v>
      </c>
      <c r="G73" s="2">
        <f t="shared" si="0"/>
        <v>22532.227199999998</v>
      </c>
      <c r="H73" s="2">
        <f t="shared" si="1"/>
        <v>0.19999999999708962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83562</v>
      </c>
      <c r="D76" s="1">
        <f>'PR-RAS'!E80</f>
        <v>114692.8</v>
      </c>
      <c r="E76" s="1">
        <v>0</v>
      </c>
      <c r="F76" s="1">
        <v>0</v>
      </c>
      <c r="G76" s="2">
        <f t="shared" si="0"/>
        <v>23471.069999999996</v>
      </c>
      <c r="H76" s="2">
        <f t="shared" si="1"/>
        <v>0.19999999999708962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135299</v>
      </c>
      <c r="D102" s="1">
        <f>'PR-RAS'!E106</f>
        <v>171719.67</v>
      </c>
      <c r="E102" s="1">
        <v>0</v>
      </c>
      <c r="F102" s="1">
        <v>0</v>
      </c>
      <c r="G102" s="2">
        <f t="shared" si="0"/>
        <v>48352.572340000006</v>
      </c>
      <c r="H102" s="2">
        <f t="shared" si="1"/>
        <v>0.32999999998719431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135299</v>
      </c>
      <c r="D108" s="1">
        <f>'PR-RAS'!E112</f>
        <v>171719.67</v>
      </c>
      <c r="E108" s="1">
        <v>0</v>
      </c>
      <c r="F108" s="1">
        <v>0</v>
      </c>
      <c r="G108" s="2">
        <f t="shared" si="0"/>
        <v>51225.002380000005</v>
      </c>
      <c r="H108" s="2">
        <f t="shared" si="1"/>
        <v>0.32999999998719431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135299</v>
      </c>
      <c r="D113" s="1">
        <f>'PR-RAS'!E117</f>
        <v>171719.67</v>
      </c>
      <c r="E113" s="1">
        <v>0</v>
      </c>
      <c r="F113" s="1">
        <v>0</v>
      </c>
      <c r="G113" s="2">
        <f t="shared" si="0"/>
        <v>53618.694080000001</v>
      </c>
      <c r="H113" s="2">
        <f t="shared" si="1"/>
        <v>0.32999999998719431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1284</v>
      </c>
      <c r="D120" s="1">
        <f>'PR-RAS'!E124</f>
        <v>1840</v>
      </c>
      <c r="E120" s="1">
        <v>0</v>
      </c>
      <c r="F120" s="1">
        <v>0</v>
      </c>
      <c r="G120" s="2">
        <f t="shared" si="0"/>
        <v>590.71600000000001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584</v>
      </c>
      <c r="D121" s="1">
        <f>'PR-RAS'!E125</f>
        <v>1140</v>
      </c>
      <c r="E121" s="1">
        <v>0</v>
      </c>
      <c r="F121" s="1">
        <v>0</v>
      </c>
      <c r="G121" s="2">
        <f t="shared" si="0"/>
        <v>343.68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584</v>
      </c>
      <c r="D122" s="1">
        <f>'PR-RAS'!E126</f>
        <v>1140</v>
      </c>
      <c r="E122" s="1">
        <v>0</v>
      </c>
      <c r="F122" s="1">
        <v>0</v>
      </c>
      <c r="G122" s="2">
        <f t="shared" si="0"/>
        <v>346.54399999999998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v>
      </c>
      <c r="D124" s="1">
        <f>'PR-RAS'!E128</f>
        <v>700</v>
      </c>
      <c r="E124" s="1">
        <v>0</v>
      </c>
      <c r="F124" s="1">
        <v>0</v>
      </c>
      <c r="G124" s="2">
        <f t="shared" si="0"/>
        <v>258.3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700</v>
      </c>
      <c r="E125" s="1">
        <v>0</v>
      </c>
      <c r="F125" s="1">
        <v>0</v>
      </c>
      <c r="G125" s="2">
        <f t="shared" si="0"/>
        <v>260.39999999999998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514177</v>
      </c>
      <c r="D129" s="1">
        <f>'PR-RAS'!E133</f>
        <v>1153688.0699999998</v>
      </c>
      <c r="E129" s="1">
        <v>0</v>
      </c>
      <c r="F129" s="1">
        <v>0</v>
      </c>
      <c r="G129" s="2">
        <f t="shared" si="0"/>
        <v>361158.80191999994</v>
      </c>
      <c r="H129" s="2">
        <f t="shared" si="1"/>
        <v>6.9999999832361937E-2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514177</v>
      </c>
      <c r="D130" s="1">
        <f>'PR-RAS'!E134</f>
        <v>1153688.0699999998</v>
      </c>
      <c r="E130" s="1">
        <v>0</v>
      </c>
      <c r="F130" s="1">
        <v>0</v>
      </c>
      <c r="G130" s="2">
        <f t="shared" si="0"/>
        <v>363980.35505999997</v>
      </c>
      <c r="H130" s="2">
        <f t="shared" si="1"/>
        <v>6.9999999832361937E-2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472183</v>
      </c>
      <c r="D131" s="1">
        <f>'PR-RAS'!E135</f>
        <v>730574.32</v>
      </c>
      <c r="E131" s="1">
        <v>0</v>
      </c>
      <c r="F131" s="1">
        <v>0</v>
      </c>
      <c r="G131" s="2">
        <f t="shared" si="0"/>
        <v>251333.11319999999</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41994</v>
      </c>
      <c r="D132" s="1">
        <f>'PR-RAS'!E136</f>
        <v>423113.75</v>
      </c>
      <c r="E132" s="1">
        <v>0</v>
      </c>
      <c r="F132" s="1">
        <v>0</v>
      </c>
      <c r="G132" s="2">
        <f t="shared" si="0"/>
        <v>116357.0165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7044657</v>
      </c>
      <c r="D147" s="1">
        <f>'PR-RAS'!E151</f>
        <v>7487635.0900000008</v>
      </c>
      <c r="E147" s="1">
        <v>0</v>
      </c>
      <c r="F147" s="1">
        <v>0</v>
      </c>
      <c r="G147" s="2">
        <f t="shared" si="0"/>
        <v>3214909.3682799996</v>
      </c>
      <c r="H147" s="2">
        <f t="shared" si="1"/>
        <v>9.0000000782310963E-2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6014933</v>
      </c>
      <c r="D148" s="1">
        <f>'PR-RAS'!E152</f>
        <v>6156400.3300000001</v>
      </c>
      <c r="E148" s="1">
        <v>0</v>
      </c>
      <c r="F148" s="1">
        <v>0</v>
      </c>
      <c r="G148" s="2">
        <f t="shared" si="0"/>
        <v>2694176.8480199999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4985453</v>
      </c>
      <c r="D149" s="1">
        <f>'PR-RAS'!E153</f>
        <v>5130626.79</v>
      </c>
      <c r="E149" s="1">
        <v>0</v>
      </c>
      <c r="F149" s="1">
        <v>0</v>
      </c>
      <c r="G149" s="2">
        <f t="shared" si="0"/>
        <v>2256512.5738399997</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4784301</v>
      </c>
      <c r="D150" s="1">
        <f>'PR-RAS'!E154</f>
        <v>4901318.9000000004</v>
      </c>
      <c r="E150" s="1">
        <v>0</v>
      </c>
      <c r="F150" s="1">
        <v>0</v>
      </c>
      <c r="G150" s="2">
        <f t="shared" si="0"/>
        <v>2173453.8812000002</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132349</v>
      </c>
      <c r="D152" s="1">
        <f>'PR-RAS'!E156</f>
        <v>134816.79</v>
      </c>
      <c r="E152" s="1">
        <v>0</v>
      </c>
      <c r="F152" s="1">
        <v>0</v>
      </c>
      <c r="G152" s="2">
        <f t="shared" si="0"/>
        <v>60699.369579999999</v>
      </c>
      <c r="H152" s="2">
        <f t="shared" si="1"/>
        <v>0.20999999999185093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68803</v>
      </c>
      <c r="D153" s="1">
        <f>'PR-RAS'!E157</f>
        <v>94491.1</v>
      </c>
      <c r="E153" s="1">
        <v>0</v>
      </c>
      <c r="F153" s="1">
        <v>0</v>
      </c>
      <c r="G153" s="2">
        <f t="shared" si="0"/>
        <v>39183.350400000003</v>
      </c>
      <c r="H153" s="2">
        <f t="shared" si="1"/>
        <v>0.10000000000582077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208825</v>
      </c>
      <c r="D154" s="1">
        <f>'PR-RAS'!E158</f>
        <v>196026.92</v>
      </c>
      <c r="E154" s="1">
        <v>0</v>
      </c>
      <c r="F154" s="1">
        <v>0</v>
      </c>
      <c r="G154" s="2">
        <f t="shared" si="0"/>
        <v>91934.462520000016</v>
      </c>
      <c r="H154" s="2">
        <f t="shared" si="1"/>
        <v>7.9999999987194315E-2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820655</v>
      </c>
      <c r="D155" s="1">
        <f>'PR-RAS'!E159</f>
        <v>829746.62</v>
      </c>
      <c r="E155" s="1">
        <v>0</v>
      </c>
      <c r="F155" s="1">
        <v>0</v>
      </c>
      <c r="G155" s="2">
        <f t="shared" si="0"/>
        <v>381942.82896000001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818035</v>
      </c>
      <c r="D157" s="1">
        <f>'PR-RAS'!E161</f>
        <v>829746.62</v>
      </c>
      <c r="E157" s="1">
        <v>0</v>
      </c>
      <c r="F157" s="1">
        <v>0</v>
      </c>
      <c r="G157" s="2">
        <f t="shared" si="0"/>
        <v>386494.40544000006</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2620</v>
      </c>
      <c r="D158" s="1">
        <f>'PR-RAS'!E162</f>
        <v>0</v>
      </c>
      <c r="E158" s="1">
        <v>0</v>
      </c>
      <c r="F158" s="1">
        <v>0</v>
      </c>
      <c r="G158" s="2">
        <f t="shared" si="0"/>
        <v>411.34</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974654</v>
      </c>
      <c r="D159" s="1">
        <f>'PR-RAS'!E163</f>
        <v>1331102.0699999998</v>
      </c>
      <c r="E159" s="1">
        <v>0</v>
      </c>
      <c r="F159" s="1">
        <v>0</v>
      </c>
      <c r="G159" s="2">
        <f t="shared" si="0"/>
        <v>574623.58611999999</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146172</v>
      </c>
      <c r="D160" s="1">
        <f>'PR-RAS'!E164</f>
        <v>230822.69</v>
      </c>
      <c r="E160" s="1">
        <v>0</v>
      </c>
      <c r="F160" s="1">
        <v>0</v>
      </c>
      <c r="G160" s="2">
        <f t="shared" si="0"/>
        <v>96642.96342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10662</v>
      </c>
      <c r="D161" s="1">
        <f>'PR-RAS'!E165</f>
        <v>19778.7</v>
      </c>
      <c r="E161" s="1">
        <v>0</v>
      </c>
      <c r="F161" s="1">
        <v>0</v>
      </c>
      <c r="G161" s="2">
        <f t="shared" si="0"/>
        <v>8035.1040000000003</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129789</v>
      </c>
      <c r="D162" s="1">
        <f>'PR-RAS'!E166</f>
        <v>199898.63</v>
      </c>
      <c r="E162" s="1">
        <v>0</v>
      </c>
      <c r="F162" s="1">
        <v>0</v>
      </c>
      <c r="G162" s="2">
        <f t="shared" si="0"/>
        <v>85263.387860000003</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4775</v>
      </c>
      <c r="D163" s="1">
        <f>'PR-RAS'!E167</f>
        <v>9450</v>
      </c>
      <c r="E163" s="1">
        <v>0</v>
      </c>
      <c r="F163" s="1">
        <v>0</v>
      </c>
      <c r="G163" s="2">
        <f t="shared" si="0"/>
        <v>3835.35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946</v>
      </c>
      <c r="D164" s="1">
        <f>'PR-RAS'!E168</f>
        <v>1695.36</v>
      </c>
      <c r="E164" s="1">
        <v>0</v>
      </c>
      <c r="F164" s="1">
        <v>0</v>
      </c>
      <c r="G164" s="2">
        <f t="shared" si="0"/>
        <v>706.88535999999988</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556548</v>
      </c>
      <c r="D165" s="1">
        <f>'PR-RAS'!E169</f>
        <v>856611.48</v>
      </c>
      <c r="E165" s="1">
        <v>0</v>
      </c>
      <c r="F165" s="1">
        <v>0</v>
      </c>
      <c r="G165" s="2">
        <f t="shared" si="0"/>
        <v>372242.43744000001</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92569</v>
      </c>
      <c r="D166" s="1">
        <f>'PR-RAS'!E170</f>
        <v>106280</v>
      </c>
      <c r="E166" s="1">
        <v>0</v>
      </c>
      <c r="F166" s="1">
        <v>0</v>
      </c>
      <c r="G166" s="2">
        <f t="shared" si="0"/>
        <v>50346.285000000003</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204649</v>
      </c>
      <c r="D167" s="1">
        <f>'PR-RAS'!E171</f>
        <v>275315.40999999997</v>
      </c>
      <c r="E167" s="1">
        <v>0</v>
      </c>
      <c r="F167" s="1">
        <v>0</v>
      </c>
      <c r="G167" s="2">
        <f t="shared" si="0"/>
        <v>125376.45011999999</v>
      </c>
      <c r="H167" s="2">
        <f t="shared" si="1"/>
        <v>0.40999999997438863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237097</v>
      </c>
      <c r="D168" s="1">
        <f>'PR-RAS'!E172</f>
        <v>406949.3</v>
      </c>
      <c r="E168" s="1">
        <v>0</v>
      </c>
      <c r="F168" s="1">
        <v>0</v>
      </c>
      <c r="G168" s="2">
        <f t="shared" si="0"/>
        <v>175516.26520000002</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9747</v>
      </c>
      <c r="D169" s="1">
        <f>'PR-RAS'!E173</f>
        <v>63008.52</v>
      </c>
      <c r="E169" s="1">
        <v>0</v>
      </c>
      <c r="F169" s="1">
        <v>0</v>
      </c>
      <c r="G169" s="2">
        <f t="shared" si="0"/>
        <v>22808.358719999997</v>
      </c>
      <c r="H169" s="2">
        <f t="shared" si="1"/>
        <v>0.48000000000320142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4503</v>
      </c>
      <c r="D170" s="1">
        <f>'PR-RAS'!E174</f>
        <v>3649</v>
      </c>
      <c r="E170" s="1">
        <v>0</v>
      </c>
      <c r="F170" s="1">
        <v>0</v>
      </c>
      <c r="G170" s="2">
        <f t="shared" si="0"/>
        <v>1994.3690000000001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7983</v>
      </c>
      <c r="D172" s="1">
        <f>'PR-RAS'!E176</f>
        <v>1409.25</v>
      </c>
      <c r="E172" s="1">
        <v>0</v>
      </c>
      <c r="F172" s="1">
        <v>0</v>
      </c>
      <c r="G172" s="2">
        <f t="shared" si="0"/>
        <v>1847.0565000000001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233671</v>
      </c>
      <c r="D173" s="1">
        <f>'PR-RAS'!E177</f>
        <v>188438.98</v>
      </c>
      <c r="E173" s="1">
        <v>0</v>
      </c>
      <c r="F173" s="1">
        <v>0</v>
      </c>
      <c r="G173" s="2">
        <f t="shared" si="0"/>
        <v>105014.42111999998</v>
      </c>
      <c r="H173" s="2">
        <f t="shared" si="1"/>
        <v>1.9999999989522621E-2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14666</v>
      </c>
      <c r="D174" s="1">
        <f>'PR-RAS'!E178</f>
        <v>19395.68</v>
      </c>
      <c r="E174" s="1">
        <v>0</v>
      </c>
      <c r="F174" s="1">
        <v>0</v>
      </c>
      <c r="G174" s="2">
        <f t="shared" si="0"/>
        <v>9248.1232799999998</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49618</v>
      </c>
      <c r="D175" s="1">
        <f>'PR-RAS'!E179</f>
        <v>40299.279999999999</v>
      </c>
      <c r="E175" s="1">
        <v>0</v>
      </c>
      <c r="F175" s="1">
        <v>0</v>
      </c>
      <c r="G175" s="2">
        <f t="shared" si="0"/>
        <v>22657.681439999997</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57545</v>
      </c>
      <c r="D177" s="1">
        <f>'PR-RAS'!E181</f>
        <v>72139.740000000005</v>
      </c>
      <c r="E177" s="1">
        <v>0</v>
      </c>
      <c r="F177" s="1">
        <v>0</v>
      </c>
      <c r="G177" s="2">
        <f t="shared" si="0"/>
        <v>35521.108480000003</v>
      </c>
      <c r="H177" s="2">
        <f t="shared" si="1"/>
        <v>0.25999999999476131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23930</v>
      </c>
      <c r="D179" s="1">
        <f>'PR-RAS'!E183</f>
        <v>23252.27</v>
      </c>
      <c r="E179" s="1">
        <v>0</v>
      </c>
      <c r="F179" s="1">
        <v>0</v>
      </c>
      <c r="G179" s="2">
        <f t="shared" si="0"/>
        <v>12537.348120000001</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56879</v>
      </c>
      <c r="D180" s="1">
        <f>'PR-RAS'!E184</f>
        <v>14016.19</v>
      </c>
      <c r="E180" s="1">
        <v>0</v>
      </c>
      <c r="F180" s="1">
        <v>0</v>
      </c>
      <c r="G180" s="2">
        <f t="shared" si="0"/>
        <v>15199.13702</v>
      </c>
      <c r="H180" s="2">
        <f t="shared" si="1"/>
        <v>0.19000000000050932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16140</v>
      </c>
      <c r="D181" s="1">
        <f>'PR-RAS'!E185</f>
        <v>16140.06</v>
      </c>
      <c r="E181" s="1">
        <v>0</v>
      </c>
      <c r="F181" s="1">
        <v>0</v>
      </c>
      <c r="G181" s="2">
        <f t="shared" si="0"/>
        <v>8715.6215999999986</v>
      </c>
      <c r="H181" s="2">
        <f t="shared" si="1"/>
        <v>5.9999999999490683E-2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14893</v>
      </c>
      <c r="D182" s="1">
        <f>'PR-RAS'!E186</f>
        <v>3195.76</v>
      </c>
      <c r="E182" s="1">
        <v>0</v>
      </c>
      <c r="F182" s="1">
        <v>0</v>
      </c>
      <c r="G182" s="2">
        <f t="shared" si="0"/>
        <v>3852.4981199999997</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38263</v>
      </c>
      <c r="D184" s="1">
        <f>'PR-RAS'!E188</f>
        <v>55228.92</v>
      </c>
      <c r="E184" s="1">
        <v>0</v>
      </c>
      <c r="F184" s="1">
        <v>0</v>
      </c>
      <c r="G184" s="2">
        <f t="shared" si="0"/>
        <v>27215.91372</v>
      </c>
      <c r="H184" s="2">
        <f t="shared" si="1"/>
        <v>8.000000000174623E-2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3356.06</v>
      </c>
      <c r="E186" s="1">
        <v>0</v>
      </c>
      <c r="F186" s="1">
        <v>0</v>
      </c>
      <c r="G186" s="2">
        <f t="shared" si="0"/>
        <v>1241.7421999999999</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510.23</v>
      </c>
      <c r="E187" s="1">
        <v>0</v>
      </c>
      <c r="F187" s="1">
        <v>0</v>
      </c>
      <c r="G187" s="2">
        <f t="shared" si="0"/>
        <v>189.80556000000001</v>
      </c>
      <c r="H187" s="2">
        <f t="shared" si="1"/>
        <v>0.23000000000001819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7055</v>
      </c>
      <c r="D189" s="1">
        <f>'PR-RAS'!E193</f>
        <v>1250</v>
      </c>
      <c r="E189" s="1">
        <v>0</v>
      </c>
      <c r="F189" s="1">
        <v>0</v>
      </c>
      <c r="G189" s="2">
        <f t="shared" si="0"/>
        <v>1796.34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30108</v>
      </c>
      <c r="D191" s="1">
        <f>'PR-RAS'!E195</f>
        <v>48812.63</v>
      </c>
      <c r="E191" s="1">
        <v>0</v>
      </c>
      <c r="F191" s="1">
        <v>0</v>
      </c>
      <c r="G191" s="2">
        <f t="shared" si="0"/>
        <v>24269.3194</v>
      </c>
      <c r="H191" s="2">
        <f t="shared" si="1"/>
        <v>0.37000000000261934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54883</v>
      </c>
      <c r="D192" s="1">
        <f>'PR-RAS'!E196</f>
        <v>36.69</v>
      </c>
      <c r="E192" s="1">
        <v>0</v>
      </c>
      <c r="F192" s="1">
        <v>0</v>
      </c>
      <c r="G192" s="2">
        <f t="shared" si="0"/>
        <v>10496.66858</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54883</v>
      </c>
      <c r="D206" s="1">
        <f>'PR-RAS'!E210</f>
        <v>36.69</v>
      </c>
      <c r="E206" s="1">
        <v>0</v>
      </c>
      <c r="F206" s="1">
        <v>0</v>
      </c>
      <c r="G206" s="2">
        <f t="shared" si="0"/>
        <v>11266.057899999998</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54883</v>
      </c>
      <c r="D209" s="1">
        <f>'PR-RAS'!E213</f>
        <v>36.69</v>
      </c>
      <c r="E209" s="1">
        <v>0</v>
      </c>
      <c r="F209" s="1">
        <v>0</v>
      </c>
      <c r="G209" s="2">
        <f t="shared" si="0"/>
        <v>11430.927039999999</v>
      </c>
      <c r="H209" s="2">
        <f t="shared" si="1"/>
        <v>0.31000000000000227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187</v>
      </c>
      <c r="D220" s="1">
        <f>'PR-RAS'!E224</f>
        <v>96</v>
      </c>
      <c r="E220" s="1">
        <v>0</v>
      </c>
      <c r="F220" s="1">
        <v>0</v>
      </c>
      <c r="G220" s="2">
        <f t="shared" si="0"/>
        <v>83.001000000000005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187</v>
      </c>
      <c r="D243" s="1">
        <f>'PR-RAS'!E247</f>
        <v>96</v>
      </c>
      <c r="E243" s="1">
        <v>0</v>
      </c>
      <c r="F243" s="1">
        <v>0</v>
      </c>
      <c r="G243" s="2">
        <f t="shared" si="0"/>
        <v>91.718000000000004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187</v>
      </c>
      <c r="D244" s="1">
        <f>'PR-RAS'!E248</f>
        <v>96</v>
      </c>
      <c r="E244" s="1">
        <v>0</v>
      </c>
      <c r="F244" s="1">
        <v>0</v>
      </c>
      <c r="G244" s="2">
        <f t="shared" si="0"/>
        <v>92.096999999999994</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7044657</v>
      </c>
      <c r="D285" s="1">
        <f>'PR-RAS'!E289</f>
        <v>7487635.0900000008</v>
      </c>
      <c r="E285" s="1">
        <v>0</v>
      </c>
      <c r="F285" s="1">
        <v>0</v>
      </c>
      <c r="G285" s="2">
        <f t="shared" si="8"/>
        <v>6253659.3191199992</v>
      </c>
      <c r="H285" s="2">
        <f t="shared" si="9"/>
        <v>9.0000000782310963E-2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28720</v>
      </c>
      <c r="D286" s="1">
        <f>'PR-RAS'!E290</f>
        <v>483844.5299999984</v>
      </c>
      <c r="E286" s="1">
        <v>0</v>
      </c>
      <c r="F286" s="1">
        <v>0</v>
      </c>
      <c r="G286" s="2">
        <f t="shared" si="8"/>
        <v>283976.58209999907</v>
      </c>
      <c r="H286" s="2">
        <f t="shared" si="9"/>
        <v>0.47000000160187483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21802</v>
      </c>
      <c r="D289" s="1">
        <f>'PR-RAS'!E293</f>
        <v>61013.27</v>
      </c>
      <c r="E289" s="1">
        <v>0</v>
      </c>
      <c r="F289" s="1">
        <v>0</v>
      </c>
      <c r="G289" s="2">
        <f t="shared" si="8"/>
        <v>41422.619519999993</v>
      </c>
      <c r="H289" s="2">
        <f t="shared" si="9"/>
        <v>0.26999999999679858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24969</v>
      </c>
      <c r="D290" s="1">
        <f>'PR-RAS'!E294</f>
        <v>13422</v>
      </c>
      <c r="E290" s="1">
        <v>0</v>
      </c>
      <c r="F290" s="1">
        <v>0</v>
      </c>
      <c r="G290" s="2">
        <f t="shared" si="8"/>
        <v>14973.956999999999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67931</v>
      </c>
      <c r="D345" s="1">
        <f>'PR-RAS'!E350</f>
        <v>448536.54</v>
      </c>
      <c r="E345" s="1">
        <v>0</v>
      </c>
      <c r="F345" s="1">
        <v>0</v>
      </c>
      <c r="G345" s="2">
        <f t="shared" si="8"/>
        <v>331961.40351999993</v>
      </c>
      <c r="H345" s="2">
        <f t="shared" si="9"/>
        <v>0.46000000002095476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67931</v>
      </c>
      <c r="D358" s="1">
        <f>'PR-RAS'!E363</f>
        <v>55422.79</v>
      </c>
      <c r="E358" s="1">
        <v>0</v>
      </c>
      <c r="F358" s="1">
        <v>0</v>
      </c>
      <c r="G358" s="2">
        <f t="shared" si="8"/>
        <v>63823.23906</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39996</v>
      </c>
      <c r="D364" s="1">
        <f>'PR-RAS'!E369</f>
        <v>43858.76</v>
      </c>
      <c r="E364" s="1">
        <v>0</v>
      </c>
      <c r="F364" s="1">
        <v>0</v>
      </c>
      <c r="G364" s="2">
        <f t="shared" si="8"/>
        <v>46360.00776</v>
      </c>
      <c r="H364" s="2">
        <f t="shared" si="9"/>
        <v>0.23999999999796273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20764</v>
      </c>
      <c r="D365" s="1">
        <f>'PR-RAS'!E370</f>
        <v>20550.27</v>
      </c>
      <c r="E365" s="1">
        <v>0</v>
      </c>
      <c r="F365" s="1">
        <v>0</v>
      </c>
      <c r="G365" s="2">
        <f t="shared" si="8"/>
        <v>22518.69256</v>
      </c>
      <c r="H365" s="2">
        <f t="shared" si="9"/>
        <v>0.27000000000043656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19232</v>
      </c>
      <c r="D371" s="1">
        <f>'PR-RAS'!E376</f>
        <v>23308.49</v>
      </c>
      <c r="E371" s="1">
        <v>0</v>
      </c>
      <c r="F371" s="1">
        <v>0</v>
      </c>
      <c r="G371" s="2">
        <f t="shared" si="8"/>
        <v>24364.122600000002</v>
      </c>
      <c r="H371" s="2">
        <f t="shared" si="9"/>
        <v>0.49000000000160071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27935</v>
      </c>
      <c r="D378" s="1">
        <f>'PR-RAS'!E383</f>
        <v>11564.03</v>
      </c>
      <c r="E378" s="1">
        <v>0</v>
      </c>
      <c r="F378" s="1">
        <v>0</v>
      </c>
      <c r="G378" s="2">
        <f t="shared" si="8"/>
        <v>19250.77362</v>
      </c>
      <c r="H378" s="2">
        <f t="shared" si="9"/>
        <v>3.0000000000654836E-2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27935</v>
      </c>
      <c r="D379" s="1">
        <f>'PR-RAS'!E384</f>
        <v>11564.03</v>
      </c>
      <c r="E379" s="1">
        <v>0</v>
      </c>
      <c r="F379" s="1">
        <v>0</v>
      </c>
      <c r="G379" s="2">
        <f t="shared" si="8"/>
        <v>19301.83668</v>
      </c>
      <c r="H379" s="2">
        <f t="shared" si="9"/>
        <v>3.0000000000654836E-2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393113.75</v>
      </c>
      <c r="E397" s="1">
        <v>0</v>
      </c>
      <c r="F397" s="1">
        <v>0</v>
      </c>
      <c r="G397" s="2">
        <f t="shared" si="8"/>
        <v>311346.09000000003</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393113.75</v>
      </c>
      <c r="E398" s="1">
        <v>0</v>
      </c>
      <c r="F398" s="1">
        <v>0</v>
      </c>
      <c r="G398" s="2">
        <f t="shared" si="8"/>
        <v>312132.3175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67931</v>
      </c>
      <c r="D403" s="1">
        <f>'PR-RAS'!E408</f>
        <v>448536.54</v>
      </c>
      <c r="E403" s="1">
        <v>0</v>
      </c>
      <c r="F403" s="1">
        <v>0</v>
      </c>
      <c r="G403" s="2">
        <f t="shared" si="8"/>
        <v>387931.64016000001</v>
      </c>
      <c r="H403" s="2">
        <f t="shared" si="9"/>
        <v>0.46000000002095476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7073377</v>
      </c>
      <c r="D407" s="1">
        <f>'PR-RAS'!E412</f>
        <v>7971479.6199999992</v>
      </c>
      <c r="E407" s="1">
        <v>0</v>
      </c>
      <c r="F407" s="1">
        <v>0</v>
      </c>
      <c r="G407" s="2">
        <f t="shared" si="8"/>
        <v>9344632.5134399999</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7112588</v>
      </c>
      <c r="D408" s="1">
        <f>'PR-RAS'!E413</f>
        <v>7936171.6300000008</v>
      </c>
      <c r="E408" s="1">
        <v>0</v>
      </c>
      <c r="F408" s="1">
        <v>0</v>
      </c>
      <c r="G408" s="2">
        <f t="shared" si="8"/>
        <v>9354867.0228199996</v>
      </c>
      <c r="H408" s="2">
        <f t="shared" si="9"/>
        <v>0.36999999918043613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35307.989999998361</v>
      </c>
      <c r="E409" s="1">
        <v>0</v>
      </c>
      <c r="F409" s="1">
        <v>0</v>
      </c>
      <c r="G409" s="2">
        <f t="shared" si="8"/>
        <v>28811.319839998661</v>
      </c>
      <c r="H409" s="2">
        <f t="shared" si="9"/>
        <v>1.0000001639127731E-2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39211</v>
      </c>
      <c r="D410" s="1">
        <f>'PR-RAS'!E415</f>
        <v>0</v>
      </c>
      <c r="E410" s="1">
        <v>0</v>
      </c>
      <c r="F410" s="1">
        <v>0</v>
      </c>
      <c r="G410" s="2">
        <f t="shared" si="8"/>
        <v>16037.298999999999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21802</v>
      </c>
      <c r="D412" s="1">
        <f>'PR-RAS'!E417</f>
        <v>61013.27</v>
      </c>
      <c r="E412" s="1">
        <v>0</v>
      </c>
      <c r="F412" s="1">
        <v>0</v>
      </c>
      <c r="G412" s="2">
        <f t="shared" si="8"/>
        <v>59113.529939999986</v>
      </c>
      <c r="H412" s="2">
        <f t="shared" si="9"/>
        <v>0.26999999999679858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24969</v>
      </c>
      <c r="D413" s="1">
        <f>'PR-RAS'!E418</f>
        <v>13422</v>
      </c>
      <c r="E413" s="1">
        <v>0</v>
      </c>
      <c r="F413" s="1">
        <v>0</v>
      </c>
      <c r="G413" s="2">
        <f t="shared" si="8"/>
        <v>21346.955999999998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7073377</v>
      </c>
      <c r="D633" s="1">
        <f>'PR-RAS'!E639</f>
        <v>7971479.6199999992</v>
      </c>
      <c r="E633" s="1">
        <v>0</v>
      </c>
      <c r="F633" s="1">
        <v>0</v>
      </c>
      <c r="G633" s="2">
        <f t="shared" si="10"/>
        <v>14546324.503679998</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7112588</v>
      </c>
      <c r="D634" s="1">
        <f>'PR-RAS'!E640</f>
        <v>7936171.6300000008</v>
      </c>
      <c r="E634" s="1">
        <v>0</v>
      </c>
      <c r="F634" s="1">
        <v>0</v>
      </c>
      <c r="G634" s="2">
        <f t="shared" si="10"/>
        <v>14549461.487580001</v>
      </c>
      <c r="H634" s="2">
        <f t="shared" si="11"/>
        <v>0.36999999918043613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35307.989999998361</v>
      </c>
      <c r="E635" s="1">
        <v>0</v>
      </c>
      <c r="F635" s="1">
        <v>0</v>
      </c>
      <c r="G635" s="2">
        <f t="shared" si="10"/>
        <v>44770.531319997921</v>
      </c>
      <c r="H635" s="2">
        <f t="shared" si="11"/>
        <v>1.0000001639127731E-2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39211</v>
      </c>
      <c r="D636" s="1">
        <f>'PR-RAS'!E642</f>
        <v>0</v>
      </c>
      <c r="E636" s="1">
        <v>0</v>
      </c>
      <c r="F636" s="1">
        <v>0</v>
      </c>
      <c r="G636" s="2">
        <f t="shared" si="10"/>
        <v>24898.985000000001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21802</v>
      </c>
      <c r="D638" s="1">
        <f>'PR-RAS'!E644</f>
        <v>61013.27</v>
      </c>
      <c r="E638" s="1">
        <v>0</v>
      </c>
      <c r="F638" s="1">
        <v>0</v>
      </c>
      <c r="G638" s="2">
        <f t="shared" si="10"/>
        <v>91618.779979999992</v>
      </c>
      <c r="H638" s="2">
        <f t="shared" si="11"/>
        <v>0.26999999999679858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61013</v>
      </c>
      <c r="D640" s="1">
        <f>'PR-RAS'!E646</f>
        <v>25705.280000001636</v>
      </c>
      <c r="E640" s="1">
        <v>0</v>
      </c>
      <c r="F640" s="1">
        <v>0</v>
      </c>
      <c r="G640" s="2">
        <f t="shared" si="10"/>
        <v>71838.654840002098</v>
      </c>
      <c r="H640" s="2">
        <f t="shared" si="11"/>
        <v>0.28000000163592631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6262035</v>
      </c>
      <c r="D668" s="1">
        <f>'PR-RAS'!E675</f>
        <v>6450669.8399999999</v>
      </c>
      <c r="E668" s="1">
        <v>0</v>
      </c>
      <c r="F668" s="1">
        <v>0</v>
      </c>
      <c r="G668" s="2">
        <f t="shared" si="10"/>
        <v>12781970.911560001</v>
      </c>
      <c r="H668" s="2">
        <f t="shared" si="1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51083</v>
      </c>
      <c r="D669" s="1">
        <f>'PR-RAS'!E676</f>
        <v>67305.210000000006</v>
      </c>
      <c r="E669" s="1">
        <v>0</v>
      </c>
      <c r="F669" s="1">
        <v>0</v>
      </c>
      <c r="G669" s="2">
        <f t="shared" si="10"/>
        <v>124043.20456000001</v>
      </c>
      <c r="H669" s="2">
        <f t="shared" si="11"/>
        <v>0.21000000000640284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25542</v>
      </c>
      <c r="D670" s="1">
        <f>'PR-RAS'!E677</f>
        <v>9029.0400000000009</v>
      </c>
      <c r="E670" s="1">
        <v>0</v>
      </c>
      <c r="F670" s="1">
        <v>0</v>
      </c>
      <c r="G670" s="2">
        <f t="shared" si="10"/>
        <v>29168.453520000003</v>
      </c>
      <c r="H670" s="2">
        <f t="shared" si="11"/>
        <v>4.0000000000873115E-2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395</v>
      </c>
      <c r="D671" s="1">
        <f>'PR-RAS'!E678</f>
        <v>2534.9899999999998</v>
      </c>
      <c r="E671" s="1">
        <v>0</v>
      </c>
      <c r="F671" s="1">
        <v>0</v>
      </c>
      <c r="G671" s="2">
        <f t="shared" si="10"/>
        <v>3661.5365999999999</v>
      </c>
      <c r="H671" s="2">
        <f t="shared" si="11"/>
        <v>1.0000000000218279E-2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112592</v>
      </c>
      <c r="D703" s="1">
        <f>'PR-RAS'!E710</f>
        <v>165003.4</v>
      </c>
      <c r="E703" s="1">
        <v>0</v>
      </c>
      <c r="F703" s="1">
        <v>0</v>
      </c>
      <c r="G703" s="2">
        <f t="shared" si="10"/>
        <v>310704.35759999999</v>
      </c>
      <c r="H703" s="2">
        <f t="shared" si="11"/>
        <v>0.39999999999417923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13987</v>
      </c>
      <c r="D709" s="1">
        <f>'PR-RAS'!E716</f>
        <v>0</v>
      </c>
      <c r="E709" s="1">
        <v>0</v>
      </c>
      <c r="F709" s="1">
        <v>0</v>
      </c>
      <c r="G709" s="2">
        <f t="shared" si="10"/>
        <v>9902.7960000000003</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17958</v>
      </c>
      <c r="D710" s="1">
        <f>'PR-RAS'!E717</f>
        <v>20217.939999999999</v>
      </c>
      <c r="E710" s="1">
        <v>0</v>
      </c>
      <c r="F710" s="1">
        <v>0</v>
      </c>
      <c r="G710" s="2">
        <f t="shared" si="10"/>
        <v>41401.260919999993</v>
      </c>
      <c r="H710" s="2">
        <f t="shared" si="11"/>
        <v>6.0000000001309672E-2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129789</v>
      </c>
      <c r="D711" s="1">
        <f>'PR-RAS'!E718</f>
        <v>199898.63</v>
      </c>
      <c r="E711" s="1">
        <v>0</v>
      </c>
      <c r="F711" s="1">
        <v>0</v>
      </c>
      <c r="G711" s="2">
        <f t="shared" si="10"/>
        <v>376006.24459999998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4058</v>
      </c>
      <c r="D713" s="1">
        <f>'PR-RAS'!E720</f>
        <v>3502.68</v>
      </c>
      <c r="E713" s="1">
        <v>0</v>
      </c>
      <c r="F713" s="1">
        <v>0</v>
      </c>
      <c r="G713" s="2">
        <f t="shared" si="10"/>
        <v>7877.1123200000002</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1350</v>
      </c>
      <c r="E715" s="1">
        <v>0</v>
      </c>
      <c r="F715" s="1">
        <v>0</v>
      </c>
      <c r="G715" s="2">
        <f t="shared" si="10"/>
        <v>1927.8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3520700</v>
      </c>
      <c r="D984" s="6">
        <f>BILANCA!E6</f>
        <v>3639762.8299999996</v>
      </c>
      <c r="E984" s="6">
        <v>0</v>
      </c>
      <c r="F984" s="6">
        <v>0</v>
      </c>
      <c r="G984" s="7">
        <f t="shared" ref="G984:G1241" si="22">B984/1000*C984+B984/500*D984</f>
        <v>10800.22566</v>
      </c>
      <c r="H984" s="7">
        <f t="shared" si="19"/>
        <v>0.17000000039115548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3433374</v>
      </c>
      <c r="D985" s="1">
        <f>BILANCA!E7</f>
        <v>3613610.7899999996</v>
      </c>
      <c r="E985" s="1">
        <v>0</v>
      </c>
      <c r="F985" s="1">
        <v>0</v>
      </c>
      <c r="G985" s="2">
        <f t="shared" si="22"/>
        <v>21321.191159999998</v>
      </c>
      <c r="H985" s="2">
        <f t="shared" si="19"/>
        <v>0.21000000042840838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2301</v>
      </c>
      <c r="D986" s="1">
        <f>BILANCA!E8</f>
        <v>2301.38</v>
      </c>
      <c r="E986" s="1">
        <v>0</v>
      </c>
      <c r="F986" s="1">
        <v>0</v>
      </c>
      <c r="G986" s="2">
        <f t="shared" si="22"/>
        <v>20.711280000000002</v>
      </c>
      <c r="H986" s="2">
        <f t="shared" si="19"/>
        <v>0.38000000000010914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2301</v>
      </c>
      <c r="D987" s="1">
        <f>BILANCA!E9</f>
        <v>2301.38</v>
      </c>
      <c r="E987" s="1">
        <v>0</v>
      </c>
      <c r="F987" s="1">
        <v>0</v>
      </c>
      <c r="G987" s="2">
        <f t="shared" si="22"/>
        <v>27.61504</v>
      </c>
      <c r="H987" s="2">
        <f t="shared" si="19"/>
        <v>0.38000000000010914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3338036</v>
      </c>
      <c r="D990" s="1">
        <f>BILANCA!E12</f>
        <v>3518272.2399999998</v>
      </c>
      <c r="E990" s="1">
        <v>0</v>
      </c>
      <c r="F990" s="1">
        <v>0</v>
      </c>
      <c r="G990" s="2">
        <f t="shared" si="22"/>
        <v>72622.06336</v>
      </c>
      <c r="H990" s="2">
        <f t="shared" si="19"/>
        <v>0.23999999975785613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3027497</v>
      </c>
      <c r="D991" s="1">
        <f>BILANCA!E13</f>
        <v>2880274.1799999997</v>
      </c>
      <c r="E991" s="1">
        <v>0</v>
      </c>
      <c r="F991" s="1">
        <v>0</v>
      </c>
      <c r="G991" s="2">
        <f t="shared" si="22"/>
        <v>70304.362880000001</v>
      </c>
      <c r="H991" s="2">
        <f t="shared" si="19"/>
        <v>0.17999999970197678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5823433</v>
      </c>
      <c r="D993" s="1">
        <f>BILANCA!E15</f>
        <v>5823432.8899999997</v>
      </c>
      <c r="E993" s="1">
        <v>0</v>
      </c>
      <c r="F993" s="1">
        <v>0</v>
      </c>
      <c r="G993" s="2">
        <f t="shared" si="22"/>
        <v>174702.9878</v>
      </c>
      <c r="H993" s="2">
        <f t="shared" si="19"/>
        <v>0.11000000033527613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2795936</v>
      </c>
      <c r="D996" s="1">
        <f>BILANCA!E18</f>
        <v>2943158.71</v>
      </c>
      <c r="E996" s="1">
        <v>0</v>
      </c>
      <c r="F996" s="1">
        <v>0</v>
      </c>
      <c r="G996" s="2">
        <f t="shared" si="22"/>
        <v>112869.29446</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246956</v>
      </c>
      <c r="D997" s="1">
        <f>BILANCA!E19</f>
        <v>569879.91999999993</v>
      </c>
      <c r="E997" s="1">
        <v>0</v>
      </c>
      <c r="F997" s="1">
        <v>0</v>
      </c>
      <c r="G997" s="2">
        <f t="shared" si="22"/>
        <v>19414.021759999996</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1004016</v>
      </c>
      <c r="D998" s="1">
        <f>BILANCA!E20</f>
        <v>1024566.34</v>
      </c>
      <c r="E998" s="1">
        <v>0</v>
      </c>
      <c r="F998" s="1">
        <v>0</v>
      </c>
      <c r="G998" s="2">
        <f t="shared" si="22"/>
        <v>45797.230199999998</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43472</v>
      </c>
      <c r="D999" s="1">
        <f>BILANCA!E21</f>
        <v>43472.21</v>
      </c>
      <c r="E999" s="1">
        <v>0</v>
      </c>
      <c r="F999" s="1">
        <v>0</v>
      </c>
      <c r="G999" s="2">
        <f t="shared" si="22"/>
        <v>2086.6627199999998</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312772</v>
      </c>
      <c r="D1000" s="1">
        <f>BILANCA!E22</f>
        <v>705885.87</v>
      </c>
      <c r="E1000" s="1">
        <v>0</v>
      </c>
      <c r="F1000" s="1">
        <v>0</v>
      </c>
      <c r="G1000" s="2">
        <f t="shared" si="22"/>
        <v>29317.243580000002</v>
      </c>
      <c r="H1000" s="2">
        <f t="shared" si="19"/>
        <v>0.13000000000465661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101813</v>
      </c>
      <c r="D1003" s="1">
        <f>BILANCA!E25</f>
        <v>101812.74</v>
      </c>
      <c r="E1003" s="1">
        <v>0</v>
      </c>
      <c r="F1003" s="1">
        <v>0</v>
      </c>
      <c r="G1003" s="2">
        <f t="shared" si="22"/>
        <v>6108.7696000000005</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406275</v>
      </c>
      <c r="D1004" s="1">
        <f>BILANCA!E26</f>
        <v>429582.88</v>
      </c>
      <c r="E1004" s="1">
        <v>0</v>
      </c>
      <c r="F1004" s="1">
        <v>0</v>
      </c>
      <c r="G1004" s="2">
        <f t="shared" si="22"/>
        <v>26574.255960000002</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1621392</v>
      </c>
      <c r="D1006" s="1">
        <f>BILANCA!E28</f>
        <v>1735440.12</v>
      </c>
      <c r="E1006" s="1">
        <v>0</v>
      </c>
      <c r="F1006" s="1">
        <v>0</v>
      </c>
      <c r="G1006" s="2">
        <f t="shared" si="22"/>
        <v>117122.26152</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59923</v>
      </c>
      <c r="D1013" s="1">
        <f>BILANCA!E35</f>
        <v>64458.140000000014</v>
      </c>
      <c r="E1013" s="1">
        <v>0</v>
      </c>
      <c r="F1013" s="1">
        <v>0</v>
      </c>
      <c r="G1013" s="2">
        <f t="shared" si="22"/>
        <v>5665.1784000000007</v>
      </c>
      <c r="H1013" s="2">
        <f t="shared" si="19"/>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331391</v>
      </c>
      <c r="D1014" s="1">
        <f>BILANCA!E36</f>
        <v>342955.19</v>
      </c>
      <c r="E1014" s="1">
        <v>0</v>
      </c>
      <c r="F1014" s="1">
        <v>0</v>
      </c>
      <c r="G1014" s="2">
        <f t="shared" si="22"/>
        <v>31536.342779999999</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271468</v>
      </c>
      <c r="D1018" s="1">
        <f>BILANCA!E40</f>
        <v>278497.05</v>
      </c>
      <c r="E1018" s="1">
        <v>0</v>
      </c>
      <c r="F1018" s="1">
        <v>0</v>
      </c>
      <c r="G1018" s="2">
        <f t="shared" si="22"/>
        <v>28996.173500000001</v>
      </c>
      <c r="H1018" s="2">
        <f t="shared" si="19"/>
        <v>4.9999999988358468E-2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3660</v>
      </c>
      <c r="D1023" s="1">
        <f>BILANCA!E45</f>
        <v>3660</v>
      </c>
      <c r="E1023" s="1">
        <v>0</v>
      </c>
      <c r="F1023" s="1">
        <v>0</v>
      </c>
      <c r="G1023" s="2">
        <f t="shared" si="22"/>
        <v>439.20000000000005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3660</v>
      </c>
      <c r="D1025" s="1">
        <f>BILANCA!E47</f>
        <v>3660</v>
      </c>
      <c r="E1025" s="1">
        <v>0</v>
      </c>
      <c r="F1025" s="1">
        <v>0</v>
      </c>
      <c r="G1025" s="2">
        <f t="shared" si="22"/>
        <v>461.15999999999997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330689</v>
      </c>
      <c r="D1032" s="1">
        <f>BILANCA!E54</f>
        <v>334338.09000000003</v>
      </c>
      <c r="E1032" s="1">
        <v>0</v>
      </c>
      <c r="F1032" s="1">
        <v>0</v>
      </c>
      <c r="G1032" s="2">
        <f t="shared" si="22"/>
        <v>48968.893820000005</v>
      </c>
      <c r="H1032" s="2">
        <f t="shared" si="19"/>
        <v>9.0000000025611371E-2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330689</v>
      </c>
      <c r="D1033" s="1">
        <f>BILANCA!E55</f>
        <v>334338.09000000003</v>
      </c>
      <c r="E1033" s="1">
        <v>0</v>
      </c>
      <c r="F1033" s="1">
        <v>0</v>
      </c>
      <c r="G1033" s="2">
        <f t="shared" si="22"/>
        <v>49968.259000000005</v>
      </c>
      <c r="H1033" s="2">
        <f t="shared" si="19"/>
        <v>9.0000000025611371E-2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93037</v>
      </c>
      <c r="D1034" s="1">
        <f>BILANCA!E56</f>
        <v>93037.17</v>
      </c>
      <c r="E1034" s="1">
        <v>0</v>
      </c>
      <c r="F1034" s="1">
        <v>0</v>
      </c>
      <c r="G1034" s="2">
        <f t="shared" si="22"/>
        <v>14234.678339999999</v>
      </c>
      <c r="H1034" s="2">
        <f t="shared" si="19"/>
        <v>0.16999999999825377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93037</v>
      </c>
      <c r="D1035" s="1">
        <f>BILANCA!E57</f>
        <v>93037.17</v>
      </c>
      <c r="E1035" s="1">
        <v>0</v>
      </c>
      <c r="F1035" s="1">
        <v>0</v>
      </c>
      <c r="G1035" s="2">
        <f t="shared" si="22"/>
        <v>14513.789679999998</v>
      </c>
      <c r="H1035" s="2">
        <f t="shared" si="19"/>
        <v>0.16999999999825377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87326</v>
      </c>
      <c r="D1046" s="1">
        <f>BILANCA!E68</f>
        <v>26152.04</v>
      </c>
      <c r="E1046" s="1">
        <v>0</v>
      </c>
      <c r="F1046" s="1">
        <v>0</v>
      </c>
      <c r="G1046" s="2">
        <f t="shared" si="22"/>
        <v>8796.6950400000005</v>
      </c>
      <c r="H1046" s="2">
        <f t="shared" si="19"/>
        <v>4.0000000000873115E-2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53772</v>
      </c>
      <c r="D1056" s="1">
        <f>BILANCA!E78</f>
        <v>9008.92</v>
      </c>
      <c r="E1056" s="1">
        <v>0</v>
      </c>
      <c r="F1056" s="1">
        <v>0</v>
      </c>
      <c r="G1056" s="2">
        <f t="shared" si="22"/>
        <v>5240.6583199999995</v>
      </c>
      <c r="H1056" s="2">
        <f t="shared" si="19"/>
        <v>7.999999999992724E-2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714</v>
      </c>
      <c r="D1061" s="1">
        <f>BILANCA!E83</f>
        <v>714</v>
      </c>
      <c r="E1061" s="1">
        <v>0</v>
      </c>
      <c r="F1061" s="1">
        <v>0</v>
      </c>
      <c r="G1061" s="2">
        <f t="shared" si="22"/>
        <v>167.07599999999999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1723.15</v>
      </c>
      <c r="E1062" s="1">
        <v>0</v>
      </c>
      <c r="F1062" s="1">
        <v>0</v>
      </c>
      <c r="G1062" s="2">
        <f t="shared" si="22"/>
        <v>272.2577</v>
      </c>
      <c r="H1062" s="2">
        <f t="shared" si="19"/>
        <v>0.15000000000009095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53058</v>
      </c>
      <c r="D1064" s="1">
        <f>BILANCA!E86</f>
        <v>6571.77</v>
      </c>
      <c r="E1064" s="1">
        <v>0</v>
      </c>
      <c r="F1064" s="1">
        <v>0</v>
      </c>
      <c r="G1064" s="2">
        <f t="shared" si="22"/>
        <v>5362.32474</v>
      </c>
      <c r="H1064" s="2">
        <f t="shared" si="19"/>
        <v>0.22999999999956344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33554</v>
      </c>
      <c r="D1124" s="1">
        <f>BILANCA!E146</f>
        <v>17143.120000000003</v>
      </c>
      <c r="E1124" s="1">
        <v>0</v>
      </c>
      <c r="F1124" s="1">
        <v>0</v>
      </c>
      <c r="G1124" s="2">
        <f t="shared" si="22"/>
        <v>9565.4738399999987</v>
      </c>
      <c r="H1124" s="2">
        <f t="shared" si="23"/>
        <v>0.12000000000261934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v>
      </c>
      <c r="D1125" s="1">
        <f>BILANCA!E147</f>
        <v>2.08</v>
      </c>
      <c r="E1125" s="1">
        <v>0</v>
      </c>
      <c r="F1125" s="1">
        <v>0</v>
      </c>
      <c r="G1125" s="2">
        <f t="shared" si="22"/>
        <v>0.87471999999999994</v>
      </c>
      <c r="H1125" s="2">
        <f t="shared" si="23"/>
        <v>8.0000000000000071E-2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24833</v>
      </c>
      <c r="D1137" s="1">
        <f>BILANCA!E159</f>
        <v>13422</v>
      </c>
      <c r="E1137" s="1">
        <v>0</v>
      </c>
      <c r="F1137" s="1">
        <v>0</v>
      </c>
      <c r="G1137" s="2">
        <f t="shared" si="22"/>
        <v>7958.2579999999998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136</v>
      </c>
      <c r="D1138" s="1">
        <f>BILANCA!E160</f>
        <v>0</v>
      </c>
      <c r="E1138" s="1">
        <v>0</v>
      </c>
      <c r="F1138" s="1">
        <v>0</v>
      </c>
      <c r="G1138" s="2">
        <f t="shared" si="22"/>
        <v>21.08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8583</v>
      </c>
      <c r="D1139" s="1">
        <f>BILANCA!E161</f>
        <v>3719.04</v>
      </c>
      <c r="E1139" s="1">
        <v>0</v>
      </c>
      <c r="F1139" s="1">
        <v>0</v>
      </c>
      <c r="G1139" s="2">
        <f t="shared" si="22"/>
        <v>2499.2884800000002</v>
      </c>
      <c r="H1139" s="2">
        <f t="shared" si="23"/>
        <v>3.999999999996362E-2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3520700</v>
      </c>
      <c r="D1152" s="1">
        <f>BILANCA!E175</f>
        <v>3639762.83</v>
      </c>
      <c r="E1152" s="1">
        <v>0</v>
      </c>
      <c r="F1152" s="1">
        <v>0</v>
      </c>
      <c r="G1152" s="2">
        <f t="shared" si="22"/>
        <v>1825238.1365400001</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123371</v>
      </c>
      <c r="D1153" s="1">
        <f>BILANCA!E176</f>
        <v>38435.32</v>
      </c>
      <c r="E1153" s="1">
        <v>0</v>
      </c>
      <c r="F1153" s="1">
        <v>0</v>
      </c>
      <c r="G1153" s="2">
        <f t="shared" si="22"/>
        <v>34041.078800000003</v>
      </c>
      <c r="H1153" s="2">
        <f t="shared" si="23"/>
        <v>0.31999999999970896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123259</v>
      </c>
      <c r="D1154" s="1">
        <f>BILANCA!E177</f>
        <v>38435.32</v>
      </c>
      <c r="E1154" s="1">
        <v>0</v>
      </c>
      <c r="F1154" s="1">
        <v>0</v>
      </c>
      <c r="G1154" s="2">
        <f t="shared" si="22"/>
        <v>34222.168440000001</v>
      </c>
      <c r="H1154" s="2">
        <f t="shared" si="23"/>
        <v>0.31999999999970896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70581</v>
      </c>
      <c r="D1156" s="1">
        <f>BILANCA!E179</f>
        <v>30520.74</v>
      </c>
      <c r="E1156" s="1">
        <v>0</v>
      </c>
      <c r="F1156" s="1">
        <v>0</v>
      </c>
      <c r="G1156" s="2">
        <f t="shared" si="22"/>
        <v>22770.689039999997</v>
      </c>
      <c r="H1156" s="2">
        <f t="shared" si="23"/>
        <v>0.25999999999839929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52678</v>
      </c>
      <c r="D1165" s="1">
        <f>BILANCA!E188</f>
        <v>7914.58</v>
      </c>
      <c r="E1165" s="1">
        <v>0</v>
      </c>
      <c r="F1165" s="1">
        <v>0</v>
      </c>
      <c r="G1165" s="2">
        <f t="shared" si="22"/>
        <v>12468.30312</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112</v>
      </c>
      <c r="D1211" s="1">
        <f>BILANCA!E234</f>
        <v>0</v>
      </c>
      <c r="E1211" s="1">
        <v>0</v>
      </c>
      <c r="F1211" s="1">
        <v>0</v>
      </c>
      <c r="G1211" s="2">
        <f t="shared" si="22"/>
        <v>25.536000000000001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112</v>
      </c>
      <c r="D1213" s="1">
        <f>BILANCA!E236</f>
        <v>0</v>
      </c>
      <c r="E1213" s="1">
        <v>0</v>
      </c>
      <c r="F1213" s="1">
        <v>0</v>
      </c>
      <c r="G1213" s="2">
        <f t="shared" si="22"/>
        <v>25.76</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3397329</v>
      </c>
      <c r="D1214" s="1">
        <f>BILANCA!E237</f>
        <v>3601327.5100000002</v>
      </c>
      <c r="E1214" s="1">
        <v>0</v>
      </c>
      <c r="F1214" s="1">
        <v>0</v>
      </c>
      <c r="G1214" s="2">
        <f t="shared" si="22"/>
        <v>2448596.3086200003</v>
      </c>
      <c r="H1214" s="2">
        <f t="shared" si="23"/>
        <v>0.48999999975785613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3433373</v>
      </c>
      <c r="D1215" s="1">
        <f>BILANCA!E238</f>
        <v>3613610.79</v>
      </c>
      <c r="E1215" s="1">
        <v>0</v>
      </c>
      <c r="F1215" s="1">
        <v>0</v>
      </c>
      <c r="G1215" s="2">
        <f t="shared" si="22"/>
        <v>2473257.9425600003</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3433373</v>
      </c>
      <c r="D1216" s="1">
        <f>BILANCA!E239</f>
        <v>3613610.79</v>
      </c>
      <c r="E1216" s="1">
        <v>0</v>
      </c>
      <c r="F1216" s="1">
        <v>0</v>
      </c>
      <c r="G1216" s="2">
        <f t="shared" si="22"/>
        <v>2483918.5371400001</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3167570</v>
      </c>
      <c r="D1217" s="1">
        <f>BILANCA!E240</f>
        <v>3613610.79</v>
      </c>
      <c r="E1217" s="1">
        <v>0</v>
      </c>
      <c r="F1217" s="1">
        <v>0</v>
      </c>
      <c r="G1217" s="2">
        <f t="shared" si="22"/>
        <v>2432381.2297200002</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265803</v>
      </c>
      <c r="D1218" s="1">
        <f>BILANCA!E241</f>
        <v>0</v>
      </c>
      <c r="E1218" s="1">
        <v>0</v>
      </c>
      <c r="F1218" s="1">
        <v>0</v>
      </c>
      <c r="G1218" s="2">
        <f t="shared" si="22"/>
        <v>62463.704999999994</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-61013</v>
      </c>
      <c r="D1222" s="1">
        <f>BILANCA!E245</f>
        <v>-25705.27999999997</v>
      </c>
      <c r="E1222" s="1">
        <v>0</v>
      </c>
      <c r="F1222" s="1">
        <v>0</v>
      </c>
      <c r="G1222" s="2">
        <f t="shared" si="22"/>
        <v>-26869.230839999986</v>
      </c>
      <c r="H1222" s="2">
        <f t="shared" si="23"/>
        <v>0.27999999996973202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6918</v>
      </c>
      <c r="D1223" s="1">
        <f>BILANCA!E246</f>
        <v>422831.26</v>
      </c>
      <c r="E1223" s="1">
        <v>0</v>
      </c>
      <c r="F1223" s="1">
        <v>0</v>
      </c>
      <c r="G1223" s="2">
        <f t="shared" si="22"/>
        <v>204619.3248</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6918</v>
      </c>
      <c r="D1224" s="1">
        <f>BILANCA!E247</f>
        <v>422831.26</v>
      </c>
      <c r="E1224" s="1">
        <v>0</v>
      </c>
      <c r="F1224" s="1">
        <v>0</v>
      </c>
      <c r="G1224" s="2">
        <f t="shared" si="22"/>
        <v>205471.90532000002</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67931</v>
      </c>
      <c r="D1227" s="1">
        <f>BILANCA!E250</f>
        <v>448536.54</v>
      </c>
      <c r="E1227" s="1">
        <v>0</v>
      </c>
      <c r="F1227" s="1">
        <v>0</v>
      </c>
      <c r="G1227" s="2">
        <f t="shared" si="22"/>
        <v>235460.99551999997</v>
      </c>
      <c r="H1227" s="2">
        <f t="shared" si="23"/>
        <v>0.46000000002095476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67931</v>
      </c>
      <c r="D1229" s="1">
        <f>BILANCA!E252</f>
        <v>448536.54</v>
      </c>
      <c r="E1229" s="1">
        <v>0</v>
      </c>
      <c r="F1229" s="1">
        <v>0</v>
      </c>
      <c r="G1229" s="2">
        <f t="shared" si="22"/>
        <v>237391.00367999997</v>
      </c>
      <c r="H1229" s="2">
        <f t="shared" si="23"/>
        <v>0.46000000002095476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24969</v>
      </c>
      <c r="D1232" s="1">
        <f>BILANCA!E255</f>
        <v>13422</v>
      </c>
      <c r="E1232" s="1">
        <v>0</v>
      </c>
      <c r="F1232" s="1">
        <v>0</v>
      </c>
      <c r="G1232" s="2">
        <f t="shared" si="22"/>
        <v>12901.437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8583</v>
      </c>
      <c r="D1240" s="1">
        <f>BILANCA!E264</f>
        <v>3719.04</v>
      </c>
      <c r="E1240" s="1">
        <v>0</v>
      </c>
      <c r="F1240" s="1">
        <v>0</v>
      </c>
      <c r="G1240" s="2">
        <f t="shared" si="22"/>
        <v>4117.4175599999999</v>
      </c>
      <c r="H1240" s="2">
        <f t="shared" si="23"/>
        <v>3.999999999996362E-2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24971</v>
      </c>
      <c r="D1241" s="1">
        <f>BILANCA!E265</f>
        <v>13424.08</v>
      </c>
      <c r="E1241" s="1">
        <v>0</v>
      </c>
      <c r="F1241" s="1">
        <v>0</v>
      </c>
      <c r="G1241" s="2">
        <f t="shared" si="22"/>
        <v>13369.343280000001</v>
      </c>
      <c r="H1241" s="2">
        <f t="shared" si="23"/>
        <v>7.999999999992724E-2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53058</v>
      </c>
      <c r="D1244" s="1">
        <f>BILANCA!E268</f>
        <v>6191.43</v>
      </c>
      <c r="E1244" s="1">
        <v>0</v>
      </c>
      <c r="F1244" s="1">
        <v>0</v>
      </c>
      <c r="G1244" s="2">
        <f t="shared" si="24"/>
        <v>17080.064460000001</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380</v>
      </c>
      <c r="D1247" s="1">
        <f>BILANCA!E271</f>
        <v>380.34</v>
      </c>
      <c r="E1247" s="1">
        <v>0</v>
      </c>
      <c r="F1247" s="1">
        <v>0</v>
      </c>
      <c r="G1247" s="2">
        <f t="shared" si="24"/>
        <v>301.13952</v>
      </c>
      <c r="H1247" s="2">
        <f t="shared" si="23"/>
        <v>0.33999999999997499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8583</v>
      </c>
      <c r="D1262" s="1">
        <f>BILANCA!E286</f>
        <v>3719.04</v>
      </c>
      <c r="E1262" s="1">
        <v>0</v>
      </c>
      <c r="F1262" s="1">
        <v>0</v>
      </c>
      <c r="G1262" s="2">
        <f t="shared" si="24"/>
        <v>4469.8813200000004</v>
      </c>
      <c r="H1262" s="2">
        <f t="shared" si="23"/>
        <v>3.999999999996362E-2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123259</v>
      </c>
      <c r="D1264" s="1">
        <f>BILANCA!E288</f>
        <v>38435.32</v>
      </c>
      <c r="E1264" s="1">
        <v>0</v>
      </c>
      <c r="F1264" s="1">
        <v>0</v>
      </c>
      <c r="G1264" s="2">
        <f t="shared" si="24"/>
        <v>56236.428840000008</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52678</v>
      </c>
      <c r="D1278" s="1">
        <f>BILANCA!E302</f>
        <v>7914.58</v>
      </c>
      <c r="E1278" s="1">
        <v>0</v>
      </c>
      <c r="F1278" s="1">
        <v>0</v>
      </c>
      <c r="G1278" s="2">
        <f t="shared" si="24"/>
        <v>20209.612199999996</v>
      </c>
      <c r="H1278" s="2">
        <f t="shared" si="23"/>
        <v>0.42000000000007276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7112588</v>
      </c>
      <c r="D1408" s="1">
        <f>'RAS-funkcijski'!E114</f>
        <v>7936171.6299999999</v>
      </c>
      <c r="E1408" s="1">
        <v>0</v>
      </c>
      <c r="F1408" s="1">
        <v>0</v>
      </c>
      <c r="G1408" s="2">
        <f t="shared" si="24"/>
        <v>2528342.4386</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6907939</v>
      </c>
      <c r="D1409" s="1">
        <f>'RAS-funkcijski'!E115</f>
        <v>7660856.2199999997</v>
      </c>
      <c r="E1409" s="1">
        <v>0</v>
      </c>
      <c r="F1409" s="1">
        <v>0</v>
      </c>
      <c r="G1409" s="2">
        <f t="shared" si="24"/>
        <v>2467491.3098400002</v>
      </c>
      <c r="H1409" s="2">
        <f t="shared" si="27"/>
        <v>0.21999999973922968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6907939</v>
      </c>
      <c r="D1411" s="1">
        <f>'RAS-funkcijski'!E117</f>
        <v>7660856.2199999997</v>
      </c>
      <c r="E1411" s="1">
        <v>0</v>
      </c>
      <c r="F1411" s="1">
        <v>0</v>
      </c>
      <c r="G1411" s="2">
        <f t="shared" si="24"/>
        <v>2511950.6127200001</v>
      </c>
      <c r="H1411" s="2">
        <f t="shared" si="27"/>
        <v>0.21999999973922968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204649</v>
      </c>
      <c r="D1420" s="1">
        <f>'RAS-funkcijski'!E126</f>
        <v>275315.40999999997</v>
      </c>
      <c r="E1420" s="1">
        <v>0</v>
      </c>
      <c r="F1420" s="1">
        <v>0</v>
      </c>
      <c r="G1420" s="2">
        <f t="shared" si="24"/>
        <v>92144.138039999991</v>
      </c>
      <c r="H1420" s="2">
        <f t="shared" si="27"/>
        <v>0.40999999997438863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7112588</v>
      </c>
      <c r="D1435" s="13">
        <f>'RAS-funkcijski'!E141</f>
        <v>7936171.6299999999</v>
      </c>
      <c r="E1435" s="13">
        <v>0</v>
      </c>
      <c r="F1435" s="13">
        <v>0</v>
      </c>
      <c r="G1435" s="14">
        <f t="shared" si="24"/>
        <v>3148935.5826200005</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116.83</v>
      </c>
      <c r="E1436" s="6">
        <v>0</v>
      </c>
      <c r="F1436" s="6">
        <v>0</v>
      </c>
      <c r="G1436" s="7">
        <f t="shared" si="24"/>
        <v>0.23366000000000001</v>
      </c>
      <c r="H1436" s="7">
        <f t="shared" si="27"/>
        <v>0.17000000000000171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116.83</v>
      </c>
      <c r="E1437" s="1">
        <v>0</v>
      </c>
      <c r="F1437" s="1">
        <v>0</v>
      </c>
      <c r="G1437" s="2">
        <f t="shared" si="24"/>
        <v>0.46732000000000001</v>
      </c>
      <c r="H1437" s="2">
        <f t="shared" si="27"/>
        <v>0.17000000000000171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116.83</v>
      </c>
      <c r="E1438" s="1">
        <v>0</v>
      </c>
      <c r="F1438" s="1">
        <v>0</v>
      </c>
      <c r="G1438" s="2">
        <f t="shared" si="24"/>
        <v>0.70098000000000005</v>
      </c>
      <c r="H1438" s="2">
        <f t="shared" si="27"/>
        <v>0.17000000000000171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116.83</v>
      </c>
      <c r="E1440" s="1">
        <v>0</v>
      </c>
      <c r="F1440" s="1">
        <v>0</v>
      </c>
      <c r="G1440" s="2">
        <f t="shared" si="24"/>
        <v>1.1683000000000001</v>
      </c>
      <c r="H1440" s="2">
        <f t="shared" si="27"/>
        <v>0.17000000000000171</v>
      </c>
      <c r="I1440" s="10">
        <f t="shared" si="28"/>
        <v>0.19861100000000201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123259</v>
      </c>
      <c r="D1480" s="6"/>
      <c r="E1480" s="6">
        <v>0</v>
      </c>
      <c r="F1480" s="6">
        <v>0</v>
      </c>
      <c r="G1480" s="7">
        <f t="shared" ref="G1480:G1580" si="34">B1480/1000*C1480</f>
        <v>123.259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7969648.910000002</v>
      </c>
      <c r="D1481" s="1">
        <v>0</v>
      </c>
      <c r="E1481" s="1">
        <v>0</v>
      </c>
      <c r="F1481" s="1">
        <v>0</v>
      </c>
      <c r="G1481" s="2">
        <f t="shared" si="34"/>
        <v>15939.297820000005</v>
      </c>
      <c r="H1481" s="2">
        <f t="shared" si="35"/>
        <v>8.9999997988343239E-2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7515159.8900000015</v>
      </c>
      <c r="D1483" s="1">
        <v>0</v>
      </c>
      <c r="E1483" s="1">
        <v>0</v>
      </c>
      <c r="F1483" s="1">
        <v>0</v>
      </c>
      <c r="G1483" s="2">
        <f t="shared" si="34"/>
        <v>30060.639560000007</v>
      </c>
      <c r="H1483" s="2">
        <f t="shared" si="35"/>
        <v>0.10999999847263098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6161532.9800000004</v>
      </c>
      <c r="D1484" s="1">
        <v>0</v>
      </c>
      <c r="E1484" s="1">
        <v>0</v>
      </c>
      <c r="F1484" s="1">
        <v>0</v>
      </c>
      <c r="G1484" s="2">
        <f t="shared" si="34"/>
        <v>30807.664900000003</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1331373.07</v>
      </c>
      <c r="D1485" s="1">
        <v>0</v>
      </c>
      <c r="E1485" s="1">
        <v>0</v>
      </c>
      <c r="F1485" s="1">
        <v>0</v>
      </c>
      <c r="G1485" s="2">
        <f t="shared" si="34"/>
        <v>7988.2384200000006</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36.69</v>
      </c>
      <c r="D1486" s="1">
        <v>0</v>
      </c>
      <c r="E1486" s="1">
        <v>0</v>
      </c>
      <c r="F1486" s="1">
        <v>0</v>
      </c>
      <c r="G1486" s="2">
        <f t="shared" si="34"/>
        <v>0.25683</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22217.15</v>
      </c>
      <c r="D1491" s="1">
        <v>0</v>
      </c>
      <c r="E1491" s="1">
        <v>0</v>
      </c>
      <c r="F1491" s="1">
        <v>0</v>
      </c>
      <c r="G1491" s="2">
        <f t="shared" si="34"/>
        <v>266.60580000000004</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454489.02</v>
      </c>
      <c r="D1492" s="1">
        <v>0</v>
      </c>
      <c r="E1492" s="1">
        <v>0</v>
      </c>
      <c r="F1492" s="1">
        <v>0</v>
      </c>
      <c r="G1492" s="2">
        <f t="shared" si="34"/>
        <v>5908.3572599999998</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8054956.370000001</v>
      </c>
      <c r="D1499" s="1">
        <v>0</v>
      </c>
      <c r="E1499" s="1">
        <v>0</v>
      </c>
      <c r="F1499" s="1">
        <v>0</v>
      </c>
      <c r="G1499" s="2">
        <f t="shared" si="34"/>
        <v>161099.12740000003</v>
      </c>
      <c r="H1499" s="2">
        <f t="shared" si="35"/>
        <v>0.37000000104308128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7600467.3500000015</v>
      </c>
      <c r="D1501" s="1">
        <v>0</v>
      </c>
      <c r="E1501" s="1">
        <v>0</v>
      </c>
      <c r="F1501" s="1">
        <v>0</v>
      </c>
      <c r="G1501" s="2">
        <f t="shared" si="34"/>
        <v>167210.28170000002</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6161532.9800000004</v>
      </c>
      <c r="D1502" s="1">
        <v>0</v>
      </c>
      <c r="E1502" s="1">
        <v>0</v>
      </c>
      <c r="F1502" s="1">
        <v>0</v>
      </c>
      <c r="G1502" s="2">
        <f t="shared" si="34"/>
        <v>141715.25854000001</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1371433.31</v>
      </c>
      <c r="D1503" s="1">
        <v>0</v>
      </c>
      <c r="E1503" s="1">
        <v>0</v>
      </c>
      <c r="F1503" s="1">
        <v>0</v>
      </c>
      <c r="G1503" s="2">
        <f t="shared" si="34"/>
        <v>32914.399440000001</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36.69</v>
      </c>
      <c r="D1504" s="1">
        <v>0</v>
      </c>
      <c r="E1504" s="1">
        <v>0</v>
      </c>
      <c r="F1504" s="1">
        <v>0</v>
      </c>
      <c r="G1504" s="2">
        <f t="shared" si="34"/>
        <v>0.91725000000000001</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67464.37</v>
      </c>
      <c r="D1509" s="1">
        <v>0</v>
      </c>
      <c r="E1509" s="1">
        <v>0</v>
      </c>
      <c r="F1509" s="1">
        <v>0</v>
      </c>
      <c r="G1509" s="2">
        <f t="shared" si="34"/>
        <v>2023.9310999999998</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454489.02</v>
      </c>
      <c r="D1510" s="1">
        <v>0</v>
      </c>
      <c r="E1510" s="1">
        <v>0</v>
      </c>
      <c r="F1510" s="1">
        <v>0</v>
      </c>
      <c r="G1510" s="2">
        <f t="shared" si="34"/>
        <v>14089.15962</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37951.540000000969</v>
      </c>
      <c r="D1517" s="1">
        <v>0</v>
      </c>
      <c r="E1517" s="1">
        <v>0</v>
      </c>
      <c r="F1517" s="1">
        <v>0</v>
      </c>
      <c r="G1517" s="2">
        <f t="shared" si="34"/>
        <v>1442.1585200000368</v>
      </c>
      <c r="H1517" s="2">
        <f t="shared" si="35"/>
        <v>0.45999999903142452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37951.54</v>
      </c>
      <c r="D1576" s="1">
        <v>0</v>
      </c>
      <c r="E1576" s="1">
        <v>0</v>
      </c>
      <c r="F1576" s="1">
        <v>0</v>
      </c>
      <c r="G1576" s="2">
        <f t="shared" si="34"/>
        <v>3681.2993800000004</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37951.54</v>
      </c>
      <c r="D1578" s="1">
        <v>0</v>
      </c>
      <c r="E1578" s="1">
        <v>0</v>
      </c>
      <c r="F1578" s="1">
        <v>0</v>
      </c>
      <c r="G1578" s="2">
        <f t="shared" si="34"/>
        <v>3757.2024600000004</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8553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7073377</v>
      </c>
      <c r="I16" s="172">
        <f>'PR-RAS'!E6</f>
        <v>7971479.6199999992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7044657</v>
      </c>
      <c r="I17" s="172">
        <f>'PR-RAS'!E151</f>
        <v>7487635.0900000008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61013</v>
      </c>
      <c r="I19" s="173">
        <f>'PR-RAS'!E646</f>
        <v>25705.280000001636</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3433374</v>
      </c>
      <c r="I20" s="175">
        <f>BILANCA!E7</f>
        <v>3613610.7899999996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87326</v>
      </c>
      <c r="I21" s="177">
        <f>BILANCA!E68</f>
        <v>26152.04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123371</v>
      </c>
      <c r="I22" s="177">
        <f>BILANCA!E176</f>
        <v>38435.32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3397329</v>
      </c>
      <c r="I23" s="179">
        <f>BILANCA!E237</f>
        <v>3601327.5100000002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7112588</v>
      </c>
      <c r="I27" s="177">
        <f>'RAS-funkcijski'!E114</f>
        <v>7936171.6299999999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7112588</v>
      </c>
      <c r="I28" s="181">
        <f>'RAS-funkcijski'!E141</f>
        <v>7936171.6299999999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116.83</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123259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37951.540000000969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37951.54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7073377</v>
      </c>
      <c r="E6" s="53">
        <f>E7+E44+E50+E82+E106+E124+E133+E139</f>
        <v>7971479.6199999992</v>
      </c>
      <c r="F6" s="54">
        <f t="shared" ref="F6:F131" si="0">IF(D6&lt;&gt;0,IF(E6/D6&gt;=100,"&gt;&gt;100",E6/D6*100),"-")</f>
        <v>112.69694263433152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6422617</v>
      </c>
      <c r="E50" s="53">
        <f>E51+E54+E59+E62+E65+E68+E71+E74+E77</f>
        <v>6644231.8799999999</v>
      </c>
      <c r="F50" s="54">
        <f t="shared" si="0"/>
        <v>103.45053862000491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6339055</v>
      </c>
      <c r="E68" s="53">
        <f t="shared" si="15"/>
        <v>6529539.0800000001</v>
      </c>
      <c r="F68" s="54">
        <f t="shared" si="0"/>
        <v>103.00492865261464</v>
      </c>
    </row>
    <row r="69" spans="1:6" ht="12.75" customHeight="1" x14ac:dyDescent="0.2">
      <c r="A69" s="55" t="s">
        <v>181</v>
      </c>
      <c r="B69" s="87" t="s">
        <v>182</v>
      </c>
      <c r="C69" s="52" t="s">
        <v>181</v>
      </c>
      <c r="D69" s="244">
        <v>6313118</v>
      </c>
      <c r="E69" s="244">
        <v>6517975.0499999998</v>
      </c>
      <c r="F69" s="54">
        <f t="shared" si="0"/>
        <v>103.24494251493476</v>
      </c>
    </row>
    <row r="70" spans="1:6" ht="24" x14ac:dyDescent="0.2">
      <c r="A70" s="55" t="s">
        <v>183</v>
      </c>
      <c r="B70" s="87" t="s">
        <v>184</v>
      </c>
      <c r="C70" s="52" t="s">
        <v>183</v>
      </c>
      <c r="D70" s="244">
        <v>25937</v>
      </c>
      <c r="E70" s="244">
        <v>11564.03</v>
      </c>
      <c r="F70" s="54">
        <f t="shared" si="0"/>
        <v>44.585071519450977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83562</v>
      </c>
      <c r="E77" s="53">
        <f t="shared" si="18"/>
        <v>114692.8</v>
      </c>
      <c r="F77" s="54">
        <f t="shared" si="0"/>
        <v>137.2547330126134</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83562</v>
      </c>
      <c r="E80" s="244">
        <v>114692.8</v>
      </c>
      <c r="F80" s="54">
        <f t="shared" si="0"/>
        <v>137.2547330126134</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135299</v>
      </c>
      <c r="E106" s="53">
        <f t="shared" si="23"/>
        <v>171719.67</v>
      </c>
      <c r="F106" s="54">
        <f t="shared" si="0"/>
        <v>126.91865423986874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135299</v>
      </c>
      <c r="E112" s="53">
        <f t="shared" si="25"/>
        <v>171719.67</v>
      </c>
      <c r="F112" s="54">
        <f t="shared" si="0"/>
        <v>126.91865423986874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135299</v>
      </c>
      <c r="E117" s="244">
        <v>171719.67</v>
      </c>
      <c r="F117" s="54">
        <f t="shared" si="0"/>
        <v>126.91865423986874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1284</v>
      </c>
      <c r="E124" s="53">
        <f t="shared" si="27"/>
        <v>1840</v>
      </c>
      <c r="F124" s="54">
        <f t="shared" si="0"/>
        <v>143.30218068535825</v>
      </c>
    </row>
    <row r="125" spans="1:6" ht="12.75" customHeight="1" x14ac:dyDescent="0.2">
      <c r="A125" s="55">
        <v>661</v>
      </c>
      <c r="B125" s="88" t="s">
        <v>293</v>
      </c>
      <c r="C125" s="52" t="s">
        <v>294</v>
      </c>
      <c r="D125" s="53">
        <f t="shared" ref="D125:E125" si="28">SUM(D126:D127)</f>
        <v>584</v>
      </c>
      <c r="E125" s="53">
        <f t="shared" si="28"/>
        <v>1140</v>
      </c>
      <c r="F125" s="54">
        <f t="shared" si="0"/>
        <v>195.20547945205479</v>
      </c>
    </row>
    <row r="126" spans="1:6" ht="12.75" customHeight="1" x14ac:dyDescent="0.2">
      <c r="A126" s="55">
        <v>6614</v>
      </c>
      <c r="B126" s="88" t="s">
        <v>295</v>
      </c>
      <c r="C126" s="52" t="s">
        <v>296</v>
      </c>
      <c r="D126" s="244">
        <v>584</v>
      </c>
      <c r="E126" s="244">
        <v>1140</v>
      </c>
      <c r="F126" s="54">
        <f t="shared" si="0"/>
        <v>195.20547945205479</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700</v>
      </c>
      <c r="E128" s="53">
        <f t="shared" si="29"/>
        <v>700</v>
      </c>
      <c r="F128" s="54">
        <f t="shared" si="0"/>
        <v>100</v>
      </c>
    </row>
    <row r="129" spans="1:6" ht="12.75" customHeight="1" x14ac:dyDescent="0.2">
      <c r="A129" s="55">
        <v>6631</v>
      </c>
      <c r="B129" s="88" t="s">
        <v>301</v>
      </c>
      <c r="C129" s="52" t="s">
        <v>302</v>
      </c>
      <c r="D129" s="244">
        <v>700</v>
      </c>
      <c r="E129" s="244">
        <v>700</v>
      </c>
      <c r="F129" s="54">
        <f t="shared" si="0"/>
        <v>100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514177</v>
      </c>
      <c r="E133" s="53">
        <f t="shared" si="30"/>
        <v>1153688.0699999998</v>
      </c>
      <c r="F133" s="54">
        <f t="shared" ref="F133:F223" si="31">IF(D133&lt;&gt;0,IF(E133/D133&gt;=100,"&gt;&gt;100",E133/D133*100),"-")</f>
        <v>224.37566635613803</v>
      </c>
    </row>
    <row r="134" spans="1:6" ht="24" x14ac:dyDescent="0.2">
      <c r="A134" s="55">
        <v>671</v>
      </c>
      <c r="B134" s="234" t="s">
        <v>311</v>
      </c>
      <c r="C134" s="52" t="s">
        <v>312</v>
      </c>
      <c r="D134" s="53">
        <f t="shared" ref="D134:E134" si="32">SUM(D135:D137)</f>
        <v>514177</v>
      </c>
      <c r="E134" s="53">
        <f t="shared" si="32"/>
        <v>1153688.0699999998</v>
      </c>
      <c r="F134" s="54">
        <f t="shared" si="31"/>
        <v>224.37566635613803</v>
      </c>
    </row>
    <row r="135" spans="1:6" ht="12.75" customHeight="1" x14ac:dyDescent="0.2">
      <c r="A135" s="55">
        <v>6711</v>
      </c>
      <c r="B135" s="87" t="s">
        <v>313</v>
      </c>
      <c r="C135" s="52" t="s">
        <v>314</v>
      </c>
      <c r="D135" s="244">
        <v>472183</v>
      </c>
      <c r="E135" s="244">
        <v>730574.32</v>
      </c>
      <c r="F135" s="54">
        <f t="shared" si="31"/>
        <v>154.72270708602386</v>
      </c>
    </row>
    <row r="136" spans="1:6" ht="24" x14ac:dyDescent="0.2">
      <c r="A136" s="55">
        <v>6712</v>
      </c>
      <c r="B136" s="234" t="s">
        <v>315</v>
      </c>
      <c r="C136" s="52" t="s">
        <v>316</v>
      </c>
      <c r="D136" s="244">
        <v>41994</v>
      </c>
      <c r="E136" s="244">
        <v>423113.75</v>
      </c>
      <c r="F136" s="54">
        <f t="shared" si="31"/>
        <v>1007.5576272800877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7044657</v>
      </c>
      <c r="E151" s="53">
        <f t="shared" si="35"/>
        <v>7487635.0900000008</v>
      </c>
      <c r="F151" s="54">
        <f t="shared" si="31"/>
        <v>106.28814277260057</v>
      </c>
    </row>
    <row r="152" spans="1:6" ht="12.75" customHeight="1" x14ac:dyDescent="0.2">
      <c r="A152" s="55">
        <v>31</v>
      </c>
      <c r="B152" s="87" t="s">
        <v>346</v>
      </c>
      <c r="C152" s="52" t="s">
        <v>35</v>
      </c>
      <c r="D152" s="53">
        <f t="shared" ref="D152:E152" si="36">D153+D158+D159</f>
        <v>6014933</v>
      </c>
      <c r="E152" s="53">
        <f t="shared" si="36"/>
        <v>6156400.3300000001</v>
      </c>
      <c r="F152" s="54">
        <f t="shared" si="31"/>
        <v>102.35193525846422</v>
      </c>
    </row>
    <row r="153" spans="1:6" ht="12.75" customHeight="1" x14ac:dyDescent="0.2">
      <c r="A153" s="55">
        <v>311</v>
      </c>
      <c r="B153" s="87" t="s">
        <v>347</v>
      </c>
      <c r="C153" s="52" t="s">
        <v>348</v>
      </c>
      <c r="D153" s="53">
        <f t="shared" ref="D153:E153" si="37">SUM(D154:D157)</f>
        <v>4985453</v>
      </c>
      <c r="E153" s="53">
        <f t="shared" si="37"/>
        <v>5130626.79</v>
      </c>
      <c r="F153" s="54">
        <f t="shared" si="31"/>
        <v>102.91194782099038</v>
      </c>
    </row>
    <row r="154" spans="1:6" ht="12.75" customHeight="1" x14ac:dyDescent="0.2">
      <c r="A154" s="55">
        <v>3111</v>
      </c>
      <c r="B154" s="87" t="s">
        <v>349</v>
      </c>
      <c r="C154" s="52" t="s">
        <v>350</v>
      </c>
      <c r="D154" s="244">
        <v>4784301</v>
      </c>
      <c r="E154" s="244">
        <v>4901318.9000000004</v>
      </c>
      <c r="F154" s="54">
        <f t="shared" si="31"/>
        <v>102.44587244824271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132349</v>
      </c>
      <c r="E156" s="244">
        <v>134816.79</v>
      </c>
      <c r="F156" s="54">
        <f t="shared" si="31"/>
        <v>101.86460796832617</v>
      </c>
    </row>
    <row r="157" spans="1:6" ht="12.75" customHeight="1" x14ac:dyDescent="0.2">
      <c r="A157" s="55">
        <v>3114</v>
      </c>
      <c r="B157" s="87" t="s">
        <v>355</v>
      </c>
      <c r="C157" s="52" t="s">
        <v>356</v>
      </c>
      <c r="D157" s="244">
        <v>68803</v>
      </c>
      <c r="E157" s="244">
        <v>94491.1</v>
      </c>
      <c r="F157" s="54">
        <f t="shared" si="31"/>
        <v>137.33572663982676</v>
      </c>
    </row>
    <row r="158" spans="1:6" ht="12.75" customHeight="1" x14ac:dyDescent="0.2">
      <c r="A158" s="55">
        <v>312</v>
      </c>
      <c r="B158" s="87" t="s">
        <v>357</v>
      </c>
      <c r="C158" s="52" t="s">
        <v>358</v>
      </c>
      <c r="D158" s="244">
        <v>208825</v>
      </c>
      <c r="E158" s="244">
        <v>196026.92</v>
      </c>
      <c r="F158" s="54">
        <f t="shared" si="31"/>
        <v>93.871385131090634</v>
      </c>
    </row>
    <row r="159" spans="1:6" ht="12.75" customHeight="1" x14ac:dyDescent="0.2">
      <c r="A159" s="55">
        <v>313</v>
      </c>
      <c r="B159" s="87" t="s">
        <v>359</v>
      </c>
      <c r="C159" s="52" t="s">
        <v>360</v>
      </c>
      <c r="D159" s="53">
        <f t="shared" ref="D159:E159" si="38">SUM(D160:D162)</f>
        <v>820655</v>
      </c>
      <c r="E159" s="53">
        <f t="shared" si="38"/>
        <v>829746.62</v>
      </c>
      <c r="F159" s="54">
        <f t="shared" si="31"/>
        <v>101.10784921800268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818035</v>
      </c>
      <c r="E161" s="244">
        <v>829746.62</v>
      </c>
      <c r="F161" s="54">
        <f t="shared" si="31"/>
        <v>101.43167712872921</v>
      </c>
    </row>
    <row r="162" spans="1:6" ht="12.75" customHeight="1" x14ac:dyDescent="0.2">
      <c r="A162" s="55">
        <v>3133</v>
      </c>
      <c r="B162" s="87" t="s">
        <v>364</v>
      </c>
      <c r="C162" s="52" t="s">
        <v>365</v>
      </c>
      <c r="D162" s="244">
        <v>2620</v>
      </c>
      <c r="E162" s="244"/>
      <c r="F162" s="54">
        <f t="shared" si="31"/>
        <v>0</v>
      </c>
    </row>
    <row r="163" spans="1:6" ht="12.75" customHeight="1" x14ac:dyDescent="0.2">
      <c r="A163" s="55">
        <v>32</v>
      </c>
      <c r="B163" s="87" t="s">
        <v>366</v>
      </c>
      <c r="C163" s="52" t="s">
        <v>367</v>
      </c>
      <c r="D163" s="53">
        <f t="shared" ref="D163:E163" si="39">D164+D169+D177+D187+D188</f>
        <v>974654</v>
      </c>
      <c r="E163" s="53">
        <f t="shared" si="39"/>
        <v>1331102.0699999998</v>
      </c>
      <c r="F163" s="54">
        <f t="shared" si="31"/>
        <v>136.57175469448643</v>
      </c>
    </row>
    <row r="164" spans="1:6" ht="12.75" customHeight="1" x14ac:dyDescent="0.2">
      <c r="A164" s="55">
        <v>321</v>
      </c>
      <c r="B164" s="87" t="s">
        <v>368</v>
      </c>
      <c r="C164" s="52" t="s">
        <v>369</v>
      </c>
      <c r="D164" s="53">
        <f t="shared" ref="D164:E164" si="40">SUM(D165:D168)</f>
        <v>146172</v>
      </c>
      <c r="E164" s="53">
        <f t="shared" si="40"/>
        <v>230822.69</v>
      </c>
      <c r="F164" s="54">
        <f t="shared" si="31"/>
        <v>157.91169991516841</v>
      </c>
    </row>
    <row r="165" spans="1:6" ht="12.75" customHeight="1" x14ac:dyDescent="0.2">
      <c r="A165" s="55">
        <v>3211</v>
      </c>
      <c r="B165" s="87" t="s">
        <v>370</v>
      </c>
      <c r="C165" s="52" t="s">
        <v>371</v>
      </c>
      <c r="D165" s="244">
        <v>10662</v>
      </c>
      <c r="E165" s="244">
        <v>19778.7</v>
      </c>
      <c r="F165" s="54">
        <f t="shared" si="31"/>
        <v>185.50647158131684</v>
      </c>
    </row>
    <row r="166" spans="1:6" ht="12.75" customHeight="1" x14ac:dyDescent="0.2">
      <c r="A166" s="55">
        <v>3212</v>
      </c>
      <c r="B166" s="87" t="s">
        <v>372</v>
      </c>
      <c r="C166" s="52" t="s">
        <v>373</v>
      </c>
      <c r="D166" s="244">
        <v>129789</v>
      </c>
      <c r="E166" s="244">
        <v>199898.63</v>
      </c>
      <c r="F166" s="54">
        <f t="shared" si="31"/>
        <v>154.01816024470486</v>
      </c>
    </row>
    <row r="167" spans="1:6" ht="12.75" customHeight="1" x14ac:dyDescent="0.2">
      <c r="A167" s="55">
        <v>3213</v>
      </c>
      <c r="B167" s="87" t="s">
        <v>374</v>
      </c>
      <c r="C167" s="52" t="s">
        <v>375</v>
      </c>
      <c r="D167" s="244">
        <v>4775</v>
      </c>
      <c r="E167" s="244">
        <v>9450</v>
      </c>
      <c r="F167" s="54">
        <f t="shared" si="31"/>
        <v>197.90575916230367</v>
      </c>
    </row>
    <row r="168" spans="1:6" ht="12.75" customHeight="1" x14ac:dyDescent="0.2">
      <c r="A168" s="55">
        <v>3214</v>
      </c>
      <c r="B168" s="87" t="s">
        <v>376</v>
      </c>
      <c r="C168" s="52" t="s">
        <v>377</v>
      </c>
      <c r="D168" s="244">
        <v>946</v>
      </c>
      <c r="E168" s="244">
        <v>1695.36</v>
      </c>
      <c r="F168" s="54">
        <f t="shared" si="31"/>
        <v>179.21353065539111</v>
      </c>
    </row>
    <row r="169" spans="1:6" ht="12.75" customHeight="1" x14ac:dyDescent="0.2">
      <c r="A169" s="55">
        <v>322</v>
      </c>
      <c r="B169" s="87" t="s">
        <v>378</v>
      </c>
      <c r="C169" s="52" t="s">
        <v>379</v>
      </c>
      <c r="D169" s="53">
        <f t="shared" ref="D169:E169" si="41">SUM(D170:D176)</f>
        <v>556548</v>
      </c>
      <c r="E169" s="53">
        <f t="shared" si="41"/>
        <v>856611.48</v>
      </c>
      <c r="F169" s="54">
        <f t="shared" si="31"/>
        <v>153.91511244313159</v>
      </c>
    </row>
    <row r="170" spans="1:6" ht="12.75" customHeight="1" x14ac:dyDescent="0.2">
      <c r="A170" s="55">
        <v>3221</v>
      </c>
      <c r="B170" s="87" t="s">
        <v>380</v>
      </c>
      <c r="C170" s="52" t="s">
        <v>381</v>
      </c>
      <c r="D170" s="244">
        <v>92569</v>
      </c>
      <c r="E170" s="244">
        <v>106280</v>
      </c>
      <c r="F170" s="54">
        <f t="shared" si="31"/>
        <v>114.8116540094416</v>
      </c>
    </row>
    <row r="171" spans="1:6" ht="12.75" customHeight="1" x14ac:dyDescent="0.2">
      <c r="A171" s="55">
        <v>3222</v>
      </c>
      <c r="B171" s="87" t="s">
        <v>382</v>
      </c>
      <c r="C171" s="52" t="s">
        <v>383</v>
      </c>
      <c r="D171" s="244">
        <v>204649</v>
      </c>
      <c r="E171" s="244">
        <v>275315.40999999997</v>
      </c>
      <c r="F171" s="54">
        <f t="shared" si="31"/>
        <v>134.5305425386882</v>
      </c>
    </row>
    <row r="172" spans="1:6" ht="12.75" customHeight="1" x14ac:dyDescent="0.2">
      <c r="A172" s="55">
        <v>3223</v>
      </c>
      <c r="B172" s="87" t="s">
        <v>384</v>
      </c>
      <c r="C172" s="52" t="s">
        <v>385</v>
      </c>
      <c r="D172" s="244">
        <v>237097</v>
      </c>
      <c r="E172" s="244">
        <v>406949.3</v>
      </c>
      <c r="F172" s="54">
        <f t="shared" si="31"/>
        <v>171.63831680704521</v>
      </c>
    </row>
    <row r="173" spans="1:6" ht="12.75" customHeight="1" x14ac:dyDescent="0.2">
      <c r="A173" s="55">
        <v>3224</v>
      </c>
      <c r="B173" s="87" t="s">
        <v>386</v>
      </c>
      <c r="C173" s="52" t="s">
        <v>387</v>
      </c>
      <c r="D173" s="244">
        <v>9747</v>
      </c>
      <c r="E173" s="244">
        <v>63008.52</v>
      </c>
      <c r="F173" s="54">
        <f t="shared" si="31"/>
        <v>646.440135426285</v>
      </c>
    </row>
    <row r="174" spans="1:6" ht="12.75" customHeight="1" x14ac:dyDescent="0.2">
      <c r="A174" s="55">
        <v>3225</v>
      </c>
      <c r="B174" s="87" t="s">
        <v>388</v>
      </c>
      <c r="C174" s="52" t="s">
        <v>389</v>
      </c>
      <c r="D174" s="244">
        <v>4503</v>
      </c>
      <c r="E174" s="244">
        <v>3649</v>
      </c>
      <c r="F174" s="54">
        <f t="shared" si="31"/>
        <v>81.034865645125478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7983</v>
      </c>
      <c r="E176" s="244">
        <v>1409.25</v>
      </c>
      <c r="F176" s="54">
        <f t="shared" si="31"/>
        <v>17.653137918075913</v>
      </c>
    </row>
    <row r="177" spans="1:6" ht="12.75" customHeight="1" x14ac:dyDescent="0.2">
      <c r="A177" s="55">
        <v>323</v>
      </c>
      <c r="B177" s="87" t="s">
        <v>394</v>
      </c>
      <c r="C177" s="52" t="s">
        <v>395</v>
      </c>
      <c r="D177" s="53">
        <f t="shared" ref="D177:E177" si="42">SUM(D178:D186)</f>
        <v>233671</v>
      </c>
      <c r="E177" s="53">
        <f t="shared" si="42"/>
        <v>188438.98</v>
      </c>
      <c r="F177" s="54">
        <f t="shared" si="31"/>
        <v>80.642861116698271</v>
      </c>
    </row>
    <row r="178" spans="1:6" ht="12.75" customHeight="1" x14ac:dyDescent="0.2">
      <c r="A178" s="55">
        <v>3231</v>
      </c>
      <c r="B178" s="87" t="s">
        <v>396</v>
      </c>
      <c r="C178" s="52" t="s">
        <v>397</v>
      </c>
      <c r="D178" s="244">
        <v>14666</v>
      </c>
      <c r="E178" s="244">
        <v>19395.68</v>
      </c>
      <c r="F178" s="54">
        <f t="shared" si="31"/>
        <v>132.2492840583663</v>
      </c>
    </row>
    <row r="179" spans="1:6" ht="12.75" customHeight="1" x14ac:dyDescent="0.2">
      <c r="A179" s="55">
        <v>3232</v>
      </c>
      <c r="B179" s="87" t="s">
        <v>398</v>
      </c>
      <c r="C179" s="52" t="s">
        <v>399</v>
      </c>
      <c r="D179" s="244">
        <v>49618</v>
      </c>
      <c r="E179" s="244">
        <v>40299.279999999999</v>
      </c>
      <c r="F179" s="54">
        <f t="shared" si="31"/>
        <v>81.2190737232456</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57545</v>
      </c>
      <c r="E181" s="244">
        <v>72139.740000000005</v>
      </c>
      <c r="F181" s="54">
        <f t="shared" si="31"/>
        <v>125.36230775914503</v>
      </c>
    </row>
    <row r="182" spans="1:6" ht="12.75" customHeight="1" x14ac:dyDescent="0.2">
      <c r="A182" s="55">
        <v>3235</v>
      </c>
      <c r="B182" s="87" t="s">
        <v>404</v>
      </c>
      <c r="C182" s="52" t="s">
        <v>405</v>
      </c>
      <c r="D182" s="244"/>
      <c r="E182" s="244">
        <v>0</v>
      </c>
      <c r="F182" s="54" t="str">
        <f t="shared" si="31"/>
        <v>-</v>
      </c>
    </row>
    <row r="183" spans="1:6" ht="12.75" customHeight="1" x14ac:dyDescent="0.2">
      <c r="A183" s="55">
        <v>3236</v>
      </c>
      <c r="B183" s="87" t="s">
        <v>406</v>
      </c>
      <c r="C183" s="52" t="s">
        <v>407</v>
      </c>
      <c r="D183" s="244">
        <v>23930</v>
      </c>
      <c r="E183" s="244">
        <v>23252.27</v>
      </c>
      <c r="F183" s="54">
        <f t="shared" si="31"/>
        <v>97.167864605098202</v>
      </c>
    </row>
    <row r="184" spans="1:6" ht="12.75" customHeight="1" x14ac:dyDescent="0.2">
      <c r="A184" s="55">
        <v>3237</v>
      </c>
      <c r="B184" s="87" t="s">
        <v>408</v>
      </c>
      <c r="C184" s="52" t="s">
        <v>409</v>
      </c>
      <c r="D184" s="244">
        <v>56879</v>
      </c>
      <c r="E184" s="244">
        <v>14016.19</v>
      </c>
      <c r="F184" s="54">
        <f t="shared" si="31"/>
        <v>24.642117477452135</v>
      </c>
    </row>
    <row r="185" spans="1:6" ht="12.75" customHeight="1" x14ac:dyDescent="0.2">
      <c r="A185" s="55">
        <v>3238</v>
      </c>
      <c r="B185" s="87" t="s">
        <v>410</v>
      </c>
      <c r="C185" s="52" t="s">
        <v>411</v>
      </c>
      <c r="D185" s="244">
        <v>16140</v>
      </c>
      <c r="E185" s="244">
        <v>16140.06</v>
      </c>
      <c r="F185" s="54">
        <f t="shared" si="31"/>
        <v>100.0003717472119</v>
      </c>
    </row>
    <row r="186" spans="1:6" ht="12.75" customHeight="1" x14ac:dyDescent="0.2">
      <c r="A186" s="55">
        <v>3239</v>
      </c>
      <c r="B186" s="87" t="s">
        <v>412</v>
      </c>
      <c r="C186" s="52" t="s">
        <v>413</v>
      </c>
      <c r="D186" s="244">
        <v>14893</v>
      </c>
      <c r="E186" s="244">
        <v>3195.76</v>
      </c>
      <c r="F186" s="54">
        <f t="shared" si="31"/>
        <v>21.458134694151617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38263</v>
      </c>
      <c r="E188" s="53">
        <f t="shared" si="43"/>
        <v>55228.92</v>
      </c>
      <c r="F188" s="54">
        <f t="shared" si="31"/>
        <v>144.34027650733083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v>3356.06</v>
      </c>
      <c r="F190" s="54" t="str">
        <f t="shared" si="31"/>
        <v>-</v>
      </c>
    </row>
    <row r="191" spans="1:6" ht="12.75" customHeight="1" x14ac:dyDescent="0.2">
      <c r="A191" s="55">
        <v>3293</v>
      </c>
      <c r="B191" s="87" t="s">
        <v>422</v>
      </c>
      <c r="C191" s="52" t="s">
        <v>423</v>
      </c>
      <c r="D191" s="244"/>
      <c r="E191" s="244">
        <v>510.23</v>
      </c>
      <c r="F191" s="54" t="str">
        <f t="shared" si="31"/>
        <v>-</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v>7055</v>
      </c>
      <c r="E193" s="244">
        <v>1250</v>
      </c>
      <c r="F193" s="54">
        <f t="shared" si="31"/>
        <v>17.71793054571226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30108</v>
      </c>
      <c r="E195" s="244">
        <v>48812.63</v>
      </c>
      <c r="F195" s="54">
        <f t="shared" si="31"/>
        <v>162.12511624817324</v>
      </c>
    </row>
    <row r="196" spans="1:6" ht="12.75" customHeight="1" x14ac:dyDescent="0.2">
      <c r="A196" s="55">
        <v>34</v>
      </c>
      <c r="B196" s="234" t="s">
        <v>432</v>
      </c>
      <c r="C196" s="52" t="s">
        <v>433</v>
      </c>
      <c r="D196" s="53">
        <f t="shared" ref="D196:E196" si="44">D197+D202+D210</f>
        <v>54883</v>
      </c>
      <c r="E196" s="53">
        <f t="shared" si="44"/>
        <v>36.69</v>
      </c>
      <c r="F196" s="54">
        <f t="shared" si="31"/>
        <v>6.6851301860321052E-2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54883</v>
      </c>
      <c r="E210" s="53">
        <f t="shared" si="47"/>
        <v>36.69</v>
      </c>
      <c r="F210" s="54">
        <f t="shared" si="31"/>
        <v>6.6851301860321052E-2</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54883</v>
      </c>
      <c r="E213" s="244">
        <v>36.69</v>
      </c>
      <c r="F213" s="54">
        <f t="shared" si="31"/>
        <v>6.6851301860321052E-2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187</v>
      </c>
      <c r="E224" s="53">
        <f t="shared" si="51"/>
        <v>96</v>
      </c>
      <c r="F224" s="54">
        <f t="shared" ref="F224:F235" si="52">IF(D224&lt;&gt;0,IF(E224/D224&gt;=100,"&gt;&gt;100",E224/D224*100),"-")</f>
        <v>51.336898395721931</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187</v>
      </c>
      <c r="E247" s="53">
        <f t="shared" si="62"/>
        <v>96</v>
      </c>
      <c r="F247" s="54">
        <f t="shared" si="61"/>
        <v>51.336898395721931</v>
      </c>
    </row>
    <row r="248" spans="1:6" ht="12.75" customHeight="1" x14ac:dyDescent="0.2">
      <c r="A248" s="55" t="s">
        <v>536</v>
      </c>
      <c r="B248" s="87" t="s">
        <v>199</v>
      </c>
      <c r="C248" s="52" t="s">
        <v>536</v>
      </c>
      <c r="D248" s="244">
        <v>187</v>
      </c>
      <c r="E248" s="244">
        <v>96</v>
      </c>
      <c r="F248" s="54">
        <f t="shared" si="61"/>
        <v>51.336898395721931</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7044657</v>
      </c>
      <c r="E289" s="53">
        <f t="shared" si="79"/>
        <v>7487635.0900000008</v>
      </c>
      <c r="F289" s="54">
        <f t="shared" si="76"/>
        <v>106.28814277260057</v>
      </c>
    </row>
    <row r="290" spans="1:6" ht="12.75" customHeight="1" x14ac:dyDescent="0.2">
      <c r="A290" s="55" t="s">
        <v>605</v>
      </c>
      <c r="B290" s="87" t="s">
        <v>616</v>
      </c>
      <c r="C290" s="52" t="s">
        <v>617</v>
      </c>
      <c r="D290" s="53">
        <f>IF(D6&gt;=D289,D6-D289,0)</f>
        <v>28720</v>
      </c>
      <c r="E290" s="53">
        <f>IF(E6&gt;=E289,E6-E289,0)</f>
        <v>483844.5299999984</v>
      </c>
      <c r="F290" s="54">
        <f t="shared" si="76"/>
        <v>1684.6954387186574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21802</v>
      </c>
      <c r="E293" s="244">
        <v>61013.27</v>
      </c>
      <c r="F293" s="54">
        <f t="shared" si="76"/>
        <v>279.85171085221538</v>
      </c>
    </row>
    <row r="294" spans="1:6" ht="12.75" customHeight="1" x14ac:dyDescent="0.2">
      <c r="A294" s="55">
        <v>96</v>
      </c>
      <c r="B294" s="87" t="s">
        <v>624</v>
      </c>
      <c r="C294" s="52" t="s">
        <v>625</v>
      </c>
      <c r="D294" s="244">
        <v>24969</v>
      </c>
      <c r="E294" s="244">
        <v>13422</v>
      </c>
      <c r="F294" s="54">
        <f t="shared" si="76"/>
        <v>53.754655773158724</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67931</v>
      </c>
      <c r="E350" s="53">
        <f t="shared" si="95"/>
        <v>448536.54</v>
      </c>
      <c r="F350" s="54">
        <f t="shared" si="81"/>
        <v>660.28255141246268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67931</v>
      </c>
      <c r="E363" s="53">
        <f t="shared" si="99"/>
        <v>55422.79</v>
      </c>
      <c r="F363" s="54">
        <f t="shared" si="81"/>
        <v>81.586889638015052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39996</v>
      </c>
      <c r="E369" s="53">
        <f t="shared" si="101"/>
        <v>43858.76</v>
      </c>
      <c r="F369" s="54">
        <f t="shared" si="81"/>
        <v>109.65786578657865</v>
      </c>
    </row>
    <row r="370" spans="1:6" ht="12.75" customHeight="1" x14ac:dyDescent="0.2">
      <c r="A370" s="55">
        <v>4221</v>
      </c>
      <c r="B370" s="87" t="s">
        <v>671</v>
      </c>
      <c r="C370" s="52" t="s">
        <v>763</v>
      </c>
      <c r="D370" s="244">
        <v>20764</v>
      </c>
      <c r="E370" s="244">
        <v>20550.27</v>
      </c>
      <c r="F370" s="54">
        <f t="shared" si="81"/>
        <v>98.970670391061461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19232</v>
      </c>
      <c r="E376" s="244">
        <v>23308.49</v>
      </c>
      <c r="F376" s="54">
        <f t="shared" si="81"/>
        <v>121.19639143094842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27935</v>
      </c>
      <c r="E383" s="53">
        <f t="shared" si="103"/>
        <v>11564.03</v>
      </c>
      <c r="F383" s="54">
        <f t="shared" si="81"/>
        <v>41.39620547700018</v>
      </c>
    </row>
    <row r="384" spans="1:6" ht="12.75" customHeight="1" x14ac:dyDescent="0.2">
      <c r="A384" s="55">
        <v>4241</v>
      </c>
      <c r="B384" s="87" t="s">
        <v>780</v>
      </c>
      <c r="C384" s="52" t="s">
        <v>781</v>
      </c>
      <c r="D384" s="244">
        <v>27935</v>
      </c>
      <c r="E384" s="244">
        <v>11564.03</v>
      </c>
      <c r="F384" s="54">
        <f t="shared" si="81"/>
        <v>41.39620547700018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393113.75</v>
      </c>
      <c r="F402" s="54" t="str">
        <f t="shared" si="81"/>
        <v>-</v>
      </c>
    </row>
    <row r="403" spans="1:6" ht="12.75" customHeight="1" x14ac:dyDescent="0.2">
      <c r="A403" s="55">
        <v>451</v>
      </c>
      <c r="B403" s="87" t="s">
        <v>808</v>
      </c>
      <c r="C403" s="52" t="s">
        <v>809</v>
      </c>
      <c r="D403" s="244"/>
      <c r="E403" s="244">
        <v>393113.75</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67931</v>
      </c>
      <c r="E408" s="53">
        <f t="shared" si="111"/>
        <v>448536.54</v>
      </c>
      <c r="F408" s="54">
        <f t="shared" si="81"/>
        <v>660.28255141246268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7073377</v>
      </c>
      <c r="E412" s="53">
        <f>E6+E298</f>
        <v>7971479.6199999992</v>
      </c>
      <c r="F412" s="54">
        <f t="shared" si="81"/>
        <v>112.69694263433152</v>
      </c>
    </row>
    <row r="413" spans="1:6" ht="12.75" customHeight="1" x14ac:dyDescent="0.2">
      <c r="A413" s="55" t="s">
        <v>605</v>
      </c>
      <c r="B413" s="87" t="s">
        <v>828</v>
      </c>
      <c r="C413" s="52" t="s">
        <v>829</v>
      </c>
      <c r="D413" s="53">
        <f t="shared" ref="D413:E413" si="112">D289+D350</f>
        <v>7112588</v>
      </c>
      <c r="E413" s="53">
        <f t="shared" si="112"/>
        <v>7936171.6300000008</v>
      </c>
      <c r="F413" s="54">
        <f t="shared" si="81"/>
        <v>111.57923993348133</v>
      </c>
    </row>
    <row r="414" spans="1:6" ht="12.75" customHeight="1" x14ac:dyDescent="0.2">
      <c r="A414" s="55" t="s">
        <v>605</v>
      </c>
      <c r="B414" s="87" t="s">
        <v>830</v>
      </c>
      <c r="C414" s="52" t="s">
        <v>831</v>
      </c>
      <c r="D414" s="53">
        <f t="shared" ref="D414:E414" si="113">IF(D412&gt;=D413,D412-D413,0)</f>
        <v>0</v>
      </c>
      <c r="E414" s="53">
        <f t="shared" si="113"/>
        <v>35307.989999998361</v>
      </c>
      <c r="F414" s="54" t="str">
        <f t="shared" si="81"/>
        <v>-</v>
      </c>
    </row>
    <row r="415" spans="1:6" ht="12.75" customHeight="1" x14ac:dyDescent="0.2">
      <c r="A415" s="55" t="s">
        <v>605</v>
      </c>
      <c r="B415" s="87" t="s">
        <v>832</v>
      </c>
      <c r="C415" s="52" t="s">
        <v>833</v>
      </c>
      <c r="D415" s="53">
        <f t="shared" ref="D415:E415" si="114">IF(D413&gt;=D412,D413-D412,0)</f>
        <v>39211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21802</v>
      </c>
      <c r="E417" s="53">
        <f t="shared" si="116"/>
        <v>61013.27</v>
      </c>
      <c r="F417" s="54">
        <f t="shared" si="81"/>
        <v>279.85171085221538</v>
      </c>
    </row>
    <row r="418" spans="1:6" ht="12.75" customHeight="1" x14ac:dyDescent="0.2">
      <c r="A418" s="57" t="s">
        <v>839</v>
      </c>
      <c r="B418" s="235" t="s">
        <v>840</v>
      </c>
      <c r="C418" s="58" t="s">
        <v>841</v>
      </c>
      <c r="D418" s="64">
        <f t="shared" ref="D418:E418" si="117">D294+D411</f>
        <v>24969</v>
      </c>
      <c r="E418" s="64">
        <f t="shared" si="117"/>
        <v>13422</v>
      </c>
      <c r="F418" s="59">
        <f t="shared" si="81"/>
        <v>53.754655773158724</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7073377</v>
      </c>
      <c r="E639" s="53">
        <f t="shared" si="180"/>
        <v>7971479.6199999992</v>
      </c>
      <c r="F639" s="54">
        <f t="shared" si="119"/>
        <v>112.69694263433152</v>
      </c>
    </row>
    <row r="640" spans="1:6" ht="12.75" customHeight="1" x14ac:dyDescent="0.2">
      <c r="A640" s="55" t="s">
        <v>605</v>
      </c>
      <c r="B640" s="87" t="s">
        <v>1274</v>
      </c>
      <c r="C640" s="52" t="s">
        <v>1275</v>
      </c>
      <c r="D640" s="53">
        <f t="shared" ref="D640:E640" si="181">D413+D528</f>
        <v>7112588</v>
      </c>
      <c r="E640" s="53">
        <f t="shared" si="181"/>
        <v>7936171.6300000008</v>
      </c>
      <c r="F640" s="54">
        <f t="shared" si="119"/>
        <v>111.57923993348133</v>
      </c>
    </row>
    <row r="641" spans="1:6" ht="12.75" customHeight="1" x14ac:dyDescent="0.2">
      <c r="A641" s="55" t="s">
        <v>605</v>
      </c>
      <c r="B641" s="87" t="s">
        <v>1276</v>
      </c>
      <c r="C641" s="52" t="s">
        <v>1277</v>
      </c>
      <c r="D641" s="53">
        <f t="shared" ref="D641:E641" si="182">IF(D639&gt;=D640,D639-D640,0)</f>
        <v>0</v>
      </c>
      <c r="E641" s="53">
        <f t="shared" si="182"/>
        <v>35307.989999998361</v>
      </c>
      <c r="F641" s="54" t="str">
        <f t="shared" si="119"/>
        <v>-</v>
      </c>
    </row>
    <row r="642" spans="1:6" ht="12.75" customHeight="1" x14ac:dyDescent="0.2">
      <c r="A642" s="55" t="s">
        <v>605</v>
      </c>
      <c r="B642" s="87" t="s">
        <v>1278</v>
      </c>
      <c r="C642" s="52" t="s">
        <v>1279</v>
      </c>
      <c r="D642" s="53">
        <f t="shared" ref="D642:E642" si="183">IF(D640&gt;=D639,D640-D639,0)</f>
        <v>39211</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21802</v>
      </c>
      <c r="E644" s="53">
        <f t="shared" si="185"/>
        <v>61013.27</v>
      </c>
      <c r="F644" s="54">
        <f t="shared" si="119"/>
        <v>279.85171085221538</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61013</v>
      </c>
      <c r="E646" s="53">
        <f t="shared" si="187"/>
        <v>25705.280000001636</v>
      </c>
      <c r="F646" s="54">
        <f t="shared" si="119"/>
        <v>42.130824578371225</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49</v>
      </c>
      <c r="E654" s="264">
        <v>50</v>
      </c>
      <c r="F654" s="54">
        <f t="shared" si="188"/>
        <v>102.04081632653062</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34</v>
      </c>
      <c r="E656" s="264">
        <v>34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6262035</v>
      </c>
      <c r="E675" s="244">
        <v>6450669.8399999999</v>
      </c>
      <c r="F675" s="54">
        <f t="shared" si="188"/>
        <v>103.01235684565799</v>
      </c>
    </row>
    <row r="676" spans="1:6" ht="24" x14ac:dyDescent="0.2">
      <c r="A676" s="55">
        <v>63613</v>
      </c>
      <c r="B676" s="234" t="s">
        <v>1346</v>
      </c>
      <c r="C676" s="52" t="s">
        <v>1347</v>
      </c>
      <c r="D676" s="244">
        <v>51083</v>
      </c>
      <c r="E676" s="244">
        <v>67305.210000000006</v>
      </c>
      <c r="F676" s="54">
        <f t="shared" si="188"/>
        <v>131.75657263668933</v>
      </c>
    </row>
    <row r="677" spans="1:6" ht="24" x14ac:dyDescent="0.2">
      <c r="A677" s="55">
        <v>63622</v>
      </c>
      <c r="B677" s="234" t="s">
        <v>1348</v>
      </c>
      <c r="C677" s="52" t="s">
        <v>1349</v>
      </c>
      <c r="D677" s="244">
        <v>25542</v>
      </c>
      <c r="E677" s="244">
        <v>9029.0400000000009</v>
      </c>
      <c r="F677" s="54">
        <f t="shared" si="188"/>
        <v>35.349776838148934</v>
      </c>
    </row>
    <row r="678" spans="1:6" ht="24" x14ac:dyDescent="0.2">
      <c r="A678" s="55">
        <v>63623</v>
      </c>
      <c r="B678" s="234" t="s">
        <v>1350</v>
      </c>
      <c r="C678" s="52" t="s">
        <v>1351</v>
      </c>
      <c r="D678" s="244">
        <v>395</v>
      </c>
      <c r="E678" s="244">
        <v>2534.9899999999998</v>
      </c>
      <c r="F678" s="54">
        <f t="shared" si="188"/>
        <v>641.76962025316448</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112592</v>
      </c>
      <c r="E710" s="244">
        <v>165003.4</v>
      </c>
      <c r="F710" s="54">
        <f t="shared" si="188"/>
        <v>146.54984368338779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13987</v>
      </c>
      <c r="E716" s="244"/>
      <c r="F716" s="54">
        <f t="shared" si="188"/>
        <v>0</v>
      </c>
    </row>
    <row r="717" spans="1:6" ht="12.75" customHeight="1" x14ac:dyDescent="0.2">
      <c r="A717" s="55">
        <v>31215</v>
      </c>
      <c r="B717" s="87" t="s">
        <v>1410</v>
      </c>
      <c r="C717" s="52" t="s">
        <v>1411</v>
      </c>
      <c r="D717" s="244">
        <v>17958</v>
      </c>
      <c r="E717" s="244">
        <v>20217.939999999999</v>
      </c>
      <c r="F717" s="54">
        <f t="shared" si="188"/>
        <v>112.58458625682147</v>
      </c>
    </row>
    <row r="718" spans="1:6" ht="12.75" customHeight="1" x14ac:dyDescent="0.2">
      <c r="A718" s="55">
        <v>32121</v>
      </c>
      <c r="B718" s="87" t="s">
        <v>1412</v>
      </c>
      <c r="C718" s="52" t="s">
        <v>1413</v>
      </c>
      <c r="D718" s="244">
        <v>129789</v>
      </c>
      <c r="E718" s="244">
        <v>199898.63</v>
      </c>
      <c r="F718" s="54">
        <f t="shared" si="188"/>
        <v>154.01816024470486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4058</v>
      </c>
      <c r="E720" s="244">
        <v>3502.68</v>
      </c>
      <c r="F720" s="54">
        <f t="shared" si="188"/>
        <v>86.31542631838343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1350</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3520700</v>
      </c>
      <c r="E6" s="231">
        <f t="shared" si="0"/>
        <v>3639762.8299999996</v>
      </c>
      <c r="F6" s="232">
        <f t="shared" ref="F6:F260" si="1">IF(D6&gt;0,IF(E6/D6&gt;=100,"&gt;&gt;100",E6/D6*100),"-")</f>
        <v>103.38179424546254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3433374</v>
      </c>
      <c r="E7" s="106">
        <f t="shared" si="2"/>
        <v>3613610.7899999996</v>
      </c>
      <c r="F7" s="95">
        <f t="shared" si="1"/>
        <v>105.24955306354622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2301</v>
      </c>
      <c r="E8" s="106">
        <f>E9+E10-E11</f>
        <v>2301.38</v>
      </c>
      <c r="F8" s="95">
        <f t="shared" si="1"/>
        <v>100.01651455888745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2301</v>
      </c>
      <c r="E9" s="249">
        <v>2301.38</v>
      </c>
      <c r="F9" s="95">
        <f t="shared" si="1"/>
        <v>100.01651455888745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3338036</v>
      </c>
      <c r="E12" s="106">
        <f t="shared" si="3"/>
        <v>3518272.2399999998</v>
      </c>
      <c r="F12" s="95">
        <f t="shared" si="1"/>
        <v>105.39946962824847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3027497</v>
      </c>
      <c r="E13" s="106">
        <f t="shared" si="4"/>
        <v>2880274.1799999997</v>
      </c>
      <c r="F13" s="95">
        <f t="shared" si="1"/>
        <v>95.137143983957699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5823433</v>
      </c>
      <c r="E15" s="249">
        <v>5823432.8899999997</v>
      </c>
      <c r="F15" s="95">
        <f t="shared" si="1"/>
        <v>99.999998111079833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2795936</v>
      </c>
      <c r="E18" s="249">
        <v>2943158.71</v>
      </c>
      <c r="F18" s="95">
        <f t="shared" si="1"/>
        <v>105.26559656587276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246956</v>
      </c>
      <c r="E19" s="106">
        <f t="shared" si="5"/>
        <v>569879.91999999993</v>
      </c>
      <c r="F19" s="95">
        <f t="shared" si="1"/>
        <v>230.7617227360339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1004016</v>
      </c>
      <c r="E20" s="249">
        <v>1024566.34</v>
      </c>
      <c r="F20" s="95">
        <f t="shared" si="1"/>
        <v>102.04681399499609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43472</v>
      </c>
      <c r="E21" s="249">
        <v>43472.21</v>
      </c>
      <c r="F21" s="95">
        <f t="shared" si="1"/>
        <v>100.00048306956202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312772</v>
      </c>
      <c r="E22" s="249">
        <v>705885.87</v>
      </c>
      <c r="F22" s="95">
        <f t="shared" si="1"/>
        <v>225.68704040003581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101813</v>
      </c>
      <c r="E25" s="249">
        <v>101812.74</v>
      </c>
      <c r="F25" s="95">
        <f t="shared" si="1"/>
        <v>99.999744629860629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406275</v>
      </c>
      <c r="E26" s="249">
        <v>429582.88</v>
      </c>
      <c r="F26" s="95">
        <f t="shared" si="1"/>
        <v>105.73697126330688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1621392</v>
      </c>
      <c r="E28" s="249">
        <v>1735440.12</v>
      </c>
      <c r="F28" s="95">
        <f t="shared" si="1"/>
        <v>107.03396340921876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59923</v>
      </c>
      <c r="E35" s="106">
        <f t="shared" si="7"/>
        <v>64458.140000000014</v>
      </c>
      <c r="F35" s="95">
        <f t="shared" si="1"/>
        <v>107.56827929175779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331391</v>
      </c>
      <c r="E36" s="249">
        <v>342955.19</v>
      </c>
      <c r="F36" s="95">
        <f t="shared" si="1"/>
        <v>103.48959084585883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271468</v>
      </c>
      <c r="E40" s="249">
        <v>278497.05</v>
      </c>
      <c r="F40" s="95">
        <f t="shared" si="1"/>
        <v>102.58927387390042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3660</v>
      </c>
      <c r="E45" s="106">
        <f t="shared" si="9"/>
        <v>3660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3660</v>
      </c>
      <c r="E47" s="249">
        <v>3660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330689</v>
      </c>
      <c r="E54" s="249">
        <v>334338.09000000003</v>
      </c>
      <c r="F54" s="95">
        <f t="shared" si="1"/>
        <v>101.10348091409149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330689</v>
      </c>
      <c r="E55" s="249">
        <v>334338.09000000003</v>
      </c>
      <c r="F55" s="95">
        <f t="shared" si="1"/>
        <v>101.10348091409149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93037</v>
      </c>
      <c r="E56" s="106">
        <f t="shared" si="11"/>
        <v>93037.17</v>
      </c>
      <c r="F56" s="95">
        <f t="shared" si="1"/>
        <v>100.00018272300268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93037</v>
      </c>
      <c r="E57" s="249">
        <v>93037.17</v>
      </c>
      <c r="F57" s="95">
        <f t="shared" si="1"/>
        <v>100.00018272300268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87326</v>
      </c>
      <c r="E68" s="106">
        <f t="shared" si="13"/>
        <v>26152.04</v>
      </c>
      <c r="F68" s="95">
        <f t="shared" si="1"/>
        <v>29.947598653322039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53772</v>
      </c>
      <c r="E78" s="106">
        <f>E79+SUM(E82:E84)-E85+E86</f>
        <v>9008.92</v>
      </c>
      <c r="F78" s="95">
        <f t="shared" si="1"/>
        <v>16.753923975303131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714</v>
      </c>
      <c r="E83" s="249">
        <v>714</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1723.15</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53058</v>
      </c>
      <c r="E86" s="249">
        <v>6571.77</v>
      </c>
      <c r="F86" s="95">
        <f t="shared" si="1"/>
        <v>12.3860115345471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33554</v>
      </c>
      <c r="E146" s="106">
        <f t="shared" si="26"/>
        <v>17143.120000000003</v>
      </c>
      <c r="F146" s="95">
        <f t="shared" si="1"/>
        <v>51.091136675210116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2</v>
      </c>
      <c r="E147" s="249">
        <v>2.08</v>
      </c>
      <c r="F147" s="95">
        <f t="shared" si="1"/>
        <v>104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24833</v>
      </c>
      <c r="E159" s="249">
        <v>13422</v>
      </c>
      <c r="F159" s="95">
        <f t="shared" si="1"/>
        <v>54.049047638223335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136</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8583</v>
      </c>
      <c r="E161" s="249">
        <v>3719.04</v>
      </c>
      <c r="F161" s="95">
        <f t="shared" si="1"/>
        <v>43.330304089479206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3520700</v>
      </c>
      <c r="E175" s="106">
        <f t="shared" si="30"/>
        <v>3639762.83</v>
      </c>
      <c r="F175" s="95">
        <f t="shared" si="1"/>
        <v>103.38179424546254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123371</v>
      </c>
      <c r="E176" s="106">
        <f t="shared" si="31"/>
        <v>38435.32</v>
      </c>
      <c r="F176" s="95">
        <f t="shared" si="1"/>
        <v>31.15425829408856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123259</v>
      </c>
      <c r="E177" s="106">
        <f t="shared" si="32"/>
        <v>38435.32</v>
      </c>
      <c r="F177" s="95">
        <f t="shared" si="1"/>
        <v>31.182566790254668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70581</v>
      </c>
      <c r="E179" s="249">
        <v>30520.74</v>
      </c>
      <c r="F179" s="95">
        <f t="shared" si="1"/>
        <v>43.242147320100308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52678</v>
      </c>
      <c r="E188" s="249">
        <v>7914.58</v>
      </c>
      <c r="F188" s="95">
        <f t="shared" si="1"/>
        <v>15.024450434716579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112</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112</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3397329</v>
      </c>
      <c r="E237" s="106">
        <f t="shared" si="41"/>
        <v>3601327.5100000002</v>
      </c>
      <c r="F237" s="95">
        <f t="shared" si="1"/>
        <v>106.00467337723254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3433373</v>
      </c>
      <c r="E238" s="106">
        <f t="shared" si="42"/>
        <v>3613610.79</v>
      </c>
      <c r="F238" s="95">
        <f t="shared" si="1"/>
        <v>105.24958371840169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3433373</v>
      </c>
      <c r="E239" s="106">
        <f t="shared" si="43"/>
        <v>3613610.79</v>
      </c>
      <c r="F239" s="95">
        <f t="shared" si="1"/>
        <v>105.24958371840169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3167570</v>
      </c>
      <c r="E240" s="249">
        <v>3613610.79</v>
      </c>
      <c r="F240" s="95">
        <f t="shared" si="1"/>
        <v>114.08148170364034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265803</v>
      </c>
      <c r="E241" s="249">
        <v>0</v>
      </c>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-61013</v>
      </c>
      <c r="E245" s="106">
        <f t="shared" si="45"/>
        <v>-25705.27999999997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6918</v>
      </c>
      <c r="E246" s="106">
        <f t="shared" si="46"/>
        <v>422831.26</v>
      </c>
      <c r="F246" s="95">
        <f t="shared" si="1"/>
        <v>6112.0448106389131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6918</v>
      </c>
      <c r="E247" s="249">
        <v>422831.26</v>
      </c>
      <c r="F247" s="95">
        <f t="shared" si="1"/>
        <v>6112.0448106389131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67931</v>
      </c>
      <c r="E250" s="106">
        <f t="shared" si="47"/>
        <v>448536.54</v>
      </c>
      <c r="F250" s="95">
        <f t="shared" si="1"/>
        <v>660.28255141246268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67931</v>
      </c>
      <c r="E252" s="249">
        <v>448536.54</v>
      </c>
      <c r="F252" s="95">
        <f t="shared" si="1"/>
        <v>660.28255141246268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24969</v>
      </c>
      <c r="E255" s="249">
        <v>13422</v>
      </c>
      <c r="F255" s="95">
        <f t="shared" si="1"/>
        <v>53.754655773158724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8583</v>
      </c>
      <c r="E264" s="249">
        <v>3719.04</v>
      </c>
      <c r="F264" s="95">
        <f t="shared" si="50"/>
        <v>43.330304089479206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24971</v>
      </c>
      <c r="E265" s="249">
        <v>13424.08</v>
      </c>
      <c r="F265" s="95">
        <f t="shared" si="50"/>
        <v>53.758680068879904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53058</v>
      </c>
      <c r="E268" s="249">
        <v>6191.43</v>
      </c>
      <c r="F268" s="95">
        <f t="shared" si="50"/>
        <v>11.669173357457877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380</v>
      </c>
      <c r="E271" s="249">
        <v>380.34</v>
      </c>
      <c r="F271" s="95">
        <f t="shared" si="50"/>
        <v>100.08947368421053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8583</v>
      </c>
      <c r="E286" s="249">
        <v>3719.04</v>
      </c>
      <c r="F286" s="95">
        <f t="shared" si="50"/>
        <v>43.330304089479206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123259</v>
      </c>
      <c r="E288" s="249">
        <v>38435.32</v>
      </c>
      <c r="F288" s="95">
        <f t="shared" si="50"/>
        <v>31.182566790254668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52678</v>
      </c>
      <c r="E302" s="249">
        <v>7914.58</v>
      </c>
      <c r="F302" s="95">
        <f t="shared" si="50"/>
        <v>15.024450434716579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7112588</v>
      </c>
      <c r="E114" s="83">
        <f t="shared" si="22"/>
        <v>7936171.6299999999</v>
      </c>
      <c r="F114" s="65">
        <f t="shared" si="1"/>
        <v>111.57923993348132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6907939</v>
      </c>
      <c r="E115" s="83">
        <f t="shared" si="23"/>
        <v>7660856.2199999997</v>
      </c>
      <c r="F115" s="65">
        <f t="shared" si="1"/>
        <v>110.89930325094069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6907939</v>
      </c>
      <c r="E117" s="251">
        <v>7660856.2199999997</v>
      </c>
      <c r="F117" s="65">
        <f t="shared" si="1"/>
        <v>110.89930325094069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204649</v>
      </c>
      <c r="E126" s="251">
        <v>275315.40999999997</v>
      </c>
      <c r="F126" s="65">
        <f t="shared" si="1"/>
        <v>134.5305425386882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7112588</v>
      </c>
      <c r="E141" s="108">
        <f t="shared" si="28"/>
        <v>7936171.6299999999</v>
      </c>
      <c r="F141" s="84">
        <f t="shared" si="1"/>
        <v>111.57923993348132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116.83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116.83</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116.83</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116.83</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123259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7969648.910000002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7515159.8900000015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6161532.9800000004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1331373.07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36.69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22217.15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454489.02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8054956.370000001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7600467.3500000015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6161532.9800000004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1371433.31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36.69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67464.37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454489.02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37951.540000000969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37951.54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37951.54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8553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Racunovoda</cp:lastModifiedBy>
  <cp:lastPrinted>2023-01-30T06:25:39Z</cp:lastPrinted>
  <dcterms:created xsi:type="dcterms:W3CDTF">2022-04-01T05:14:30Z</dcterms:created>
  <dcterms:modified xsi:type="dcterms:W3CDTF">2023-02-06T08:58:50Z</dcterms:modified>
</cp:coreProperties>
</file>