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Brestje\Desktop\"/>
    </mc:Choice>
  </mc:AlternateContent>
  <xr:revisionPtr revIDLastSave="0" documentId="13_ncr:1_{F125A299-442B-4B88-89F8-EE519152F9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E271" i="9"/>
  <c r="M270" i="9"/>
  <c r="L270" i="9"/>
  <c r="F270" i="9"/>
  <c r="E270" i="9"/>
  <c r="B270" i="9" s="1"/>
  <c r="M269" i="9"/>
  <c r="L269" i="9"/>
  <c r="F269" i="9"/>
  <c r="B269" i="9" s="1"/>
  <c r="E269" i="9"/>
  <c r="M268" i="9"/>
  <c r="L268" i="9"/>
  <c r="F268" i="9" s="1"/>
  <c r="E268" i="9"/>
  <c r="B268" i="9" s="1"/>
  <c r="M267" i="9"/>
  <c r="F267" i="9" s="1"/>
  <c r="B267" i="9" s="1"/>
  <c r="L267" i="9"/>
  <c r="E267" i="9"/>
  <c r="M266" i="9"/>
  <c r="L266" i="9"/>
  <c r="F266" i="9" s="1"/>
  <c r="E266" i="9"/>
  <c r="B266" i="9" s="1"/>
  <c r="M265" i="9"/>
  <c r="L265" i="9"/>
  <c r="F265" i="9"/>
  <c r="E265" i="9"/>
  <c r="M264" i="9"/>
  <c r="L264" i="9"/>
  <c r="F264" i="9" s="1"/>
  <c r="E264" i="9"/>
  <c r="B264" i="9" s="1"/>
  <c r="M263" i="9"/>
  <c r="L263" i="9"/>
  <c r="E263" i="9"/>
  <c r="M262" i="9"/>
  <c r="L262" i="9"/>
  <c r="F262" i="9" s="1"/>
  <c r="E262" i="9"/>
  <c r="M261" i="9"/>
  <c r="L261" i="9"/>
  <c r="F261" i="9"/>
  <c r="B261" i="9" s="1"/>
  <c r="E261" i="9"/>
  <c r="M260" i="9"/>
  <c r="L260" i="9"/>
  <c r="F260" i="9" s="1"/>
  <c r="E260" i="9"/>
  <c r="M259" i="9"/>
  <c r="F259" i="9" s="1"/>
  <c r="L259" i="9"/>
  <c r="E259" i="9"/>
  <c r="B259" i="9"/>
  <c r="M258" i="9"/>
  <c r="L258" i="9"/>
  <c r="F258" i="9" s="1"/>
  <c r="E258" i="9"/>
  <c r="B258" i="9" s="1"/>
  <c r="M257" i="9"/>
  <c r="L257" i="9"/>
  <c r="F257" i="9"/>
  <c r="E257" i="9"/>
  <c r="B257" i="9" s="1"/>
  <c r="M256" i="9"/>
  <c r="L256" i="9"/>
  <c r="F256" i="9" s="1"/>
  <c r="E256" i="9"/>
  <c r="M255" i="9"/>
  <c r="L255" i="9"/>
  <c r="E255" i="9"/>
  <c r="M254" i="9"/>
  <c r="L254" i="9"/>
  <c r="F254" i="9" s="1"/>
  <c r="E254" i="9"/>
  <c r="B254" i="9" s="1"/>
  <c r="M253" i="9"/>
  <c r="L253" i="9"/>
  <c r="F253" i="9"/>
  <c r="B253" i="9" s="1"/>
  <c r="E253" i="9"/>
  <c r="M252" i="9"/>
  <c r="L252" i="9"/>
  <c r="F252" i="9" s="1"/>
  <c r="E252" i="9"/>
  <c r="B252" i="9" s="1"/>
  <c r="M251" i="9"/>
  <c r="F251" i="9" s="1"/>
  <c r="L251" i="9"/>
  <c r="E251" i="9"/>
  <c r="B251" i="9"/>
  <c r="M250" i="9"/>
  <c r="L250" i="9"/>
  <c r="F250" i="9" s="1"/>
  <c r="E250" i="9"/>
  <c r="B250" i="9" s="1"/>
  <c r="M249" i="9"/>
  <c r="L249" i="9"/>
  <c r="F249" i="9"/>
  <c r="E249" i="9"/>
  <c r="M248" i="9"/>
  <c r="L248" i="9"/>
  <c r="F248" i="9" s="1"/>
  <c r="E248" i="9"/>
  <c r="M247" i="9"/>
  <c r="L247" i="9"/>
  <c r="F247" i="9" s="1"/>
  <c r="B247" i="9" s="1"/>
  <c r="E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M241" i="9"/>
  <c r="L241" i="9"/>
  <c r="F241" i="9"/>
  <c r="E241" i="9"/>
  <c r="B241" i="9" s="1"/>
  <c r="M240" i="9"/>
  <c r="L240" i="9"/>
  <c r="F240" i="9" s="1"/>
  <c r="E240" i="9"/>
  <c r="B240" i="9" s="1"/>
  <c r="M239" i="9"/>
  <c r="L239" i="9"/>
  <c r="E239" i="9"/>
  <c r="M238" i="9"/>
  <c r="L238" i="9"/>
  <c r="F238" i="9" s="1"/>
  <c r="E238" i="9"/>
  <c r="B238" i="9" s="1"/>
  <c r="M237" i="9"/>
  <c r="L237" i="9"/>
  <c r="F237" i="9"/>
  <c r="B237" i="9" s="1"/>
  <c r="E237" i="9"/>
  <c r="M236" i="9"/>
  <c r="L236" i="9"/>
  <c r="F236" i="9" s="1"/>
  <c r="E236" i="9"/>
  <c r="B236" i="9" s="1"/>
  <c r="M235" i="9"/>
  <c r="F235" i="9" s="1"/>
  <c r="L235" i="9"/>
  <c r="E235" i="9"/>
  <c r="B235" i="9"/>
  <c r="M234" i="9"/>
  <c r="L234" i="9"/>
  <c r="F234" i="9" s="1"/>
  <c r="E234" i="9"/>
  <c r="M233" i="9"/>
  <c r="L233" i="9"/>
  <c r="F233" i="9"/>
  <c r="E233" i="9"/>
  <c r="B233" i="9" s="1"/>
  <c r="M232" i="9"/>
  <c r="L232" i="9"/>
  <c r="F232" i="9" s="1"/>
  <c r="E232" i="9"/>
  <c r="B232" i="9" s="1"/>
  <c r="M231" i="9"/>
  <c r="L231" i="9"/>
  <c r="E231" i="9"/>
  <c r="M230" i="9"/>
  <c r="L230" i="9"/>
  <c r="F230" i="9" s="1"/>
  <c r="E230" i="9"/>
  <c r="M229" i="9"/>
  <c r="L229" i="9"/>
  <c r="F229" i="9"/>
  <c r="B229" i="9" s="1"/>
  <c r="E229" i="9"/>
  <c r="M228" i="9"/>
  <c r="L228" i="9"/>
  <c r="F228" i="9" s="1"/>
  <c r="E228" i="9"/>
  <c r="B228" i="9" s="1"/>
  <c r="M227" i="9"/>
  <c r="F227" i="9" s="1"/>
  <c r="B227" i="9" s="1"/>
  <c r="L227" i="9"/>
  <c r="E227" i="9"/>
  <c r="M226" i="9"/>
  <c r="L226" i="9"/>
  <c r="F226" i="9" s="1"/>
  <c r="E226" i="9"/>
  <c r="B226" i="9" s="1"/>
  <c r="H225" i="9"/>
  <c r="G225" i="9"/>
  <c r="F225" i="9"/>
  <c r="E225" i="9"/>
  <c r="B225" i="9" s="1"/>
  <c r="M224" i="9"/>
  <c r="L224" i="9"/>
  <c r="F224" i="9" s="1"/>
  <c r="E224" i="9"/>
  <c r="B224" i="9" s="1"/>
  <c r="M223" i="9"/>
  <c r="L223" i="9"/>
  <c r="F223" i="9" s="1"/>
  <c r="B223" i="9" s="1"/>
  <c r="E223" i="9"/>
  <c r="M222" i="9"/>
  <c r="L222" i="9"/>
  <c r="E222" i="9"/>
  <c r="M221" i="9"/>
  <c r="L221" i="9"/>
  <c r="E221" i="9"/>
  <c r="M220" i="9"/>
  <c r="L220" i="9"/>
  <c r="F220" i="9" s="1"/>
  <c r="E220" i="9"/>
  <c r="B220" i="9" s="1"/>
  <c r="M219" i="9"/>
  <c r="L219" i="9"/>
  <c r="E219" i="9"/>
  <c r="M218" i="9"/>
  <c r="L218" i="9"/>
  <c r="F218" i="9" s="1"/>
  <c r="E218" i="9"/>
  <c r="M217" i="9"/>
  <c r="L217" i="9"/>
  <c r="E217" i="9"/>
  <c r="M216" i="9"/>
  <c r="L216" i="9"/>
  <c r="E216" i="9"/>
  <c r="M215" i="9"/>
  <c r="L215" i="9"/>
  <c r="F215" i="9" s="1"/>
  <c r="B215" i="9" s="1"/>
  <c r="E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B158" i="9"/>
  <c r="H157" i="9"/>
  <c r="E157" i="9" s="1"/>
  <c r="B157" i="9" s="1"/>
  <c r="G157" i="9"/>
  <c r="F157" i="9"/>
  <c r="H156" i="9"/>
  <c r="G156" i="9"/>
  <c r="F156" i="9"/>
  <c r="E156" i="9"/>
  <c r="B156" i="9" s="1"/>
  <c r="H155" i="9"/>
  <c r="G155" i="9"/>
  <c r="F155" i="9"/>
  <c r="E155" i="9"/>
  <c r="B155" i="9" s="1"/>
  <c r="H154" i="9"/>
  <c r="G154" i="9"/>
  <c r="E154" i="9" s="1"/>
  <c r="B154" i="9" s="1"/>
  <c r="F154" i="9"/>
  <c r="H153" i="9"/>
  <c r="G153" i="9"/>
  <c r="F153" i="9"/>
  <c r="E153" i="9"/>
  <c r="B153" i="9" s="1"/>
  <c r="H152" i="9"/>
  <c r="G152" i="9"/>
  <c r="F152" i="9"/>
  <c r="E152" i="9"/>
  <c r="B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E147" i="9"/>
  <c r="B147" i="9" s="1"/>
  <c r="H146" i="9"/>
  <c r="G146" i="9"/>
  <c r="E146" i="9" s="1"/>
  <c r="B146" i="9" s="1"/>
  <c r="F146" i="9"/>
  <c r="H145" i="9"/>
  <c r="G145" i="9"/>
  <c r="F145" i="9"/>
  <c r="E145" i="9"/>
  <c r="B145" i="9" s="1"/>
  <c r="H144" i="9"/>
  <c r="G144" i="9"/>
  <c r="F144" i="9"/>
  <c r="E144" i="9"/>
  <c r="B144" i="9"/>
  <c r="H143" i="9"/>
  <c r="G143" i="9"/>
  <c r="E143" i="9" s="1"/>
  <c r="B143" i="9" s="1"/>
  <c r="F143" i="9"/>
  <c r="F142" i="9"/>
  <c r="H141" i="9"/>
  <c r="E141" i="9" s="1"/>
  <c r="B141" i="9" s="1"/>
  <c r="G141" i="9"/>
  <c r="F141" i="9"/>
  <c r="H140" i="9"/>
  <c r="G140" i="9"/>
  <c r="F140" i="9"/>
  <c r="E140" i="9"/>
  <c r="H139" i="9"/>
  <c r="G139" i="9"/>
  <c r="F139" i="9"/>
  <c r="E139" i="9"/>
  <c r="B139" i="9" s="1"/>
  <c r="H138" i="9"/>
  <c r="G138" i="9"/>
  <c r="E138" i="9" s="1"/>
  <c r="B138" i="9" s="1"/>
  <c r="F138" i="9"/>
  <c r="H137" i="9"/>
  <c r="G137" i="9"/>
  <c r="F137" i="9"/>
  <c r="E137" i="9"/>
  <c r="B137" i="9" s="1"/>
  <c r="H136" i="9"/>
  <c r="G136" i="9"/>
  <c r="F136" i="9"/>
  <c r="E136" i="9"/>
  <c r="B136" i="9"/>
  <c r="H135" i="9"/>
  <c r="G135" i="9"/>
  <c r="E135" i="9" s="1"/>
  <c r="B135" i="9" s="1"/>
  <c r="F135" i="9"/>
  <c r="H134" i="9"/>
  <c r="G134" i="9"/>
  <c r="F134" i="9"/>
  <c r="E134" i="9"/>
  <c r="B134" i="9"/>
  <c r="H133" i="9"/>
  <c r="E133" i="9" s="1"/>
  <c r="B133" i="9" s="1"/>
  <c r="G133" i="9"/>
  <c r="F133" i="9"/>
  <c r="H132" i="9"/>
  <c r="G132" i="9"/>
  <c r="F132" i="9"/>
  <c r="E132" i="9"/>
  <c r="H131" i="9"/>
  <c r="G131" i="9"/>
  <c r="F131" i="9"/>
  <c r="E131" i="9"/>
  <c r="B131" i="9" s="1"/>
  <c r="H130" i="9"/>
  <c r="G130" i="9"/>
  <c r="F130" i="9"/>
  <c r="H129" i="9"/>
  <c r="G129" i="9"/>
  <c r="F129" i="9"/>
  <c r="E129" i="9"/>
  <c r="B129" i="9" s="1"/>
  <c r="H128" i="9"/>
  <c r="G128" i="9"/>
  <c r="F128" i="9"/>
  <c r="E128" i="9"/>
  <c r="B128" i="9"/>
  <c r="H127" i="9"/>
  <c r="G127" i="9"/>
  <c r="E127" i="9" s="1"/>
  <c r="B127" i="9" s="1"/>
  <c r="F127" i="9"/>
  <c r="H126" i="9"/>
  <c r="G126" i="9"/>
  <c r="F126" i="9"/>
  <c r="E126" i="9"/>
  <c r="B126" i="9"/>
  <c r="H125" i="9"/>
  <c r="E125" i="9" s="1"/>
  <c r="B125" i="9" s="1"/>
  <c r="G125" i="9"/>
  <c r="F125" i="9"/>
  <c r="H124" i="9"/>
  <c r="G124" i="9"/>
  <c r="F124" i="9"/>
  <c r="E124" i="9"/>
  <c r="B124" i="9" s="1"/>
  <c r="H123" i="9"/>
  <c r="G123" i="9"/>
  <c r="F123" i="9"/>
  <c r="E123" i="9"/>
  <c r="B123" i="9" s="1"/>
  <c r="H122" i="9"/>
  <c r="G122" i="9"/>
  <c r="E122" i="9" s="1"/>
  <c r="B122" i="9" s="1"/>
  <c r="F122" i="9"/>
  <c r="H121" i="9"/>
  <c r="G121" i="9"/>
  <c r="F121" i="9"/>
  <c r="E121" i="9"/>
  <c r="B121" i="9" s="1"/>
  <c r="H120" i="9"/>
  <c r="G120" i="9"/>
  <c r="F120" i="9"/>
  <c r="E120" i="9"/>
  <c r="B120" i="9"/>
  <c r="H119" i="9"/>
  <c r="G119" i="9"/>
  <c r="E119" i="9" s="1"/>
  <c r="B119" i="9" s="1"/>
  <c r="F119" i="9"/>
  <c r="H118" i="9"/>
  <c r="G118" i="9"/>
  <c r="F118" i="9"/>
  <c r="E118" i="9"/>
  <c r="B118" i="9"/>
  <c r="H117" i="9"/>
  <c r="E117" i="9" s="1"/>
  <c r="B117" i="9" s="1"/>
  <c r="G117" i="9"/>
  <c r="F117" i="9"/>
  <c r="H116" i="9"/>
  <c r="G116" i="9"/>
  <c r="F116" i="9"/>
  <c r="E116" i="9"/>
  <c r="H115" i="9"/>
  <c r="G115" i="9"/>
  <c r="F115" i="9"/>
  <c r="E115" i="9"/>
  <c r="B115" i="9" s="1"/>
  <c r="H114" i="9"/>
  <c r="G114" i="9"/>
  <c r="F114" i="9"/>
  <c r="H113" i="9"/>
  <c r="G113" i="9"/>
  <c r="F113" i="9"/>
  <c r="E113" i="9"/>
  <c r="B113" i="9" s="1"/>
  <c r="H112" i="9"/>
  <c r="G112" i="9"/>
  <c r="F112" i="9"/>
  <c r="E112" i="9"/>
  <c r="B112" i="9"/>
  <c r="H111" i="9"/>
  <c r="G111" i="9"/>
  <c r="E111" i="9" s="1"/>
  <c r="B111" i="9" s="1"/>
  <c r="F111" i="9"/>
  <c r="H110" i="9"/>
  <c r="G110" i="9"/>
  <c r="F110" i="9"/>
  <c r="E110" i="9"/>
  <c r="B110" i="9"/>
  <c r="H109" i="9"/>
  <c r="E109" i="9" s="1"/>
  <c r="B109" i="9" s="1"/>
  <c r="G109" i="9"/>
  <c r="F109" i="9"/>
  <c r="H108" i="9"/>
  <c r="G108" i="9"/>
  <c r="F108" i="9"/>
  <c r="E108" i="9"/>
  <c r="B108" i="9" s="1"/>
  <c r="H107" i="9"/>
  <c r="G107" i="9"/>
  <c r="F107" i="9"/>
  <c r="E107" i="9"/>
  <c r="B107" i="9" s="1"/>
  <c r="H106" i="9"/>
  <c r="G106" i="9"/>
  <c r="E106" i="9" s="1"/>
  <c r="B106" i="9" s="1"/>
  <c r="F106" i="9"/>
  <c r="H105" i="9"/>
  <c r="G105" i="9"/>
  <c r="F105" i="9"/>
  <c r="E105" i="9"/>
  <c r="B105" i="9" s="1"/>
  <c r="H104" i="9"/>
  <c r="G104" i="9"/>
  <c r="F104" i="9"/>
  <c r="E104" i="9"/>
  <c r="B104" i="9"/>
  <c r="H103" i="9"/>
  <c r="G103" i="9"/>
  <c r="E103" i="9" s="1"/>
  <c r="B103" i="9" s="1"/>
  <c r="F103" i="9"/>
  <c r="H102" i="9"/>
  <c r="G102" i="9"/>
  <c r="F102" i="9"/>
  <c r="E102" i="9"/>
  <c r="B102" i="9"/>
  <c r="H101" i="9"/>
  <c r="E101" i="9" s="1"/>
  <c r="B101" i="9" s="1"/>
  <c r="G101" i="9"/>
  <c r="F101" i="9"/>
  <c r="H100" i="9"/>
  <c r="G100" i="9"/>
  <c r="F100" i="9"/>
  <c r="E100" i="9"/>
  <c r="H99" i="9"/>
  <c r="G99" i="9"/>
  <c r="F99" i="9"/>
  <c r="E99" i="9"/>
  <c r="B99" i="9" s="1"/>
  <c r="H98" i="9"/>
  <c r="G98" i="9"/>
  <c r="F98" i="9"/>
  <c r="H97" i="9"/>
  <c r="G97" i="9"/>
  <c r="F97" i="9"/>
  <c r="E97" i="9"/>
  <c r="B97" i="9" s="1"/>
  <c r="H96" i="9"/>
  <c r="G96" i="9"/>
  <c r="F96" i="9"/>
  <c r="E96" i="9"/>
  <c r="B96" i="9"/>
  <c r="H95" i="9"/>
  <c r="G95" i="9"/>
  <c r="E95" i="9" s="1"/>
  <c r="B95" i="9" s="1"/>
  <c r="F95" i="9"/>
  <c r="H94" i="9"/>
  <c r="G94" i="9"/>
  <c r="F94" i="9"/>
  <c r="E94" i="9"/>
  <c r="B94" i="9"/>
  <c r="H93" i="9"/>
  <c r="E93" i="9" s="1"/>
  <c r="B93" i="9" s="1"/>
  <c r="G93" i="9"/>
  <c r="F93" i="9"/>
  <c r="H92" i="9"/>
  <c r="G92" i="9"/>
  <c r="F92" i="9"/>
  <c r="E92" i="9"/>
  <c r="B92" i="9" s="1"/>
  <c r="H91" i="9"/>
  <c r="G91" i="9"/>
  <c r="F91" i="9"/>
  <c r="E91" i="9"/>
  <c r="B91" i="9" s="1"/>
  <c r="H90" i="9"/>
  <c r="G90" i="9"/>
  <c r="F90" i="9"/>
  <c r="H89" i="9"/>
  <c r="G89" i="9"/>
  <c r="F89" i="9"/>
  <c r="E89" i="9"/>
  <c r="B89" i="9" s="1"/>
  <c r="H88" i="9"/>
  <c r="G88" i="9"/>
  <c r="F88" i="9"/>
  <c r="E88" i="9"/>
  <c r="B88" i="9"/>
  <c r="H87" i="9"/>
  <c r="G87" i="9"/>
  <c r="E87" i="9" s="1"/>
  <c r="B87" i="9" s="1"/>
  <c r="F87" i="9"/>
  <c r="H86" i="9"/>
  <c r="G86" i="9"/>
  <c r="F86" i="9"/>
  <c r="E86" i="9"/>
  <c r="B86" i="9"/>
  <c r="H85" i="9"/>
  <c r="E85" i="9" s="1"/>
  <c r="B85" i="9" s="1"/>
  <c r="G85" i="9"/>
  <c r="F85" i="9"/>
  <c r="H84" i="9"/>
  <c r="G84" i="9"/>
  <c r="F84" i="9"/>
  <c r="E84" i="9"/>
  <c r="H83" i="9"/>
  <c r="G83" i="9"/>
  <c r="F83" i="9"/>
  <c r="E83" i="9"/>
  <c r="B83" i="9" s="1"/>
  <c r="H82" i="9"/>
  <c r="G82" i="9"/>
  <c r="F82" i="9"/>
  <c r="H81" i="9"/>
  <c r="G81" i="9"/>
  <c r="F81" i="9"/>
  <c r="E81" i="9"/>
  <c r="B81" i="9" s="1"/>
  <c r="H80" i="9"/>
  <c r="G80" i="9"/>
  <c r="E80" i="9" s="1"/>
  <c r="B80" i="9" s="1"/>
  <c r="F80" i="9"/>
  <c r="H79" i="9"/>
  <c r="G79" i="9"/>
  <c r="E79" i="9" s="1"/>
  <c r="B79" i="9" s="1"/>
  <c r="F79" i="9"/>
  <c r="H78" i="9"/>
  <c r="G78" i="9"/>
  <c r="F78" i="9"/>
  <c r="E78" i="9"/>
  <c r="B78" i="9"/>
  <c r="H77" i="9"/>
  <c r="E77" i="9" s="1"/>
  <c r="B77" i="9" s="1"/>
  <c r="G77" i="9"/>
  <c r="F77" i="9"/>
  <c r="H76" i="9"/>
  <c r="G76" i="9"/>
  <c r="F76" i="9"/>
  <c r="E76" i="9"/>
  <c r="B76" i="9" s="1"/>
  <c r="H75" i="9"/>
  <c r="G75" i="9"/>
  <c r="F75" i="9"/>
  <c r="E75" i="9"/>
  <c r="B75" i="9" s="1"/>
  <c r="H74" i="9"/>
  <c r="G74" i="9"/>
  <c r="E74" i="9" s="1"/>
  <c r="B74" i="9" s="1"/>
  <c r="F74" i="9"/>
  <c r="H73" i="9"/>
  <c r="G73" i="9"/>
  <c r="F73" i="9"/>
  <c r="E73" i="9"/>
  <c r="B73" i="9" s="1"/>
  <c r="H72" i="9"/>
  <c r="G72" i="9"/>
  <c r="E72" i="9" s="1"/>
  <c r="B72" i="9" s="1"/>
  <c r="F72" i="9"/>
  <c r="H71" i="9"/>
  <c r="G71" i="9"/>
  <c r="E71" i="9" s="1"/>
  <c r="B71" i="9" s="1"/>
  <c r="F71" i="9"/>
  <c r="H70" i="9"/>
  <c r="G70" i="9"/>
  <c r="F70" i="9"/>
  <c r="E70" i="9"/>
  <c r="B70" i="9"/>
  <c r="H69" i="9"/>
  <c r="E69" i="9" s="1"/>
  <c r="B69" i="9" s="1"/>
  <c r="G69" i="9"/>
  <c r="F69" i="9"/>
  <c r="H68" i="9"/>
  <c r="G68" i="9"/>
  <c r="F68" i="9"/>
  <c r="E68" i="9"/>
  <c r="H67" i="9"/>
  <c r="G67" i="9"/>
  <c r="F67" i="9"/>
  <c r="E67" i="9"/>
  <c r="B67" i="9" s="1"/>
  <c r="H66" i="9"/>
  <c r="G66" i="9"/>
  <c r="F66" i="9"/>
  <c r="H65" i="9"/>
  <c r="G65" i="9"/>
  <c r="F65" i="9"/>
  <c r="E65" i="9"/>
  <c r="B65" i="9" s="1"/>
  <c r="H64" i="9"/>
  <c r="G64" i="9"/>
  <c r="E64" i="9" s="1"/>
  <c r="B64" i="9" s="1"/>
  <c r="F64" i="9"/>
  <c r="H63" i="9"/>
  <c r="G63" i="9"/>
  <c r="E63" i="9" s="1"/>
  <c r="B63" i="9" s="1"/>
  <c r="F63" i="9"/>
  <c r="H62" i="9"/>
  <c r="G62" i="9"/>
  <c r="F62" i="9"/>
  <c r="E62" i="9"/>
  <c r="B62" i="9"/>
  <c r="H61" i="9"/>
  <c r="G61" i="9"/>
  <c r="E61" i="9" s="1"/>
  <c r="B61" i="9" s="1"/>
  <c r="F61" i="9"/>
  <c r="H60" i="9"/>
  <c r="G60" i="9"/>
  <c r="F60" i="9"/>
  <c r="E60" i="9"/>
  <c r="H59" i="9"/>
  <c r="G59" i="9"/>
  <c r="F59" i="9"/>
  <c r="E59" i="9"/>
  <c r="B59" i="9" s="1"/>
  <c r="H58" i="9"/>
  <c r="G58" i="9"/>
  <c r="E58" i="9" s="1"/>
  <c r="B58" i="9" s="1"/>
  <c r="F58" i="9"/>
  <c r="H57" i="9"/>
  <c r="G57" i="9"/>
  <c r="F57" i="9"/>
  <c r="E57" i="9"/>
  <c r="B57" i="9"/>
  <c r="H56" i="9"/>
  <c r="G56" i="9"/>
  <c r="E56" i="9" s="1"/>
  <c r="B56" i="9" s="1"/>
  <c r="F56" i="9"/>
  <c r="H55" i="9"/>
  <c r="G55" i="9"/>
  <c r="E55" i="9" s="1"/>
  <c r="B55" i="9" s="1"/>
  <c r="F55" i="9"/>
  <c r="H54" i="9"/>
  <c r="G54" i="9"/>
  <c r="F54" i="9"/>
  <c r="B54" i="9" s="1"/>
  <c r="E54" i="9"/>
  <c r="H53" i="9"/>
  <c r="E53" i="9" s="1"/>
  <c r="B53" i="9" s="1"/>
  <c r="G53" i="9"/>
  <c r="F53" i="9"/>
  <c r="H52" i="9"/>
  <c r="G52" i="9"/>
  <c r="F52" i="9"/>
  <c r="E52" i="9"/>
  <c r="H51" i="9"/>
  <c r="G51" i="9"/>
  <c r="F51" i="9"/>
  <c r="E51" i="9"/>
  <c r="B51" i="9" s="1"/>
  <c r="H50" i="9"/>
  <c r="G50" i="9"/>
  <c r="F50" i="9"/>
  <c r="H49" i="9"/>
  <c r="G49" i="9"/>
  <c r="F49" i="9"/>
  <c r="E49" i="9"/>
  <c r="B49" i="9" s="1"/>
  <c r="H48" i="9"/>
  <c r="G48" i="9"/>
  <c r="E48" i="9" s="1"/>
  <c r="F48" i="9"/>
  <c r="B48" i="9"/>
  <c r="H47" i="9"/>
  <c r="G47" i="9"/>
  <c r="E47" i="9" s="1"/>
  <c r="F47" i="9"/>
  <c r="H46" i="9"/>
  <c r="G46" i="9"/>
  <c r="F46" i="9"/>
  <c r="E46" i="9"/>
  <c r="B46" i="9" s="1"/>
  <c r="H45" i="9"/>
  <c r="G45" i="9"/>
  <c r="F45" i="9"/>
  <c r="H44" i="9"/>
  <c r="E44" i="9" s="1"/>
  <c r="B44" i="9" s="1"/>
  <c r="G44" i="9"/>
  <c r="F44" i="9"/>
  <c r="H43" i="9"/>
  <c r="G43" i="9"/>
  <c r="F43" i="9"/>
  <c r="H42" i="9"/>
  <c r="G42" i="9"/>
  <c r="F42" i="9"/>
  <c r="H41" i="9"/>
  <c r="G41" i="9"/>
  <c r="E41" i="9" s="1"/>
  <c r="B41" i="9" s="1"/>
  <c r="F41" i="9"/>
  <c r="H40" i="9"/>
  <c r="G40" i="9"/>
  <c r="E40" i="9" s="1"/>
  <c r="B40" i="9" s="1"/>
  <c r="F40" i="9"/>
  <c r="H39" i="9"/>
  <c r="G39" i="9"/>
  <c r="F39" i="9"/>
  <c r="H38" i="9"/>
  <c r="E38" i="9" s="1"/>
  <c r="B38" i="9" s="1"/>
  <c r="G38" i="9"/>
  <c r="F38" i="9"/>
  <c r="H37" i="9"/>
  <c r="G37" i="9"/>
  <c r="F37" i="9"/>
  <c r="H36" i="9"/>
  <c r="G36" i="9"/>
  <c r="F36" i="9"/>
  <c r="E36" i="9"/>
  <c r="B36" i="9" s="1"/>
  <c r="H35" i="9"/>
  <c r="G35" i="9"/>
  <c r="F35" i="9"/>
  <c r="E35" i="9"/>
  <c r="B35" i="9" s="1"/>
  <c r="H34" i="9"/>
  <c r="G34" i="9"/>
  <c r="E34" i="9" s="1"/>
  <c r="B34" i="9" s="1"/>
  <c r="F34" i="9"/>
  <c r="H33" i="9"/>
  <c r="G33" i="9"/>
  <c r="F33" i="9"/>
  <c r="E33" i="9"/>
  <c r="B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I10" i="9"/>
  <c r="F4" i="9"/>
  <c r="O3" i="9"/>
  <c r="G274" i="9" s="1"/>
  <c r="I3" i="9"/>
  <c r="G210" i="9" s="1"/>
  <c r="E210" i="9" s="1"/>
  <c r="B210" i="9" s="1"/>
  <c r="H3" i="9"/>
  <c r="G3" i="9"/>
  <c r="D101" i="8"/>
  <c r="I36" i="3" s="1"/>
  <c r="D95" i="8"/>
  <c r="D90" i="8"/>
  <c r="D85" i="8"/>
  <c r="D80" i="8"/>
  <c r="D75" i="8"/>
  <c r="D70" i="8"/>
  <c r="D65" i="8"/>
  <c r="D49" i="8" s="1"/>
  <c r="C1524" i="1" s="1"/>
  <c r="D60" i="8"/>
  <c r="D55" i="8"/>
  <c r="D50" i="8"/>
  <c r="D44" i="8"/>
  <c r="D36" i="8"/>
  <c r="D26" i="8"/>
  <c r="D18" i="8"/>
  <c r="D8" i="8"/>
  <c r="D6" i="8" s="1"/>
  <c r="C1481" i="1" s="1"/>
  <c r="H1481" i="1" s="1"/>
  <c r="E44" i="7"/>
  <c r="D44" i="7"/>
  <c r="E39" i="7"/>
  <c r="E38" i="7" s="1"/>
  <c r="I31" i="3" s="1"/>
  <c r="D39" i="7"/>
  <c r="D38" i="7" s="1"/>
  <c r="H31" i="3" s="1"/>
  <c r="E30" i="7"/>
  <c r="D30" i="7"/>
  <c r="E23" i="7"/>
  <c r="E22" i="7" s="1"/>
  <c r="D23" i="7"/>
  <c r="D22" i="7" s="1"/>
  <c r="E14" i="7"/>
  <c r="D14" i="7"/>
  <c r="E7" i="7"/>
  <c r="D7" i="7"/>
  <c r="D6" i="7" s="1"/>
  <c r="D5"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E191" i="5"/>
  <c r="D191" i="5"/>
  <c r="F191" i="5" s="1"/>
  <c r="E190" i="5"/>
  <c r="H291" i="9" s="1"/>
  <c r="D190" i="5"/>
  <c r="G291"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D593" i="4" s="1"/>
  <c r="F593" i="4" s="1"/>
  <c r="F604" i="4"/>
  <c r="E603" i="4"/>
  <c r="H142" i="9" s="1"/>
  <c r="D603" i="4"/>
  <c r="G142" i="9" s="1"/>
  <c r="E142" i="9" s="1"/>
  <c r="B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D469" i="4"/>
  <c r="F469" i="4" s="1"/>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8" i="4"/>
  <c r="E417" i="4"/>
  <c r="E644" i="4" s="1"/>
  <c r="D638" i="1" s="1"/>
  <c r="D417" i="4"/>
  <c r="C412" i="1" s="1"/>
  <c r="E416" i="4"/>
  <c r="D416" i="4"/>
  <c r="F416"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D351" i="4" s="1"/>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s="1"/>
  <c r="F311" i="4" s="1"/>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D224" i="4" s="1"/>
  <c r="F224" i="4" s="1"/>
  <c r="F223" i="4"/>
  <c r="F222" i="4"/>
  <c r="F221" i="4"/>
  <c r="F220" i="4"/>
  <c r="E219" i="4"/>
  <c r="D219" i="4"/>
  <c r="F219" i="4" s="1"/>
  <c r="F218" i="4"/>
  <c r="F217" i="4"/>
  <c r="E216" i="4"/>
  <c r="E215" i="4" s="1"/>
  <c r="D216" i="4"/>
  <c r="F216" i="4" s="1"/>
  <c r="F214" i="4"/>
  <c r="F213" i="4"/>
  <c r="F212" i="4"/>
  <c r="F211" i="4"/>
  <c r="E210" i="4"/>
  <c r="D210" i="4"/>
  <c r="C206" i="1" s="1"/>
  <c r="F209" i="4"/>
  <c r="F208" i="4"/>
  <c r="F207" i="4"/>
  <c r="F206" i="4"/>
  <c r="F205" i="4"/>
  <c r="F204" i="4"/>
  <c r="F203" i="4"/>
  <c r="F202" i="4"/>
  <c r="E202" i="4"/>
  <c r="D202" i="4"/>
  <c r="F201" i="4"/>
  <c r="F200" i="4"/>
  <c r="F199" i="4"/>
  <c r="F198" i="4"/>
  <c r="E197" i="4"/>
  <c r="E196" i="4" s="1"/>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8" i="4" s="1"/>
  <c r="F127" i="4"/>
  <c r="F126" i="4"/>
  <c r="E125" i="4"/>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s="1"/>
  <c r="F81" i="4"/>
  <c r="F80" i="4"/>
  <c r="F79" i="4"/>
  <c r="F78" i="4"/>
  <c r="E77" i="4"/>
  <c r="D73" i="1" s="1"/>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E45" i="4"/>
  <c r="E44" i="4" s="1"/>
  <c r="D45" i="4"/>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G1575" i="1"/>
  <c r="C1575" i="1"/>
  <c r="H1575" i="1" s="1"/>
  <c r="H1574" i="1"/>
  <c r="C1574" i="1"/>
  <c r="G1574" i="1" s="1"/>
  <c r="H1573" i="1"/>
  <c r="G1573" i="1"/>
  <c r="C1573" i="1"/>
  <c r="C1572" i="1"/>
  <c r="H1571" i="1"/>
  <c r="G1571" i="1"/>
  <c r="C1571" i="1"/>
  <c r="C1570" i="1"/>
  <c r="H1570" i="1" s="1"/>
  <c r="H1569" i="1"/>
  <c r="G1569" i="1"/>
  <c r="C1569" i="1"/>
  <c r="H1568" i="1"/>
  <c r="G1568" i="1"/>
  <c r="C1568" i="1"/>
  <c r="G1567" i="1"/>
  <c r="C1567" i="1"/>
  <c r="H1567" i="1" s="1"/>
  <c r="C1566" i="1"/>
  <c r="G1566" i="1" s="1"/>
  <c r="H1565" i="1"/>
  <c r="G1565" i="1"/>
  <c r="C1565" i="1"/>
  <c r="C1564" i="1"/>
  <c r="H1563" i="1"/>
  <c r="G1563" i="1"/>
  <c r="C1563" i="1"/>
  <c r="C1562" i="1"/>
  <c r="H1562" i="1" s="1"/>
  <c r="H1561" i="1"/>
  <c r="G1561" i="1"/>
  <c r="C1561" i="1"/>
  <c r="H1560" i="1"/>
  <c r="G1560" i="1"/>
  <c r="C1560" i="1"/>
  <c r="C1559" i="1"/>
  <c r="H1559" i="1" s="1"/>
  <c r="H1558" i="1"/>
  <c r="C1558" i="1"/>
  <c r="G1558" i="1" s="1"/>
  <c r="H1557" i="1"/>
  <c r="G1557" i="1"/>
  <c r="C1557" i="1"/>
  <c r="C1556" i="1"/>
  <c r="H1555" i="1"/>
  <c r="G1555" i="1"/>
  <c r="C1555" i="1"/>
  <c r="C1554" i="1"/>
  <c r="H1554" i="1" s="1"/>
  <c r="H1553" i="1"/>
  <c r="G1553" i="1"/>
  <c r="C1553" i="1"/>
  <c r="H1552" i="1"/>
  <c r="G1552" i="1"/>
  <c r="C1552" i="1"/>
  <c r="C1551" i="1"/>
  <c r="H1551" i="1" s="1"/>
  <c r="C1550" i="1"/>
  <c r="G1550" i="1" s="1"/>
  <c r="H1549" i="1"/>
  <c r="G1549" i="1"/>
  <c r="C1549" i="1"/>
  <c r="C1548" i="1"/>
  <c r="H1547" i="1"/>
  <c r="G1547" i="1"/>
  <c r="C1547" i="1"/>
  <c r="C1546" i="1"/>
  <c r="H1546" i="1" s="1"/>
  <c r="H1545" i="1"/>
  <c r="G1545" i="1"/>
  <c r="C1545" i="1"/>
  <c r="H1544" i="1"/>
  <c r="G1544" i="1"/>
  <c r="C1544" i="1"/>
  <c r="C1543" i="1"/>
  <c r="H1543" i="1" s="1"/>
  <c r="C1542" i="1"/>
  <c r="H1541" i="1"/>
  <c r="G1541" i="1"/>
  <c r="C1541" i="1"/>
  <c r="C1540" i="1"/>
  <c r="H1539" i="1"/>
  <c r="G1539" i="1"/>
  <c r="C1539" i="1"/>
  <c r="C1538" i="1"/>
  <c r="H1538" i="1" s="1"/>
  <c r="G1537" i="1"/>
  <c r="C1537" i="1"/>
  <c r="H1537" i="1" s="1"/>
  <c r="H1536" i="1"/>
  <c r="G1536" i="1"/>
  <c r="C1536" i="1"/>
  <c r="C1535" i="1"/>
  <c r="H1535" i="1" s="1"/>
  <c r="C1534" i="1"/>
  <c r="H1533" i="1"/>
  <c r="G1533" i="1"/>
  <c r="C1533" i="1"/>
  <c r="C1532" i="1"/>
  <c r="C1531" i="1"/>
  <c r="H1531" i="1" s="1"/>
  <c r="C1530" i="1"/>
  <c r="H1530" i="1" s="1"/>
  <c r="G1529" i="1"/>
  <c r="C1529" i="1"/>
  <c r="H1529" i="1" s="1"/>
  <c r="H1528" i="1"/>
  <c r="G1528" i="1"/>
  <c r="C1528" i="1"/>
  <c r="C1527" i="1"/>
  <c r="H1527" i="1" s="1"/>
  <c r="C1526" i="1"/>
  <c r="H1525" i="1"/>
  <c r="G1525" i="1"/>
  <c r="C1525" i="1"/>
  <c r="H1523" i="1"/>
  <c r="G1523" i="1"/>
  <c r="C1523" i="1"/>
  <c r="C1522" i="1"/>
  <c r="H1522" i="1" s="1"/>
  <c r="G1521" i="1"/>
  <c r="C1521" i="1"/>
  <c r="H1521" i="1" s="1"/>
  <c r="H1520" i="1"/>
  <c r="G1520" i="1"/>
  <c r="C1520" i="1"/>
  <c r="G1519" i="1"/>
  <c r="C1519" i="1"/>
  <c r="H1519" i="1" s="1"/>
  <c r="C1516" i="1"/>
  <c r="H1515" i="1"/>
  <c r="G1515" i="1"/>
  <c r="C1515" i="1"/>
  <c r="C1514" i="1"/>
  <c r="H1514" i="1" s="1"/>
  <c r="G1513" i="1"/>
  <c r="C1513" i="1"/>
  <c r="H1513" i="1" s="1"/>
  <c r="H1512" i="1"/>
  <c r="G1512" i="1"/>
  <c r="C1512" i="1"/>
  <c r="G1511" i="1"/>
  <c r="C1511" i="1"/>
  <c r="H1511" i="1" s="1"/>
  <c r="C1510" i="1"/>
  <c r="G1510" i="1" s="1"/>
  <c r="H1509" i="1"/>
  <c r="G1509" i="1"/>
  <c r="C1509" i="1"/>
  <c r="C1508" i="1"/>
  <c r="H1507" i="1"/>
  <c r="G1507" i="1"/>
  <c r="C1507" i="1"/>
  <c r="C1506" i="1"/>
  <c r="H1506" i="1" s="1"/>
  <c r="G1505" i="1"/>
  <c r="C1505" i="1"/>
  <c r="H1505" i="1" s="1"/>
  <c r="G1504" i="1"/>
  <c r="C1504" i="1"/>
  <c r="H1504" i="1" s="1"/>
  <c r="C1503" i="1"/>
  <c r="H1503" i="1" s="1"/>
  <c r="C1502" i="1"/>
  <c r="C1501" i="1"/>
  <c r="H1501" i="1" s="1"/>
  <c r="C1500" i="1"/>
  <c r="C1498" i="1"/>
  <c r="H1498" i="1" s="1"/>
  <c r="G1497" i="1"/>
  <c r="C1497" i="1"/>
  <c r="H1497" i="1" s="1"/>
  <c r="H1496" i="1"/>
  <c r="G1496" i="1"/>
  <c r="C1496" i="1"/>
  <c r="G1495" i="1"/>
  <c r="C1495" i="1"/>
  <c r="H1495" i="1" s="1"/>
  <c r="H1494" i="1"/>
  <c r="C1494" i="1"/>
  <c r="G1494" i="1" s="1"/>
  <c r="H1493" i="1"/>
  <c r="G1493" i="1"/>
  <c r="C1493" i="1"/>
  <c r="C1492" i="1"/>
  <c r="H1491" i="1"/>
  <c r="G1491" i="1"/>
  <c r="C1491" i="1"/>
  <c r="C1490" i="1"/>
  <c r="H1490" i="1" s="1"/>
  <c r="G1489" i="1"/>
  <c r="C1489" i="1"/>
  <c r="H1489" i="1" s="1"/>
  <c r="H1488" i="1"/>
  <c r="G1488" i="1"/>
  <c r="C1488" i="1"/>
  <c r="G1487" i="1"/>
  <c r="C1487" i="1"/>
  <c r="H1487" i="1" s="1"/>
  <c r="C1486" i="1"/>
  <c r="G1486" i="1" s="1"/>
  <c r="H1485" i="1"/>
  <c r="C1485" i="1"/>
  <c r="G1485" i="1" s="1"/>
  <c r="C1484" i="1"/>
  <c r="C1482" i="1"/>
  <c r="H1482" i="1" s="1"/>
  <c r="H1480" i="1"/>
  <c r="C1480" i="1"/>
  <c r="G1480" i="1" s="1"/>
  <c r="G1479" i="1"/>
  <c r="D1479" i="1"/>
  <c r="C1479" i="1"/>
  <c r="D1478" i="1"/>
  <c r="C1478" i="1"/>
  <c r="J1477" i="1"/>
  <c r="D1477" i="1"/>
  <c r="C1477" i="1"/>
  <c r="H1477" i="1" s="1"/>
  <c r="J1476" i="1"/>
  <c r="I1476" i="1"/>
  <c r="H1476" i="1"/>
  <c r="G1476" i="1"/>
  <c r="D1476" i="1"/>
  <c r="C1476" i="1"/>
  <c r="D1475" i="1"/>
  <c r="C1475" i="1"/>
  <c r="J1474" i="1"/>
  <c r="D1474" i="1"/>
  <c r="C1474" i="1"/>
  <c r="H1474" i="1" s="1"/>
  <c r="J1473" i="1"/>
  <c r="H1473" i="1"/>
  <c r="G1473" i="1"/>
  <c r="I1473" i="1" s="1"/>
  <c r="D1473" i="1"/>
  <c r="C1473" i="1"/>
  <c r="D1472" i="1"/>
  <c r="C1472" i="1"/>
  <c r="D1471" i="1"/>
  <c r="C1471" i="1"/>
  <c r="H1470" i="1"/>
  <c r="G1470" i="1"/>
  <c r="D1470" i="1"/>
  <c r="C1470" i="1"/>
  <c r="D1469" i="1"/>
  <c r="C1469" i="1"/>
  <c r="J1468" i="1"/>
  <c r="D1468" i="1"/>
  <c r="C1468" i="1"/>
  <c r="H1468" i="1" s="1"/>
  <c r="J1467" i="1"/>
  <c r="H1467" i="1"/>
  <c r="G1467" i="1"/>
  <c r="I1467" i="1" s="1"/>
  <c r="D1467" i="1"/>
  <c r="C1467" i="1"/>
  <c r="G1466" i="1"/>
  <c r="D1466" i="1"/>
  <c r="C1466" i="1"/>
  <c r="D1465" i="1"/>
  <c r="C1465" i="1"/>
  <c r="J1464" i="1"/>
  <c r="D1464" i="1"/>
  <c r="C1464" i="1"/>
  <c r="H1464" i="1" s="1"/>
  <c r="J1463" i="1"/>
  <c r="I1463" i="1"/>
  <c r="H1463" i="1"/>
  <c r="G1463" i="1"/>
  <c r="D1463" i="1"/>
  <c r="C1463" i="1"/>
  <c r="G1462" i="1"/>
  <c r="D1462" i="1"/>
  <c r="C1462" i="1"/>
  <c r="D1461" i="1"/>
  <c r="C1461" i="1"/>
  <c r="H1461" i="1" s="1"/>
  <c r="J1460" i="1"/>
  <c r="H1460" i="1"/>
  <c r="G1460" i="1"/>
  <c r="I1460" i="1" s="1"/>
  <c r="D1460" i="1"/>
  <c r="C1460" i="1"/>
  <c r="G1459" i="1"/>
  <c r="D1459" i="1"/>
  <c r="C1459" i="1"/>
  <c r="D1458" i="1"/>
  <c r="C1458" i="1"/>
  <c r="J1457" i="1"/>
  <c r="D1457" i="1"/>
  <c r="C1457" i="1"/>
  <c r="H1457" i="1" s="1"/>
  <c r="D1456" i="1"/>
  <c r="J1456" i="1" s="1"/>
  <c r="C1456" i="1"/>
  <c r="D1455" i="1"/>
  <c r="C1455" i="1"/>
  <c r="D1454" i="1"/>
  <c r="C1454" i="1"/>
  <c r="C1453" i="1"/>
  <c r="D1452" i="1"/>
  <c r="C1452" i="1"/>
  <c r="J1451" i="1"/>
  <c r="D1451" i="1"/>
  <c r="C1451" i="1"/>
  <c r="H1451" i="1" s="1"/>
  <c r="J1450" i="1"/>
  <c r="I1450" i="1"/>
  <c r="H1450" i="1"/>
  <c r="G1450" i="1"/>
  <c r="D1450" i="1"/>
  <c r="C1450" i="1"/>
  <c r="D1449" i="1"/>
  <c r="C1449" i="1"/>
  <c r="D1448" i="1"/>
  <c r="C1448" i="1"/>
  <c r="J1447" i="1"/>
  <c r="D1447" i="1"/>
  <c r="C1447" i="1"/>
  <c r="H1447" i="1" s="1"/>
  <c r="J1446" i="1"/>
  <c r="I1446" i="1"/>
  <c r="H1446" i="1"/>
  <c r="G1446" i="1"/>
  <c r="D1446" i="1"/>
  <c r="C1446" i="1"/>
  <c r="D1445" i="1"/>
  <c r="C1445" i="1"/>
  <c r="J1445" i="1" s="1"/>
  <c r="J1444" i="1"/>
  <c r="D1444" i="1"/>
  <c r="C1444" i="1"/>
  <c r="H1444" i="1" s="1"/>
  <c r="J1443" i="1"/>
  <c r="I1443" i="1"/>
  <c r="H1443" i="1"/>
  <c r="G1443" i="1"/>
  <c r="D1443" i="1"/>
  <c r="C1443" i="1"/>
  <c r="H1442" i="1"/>
  <c r="G1442" i="1"/>
  <c r="I1442" i="1" s="1"/>
  <c r="D1442" i="1"/>
  <c r="J1442" i="1" s="1"/>
  <c r="C1442" i="1"/>
  <c r="D1441" i="1"/>
  <c r="C1441" i="1"/>
  <c r="J1440" i="1"/>
  <c r="D1440" i="1"/>
  <c r="C1440" i="1"/>
  <c r="H1440" i="1" s="1"/>
  <c r="J1439" i="1"/>
  <c r="H1439" i="1"/>
  <c r="I1439" i="1" s="1"/>
  <c r="G1439" i="1"/>
  <c r="D1439" i="1"/>
  <c r="C1439" i="1"/>
  <c r="D1438" i="1"/>
  <c r="C1438" i="1"/>
  <c r="H1437" i="1"/>
  <c r="G1437" i="1"/>
  <c r="D1437" i="1"/>
  <c r="C1437" i="1"/>
  <c r="C1436"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D1419" i="1"/>
  <c r="C1419" i="1"/>
  <c r="G1419" i="1" s="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D1409" i="1"/>
  <c r="C1409" i="1"/>
  <c r="H1409" i="1" s="1"/>
  <c r="C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G1372" i="1" s="1"/>
  <c r="C1372" i="1"/>
  <c r="H1371" i="1"/>
  <c r="G1371" i="1"/>
  <c r="D1371" i="1"/>
  <c r="C1371" i="1"/>
  <c r="G1370" i="1"/>
  <c r="D1370" i="1"/>
  <c r="C1370" i="1"/>
  <c r="H1370" i="1" s="1"/>
  <c r="H1369" i="1"/>
  <c r="G1369" i="1"/>
  <c r="D1369" i="1"/>
  <c r="C1369" i="1"/>
  <c r="D1368" i="1"/>
  <c r="G1368" i="1" s="1"/>
  <c r="C1368" i="1"/>
  <c r="H1367" i="1"/>
  <c r="G1367" i="1"/>
  <c r="D1367" i="1"/>
  <c r="C1367" i="1"/>
  <c r="D1366" i="1"/>
  <c r="C1366" i="1"/>
  <c r="H1365" i="1"/>
  <c r="G1365" i="1"/>
  <c r="D1365" i="1"/>
  <c r="C1365" i="1"/>
  <c r="D1364" i="1"/>
  <c r="C1364" i="1"/>
  <c r="H1363" i="1"/>
  <c r="G1363" i="1"/>
  <c r="D1363" i="1"/>
  <c r="C1363" i="1"/>
  <c r="D1362" i="1"/>
  <c r="C1362" i="1"/>
  <c r="H1362" i="1" s="1"/>
  <c r="H1361" i="1"/>
  <c r="G1361" i="1"/>
  <c r="D1361" i="1"/>
  <c r="C1361" i="1"/>
  <c r="D1360" i="1"/>
  <c r="C1360" i="1"/>
  <c r="H1360" i="1" s="1"/>
  <c r="H1359" i="1"/>
  <c r="G1359" i="1"/>
  <c r="D1359" i="1"/>
  <c r="C1359" i="1"/>
  <c r="G1358" i="1"/>
  <c r="D1358" i="1"/>
  <c r="C1358" i="1"/>
  <c r="H1358" i="1" s="1"/>
  <c r="H1357" i="1"/>
  <c r="G1357" i="1"/>
  <c r="D1357" i="1"/>
  <c r="C1357" i="1"/>
  <c r="D1356" i="1"/>
  <c r="G1356" i="1" s="1"/>
  <c r="C1356" i="1"/>
  <c r="H1355" i="1"/>
  <c r="G1355" i="1"/>
  <c r="D1355" i="1"/>
  <c r="C1355" i="1"/>
  <c r="G1354" i="1"/>
  <c r="D1354" i="1"/>
  <c r="C1354" i="1"/>
  <c r="H1354" i="1" s="1"/>
  <c r="H1353" i="1"/>
  <c r="G1353" i="1"/>
  <c r="D1353" i="1"/>
  <c r="C1353" i="1"/>
  <c r="D1352" i="1"/>
  <c r="G1352" i="1" s="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D1241" i="1"/>
  <c r="C1241" i="1"/>
  <c r="G1241" i="1" s="1"/>
  <c r="D1240" i="1"/>
  <c r="C1240" i="1"/>
  <c r="H1239" i="1"/>
  <c r="G1239" i="1"/>
  <c r="D1239" i="1"/>
  <c r="C1239" i="1"/>
  <c r="D1238" i="1"/>
  <c r="C1238" i="1"/>
  <c r="D1237" i="1"/>
  <c r="C1237" i="1"/>
  <c r="D1236" i="1"/>
  <c r="C1236" i="1"/>
  <c r="D1235" i="1"/>
  <c r="D1234" i="1"/>
  <c r="C1234" i="1"/>
  <c r="H1233" i="1"/>
  <c r="G1233" i="1"/>
  <c r="D1233" i="1"/>
  <c r="C1233" i="1"/>
  <c r="D1232" i="1"/>
  <c r="C1232" i="1"/>
  <c r="H1231" i="1"/>
  <c r="G1231" i="1"/>
  <c r="D1231" i="1"/>
  <c r="C1231" i="1"/>
  <c r="D1230" i="1"/>
  <c r="C1230" i="1"/>
  <c r="D1229" i="1"/>
  <c r="G1229" i="1" s="1"/>
  <c r="C1229" i="1"/>
  <c r="D1228" i="1"/>
  <c r="C1228" i="1"/>
  <c r="D1226" i="1"/>
  <c r="C1226" i="1"/>
  <c r="D1225" i="1"/>
  <c r="C1225" i="1"/>
  <c r="D1224" i="1"/>
  <c r="C1224" i="1"/>
  <c r="H1221" i="1"/>
  <c r="G1221" i="1"/>
  <c r="D1221" i="1"/>
  <c r="C1221" i="1"/>
  <c r="D1220" i="1"/>
  <c r="C1220" i="1"/>
  <c r="H1219" i="1"/>
  <c r="G1219" i="1"/>
  <c r="D1219" i="1"/>
  <c r="C1219" i="1"/>
  <c r="D1218" i="1"/>
  <c r="C1218" i="1"/>
  <c r="D1217" i="1"/>
  <c r="C1217" i="1"/>
  <c r="C1216" i="1"/>
  <c r="H1213" i="1"/>
  <c r="G1213" i="1"/>
  <c r="D1213" i="1"/>
  <c r="C1213" i="1"/>
  <c r="D1212" i="1"/>
  <c r="C1212" i="1"/>
  <c r="H1211" i="1"/>
  <c r="D1211" i="1"/>
  <c r="G1211" i="1" s="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3" i="1"/>
  <c r="G1183" i="1"/>
  <c r="D1183" i="1"/>
  <c r="C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D1157" i="1"/>
  <c r="C1157"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D1110" i="1"/>
  <c r="H1110" i="1" s="1"/>
  <c r="C1110" i="1"/>
  <c r="D1109" i="1"/>
  <c r="C1109" i="1"/>
  <c r="G1108" i="1"/>
  <c r="D1108" i="1"/>
  <c r="H1108" i="1" s="1"/>
  <c r="C1108" i="1"/>
  <c r="D1107" i="1"/>
  <c r="C1107" i="1"/>
  <c r="D1106" i="1"/>
  <c r="C1106" i="1"/>
  <c r="D1105" i="1"/>
  <c r="C1105" i="1"/>
  <c r="G1104" i="1"/>
  <c r="D1104" i="1"/>
  <c r="H1104" i="1" s="1"/>
  <c r="C1104" i="1"/>
  <c r="D1103" i="1"/>
  <c r="C1103" i="1"/>
  <c r="D1102" i="1"/>
  <c r="G1102" i="1" s="1"/>
  <c r="C1102" i="1"/>
  <c r="D1101" i="1"/>
  <c r="C1101" i="1"/>
  <c r="G1100" i="1"/>
  <c r="D1100" i="1"/>
  <c r="C1100" i="1"/>
  <c r="H1100" i="1" s="1"/>
  <c r="D1099" i="1"/>
  <c r="C1099" i="1"/>
  <c r="D1098" i="1"/>
  <c r="G1098" i="1" s="1"/>
  <c r="C1098" i="1"/>
  <c r="D1097" i="1"/>
  <c r="C1097" i="1"/>
  <c r="G1096" i="1"/>
  <c r="D1096" i="1"/>
  <c r="C1096" i="1"/>
  <c r="H1096" i="1" s="1"/>
  <c r="D1095" i="1"/>
  <c r="C1095" i="1"/>
  <c r="D1094" i="1"/>
  <c r="G1094" i="1" s="1"/>
  <c r="C1094" i="1"/>
  <c r="D1093" i="1"/>
  <c r="C1093" i="1"/>
  <c r="G1092" i="1"/>
  <c r="D1092" i="1"/>
  <c r="C1092" i="1"/>
  <c r="H1092" i="1" s="1"/>
  <c r="D1091" i="1"/>
  <c r="C1091" i="1"/>
  <c r="D1090" i="1"/>
  <c r="G1090" i="1" s="1"/>
  <c r="C1090" i="1"/>
  <c r="D1089" i="1"/>
  <c r="C1089" i="1"/>
  <c r="G1088" i="1"/>
  <c r="D1088" i="1"/>
  <c r="C1088" i="1"/>
  <c r="H1088" i="1" s="1"/>
  <c r="D1087" i="1"/>
  <c r="G1087" i="1" s="1"/>
  <c r="C1087" i="1"/>
  <c r="G1086" i="1"/>
  <c r="D1086" i="1"/>
  <c r="C1086" i="1"/>
  <c r="H1086" i="1" s="1"/>
  <c r="D1085" i="1"/>
  <c r="C1085" i="1"/>
  <c r="G1084" i="1"/>
  <c r="D1084" i="1"/>
  <c r="C1084" i="1"/>
  <c r="H1084" i="1" s="1"/>
  <c r="D1083" i="1"/>
  <c r="G1083" i="1" s="1"/>
  <c r="C1083" i="1"/>
  <c r="G1082" i="1"/>
  <c r="D1082" i="1"/>
  <c r="C1082" i="1"/>
  <c r="H1082" i="1" s="1"/>
  <c r="D1081" i="1"/>
  <c r="C1081" i="1"/>
  <c r="G1081" i="1" s="1"/>
  <c r="G1080" i="1"/>
  <c r="D1080" i="1"/>
  <c r="C1080" i="1"/>
  <c r="H1080" i="1" s="1"/>
  <c r="D1079" i="1"/>
  <c r="G1079" i="1" s="1"/>
  <c r="C1079" i="1"/>
  <c r="G1078" i="1"/>
  <c r="D1078" i="1"/>
  <c r="C1078" i="1"/>
  <c r="H1078" i="1" s="1"/>
  <c r="D1077" i="1"/>
  <c r="C1077" i="1"/>
  <c r="G1076" i="1"/>
  <c r="D1076" i="1"/>
  <c r="C1076" i="1"/>
  <c r="H1076" i="1" s="1"/>
  <c r="D1075" i="1"/>
  <c r="G1075" i="1" s="1"/>
  <c r="C1075" i="1"/>
  <c r="G1074" i="1"/>
  <c r="D1074" i="1"/>
  <c r="C1074" i="1"/>
  <c r="H1074" i="1" s="1"/>
  <c r="D1073" i="1"/>
  <c r="C1073" i="1"/>
  <c r="G1073" i="1" s="1"/>
  <c r="G1072" i="1"/>
  <c r="D1072" i="1"/>
  <c r="C1072" i="1"/>
  <c r="H1072" i="1" s="1"/>
  <c r="D1071" i="1"/>
  <c r="G1071" i="1" s="1"/>
  <c r="C1071" i="1"/>
  <c r="G1070" i="1"/>
  <c r="D1070" i="1"/>
  <c r="C1070" i="1"/>
  <c r="H1070" i="1" s="1"/>
  <c r="D1069" i="1"/>
  <c r="C1069" i="1"/>
  <c r="G1068" i="1"/>
  <c r="D1068" i="1"/>
  <c r="C1068" i="1"/>
  <c r="H1068" i="1" s="1"/>
  <c r="D1067" i="1"/>
  <c r="G1067" i="1" s="1"/>
  <c r="C1067" i="1"/>
  <c r="G1066" i="1"/>
  <c r="D1066" i="1"/>
  <c r="C1066" i="1"/>
  <c r="H1066" i="1" s="1"/>
  <c r="D1065" i="1"/>
  <c r="C1065" i="1"/>
  <c r="G1065" i="1" s="1"/>
  <c r="D1064" i="1"/>
  <c r="C1064" i="1"/>
  <c r="H1064" i="1" s="1"/>
  <c r="D1063" i="1"/>
  <c r="G1063" i="1" s="1"/>
  <c r="C1063" i="1"/>
  <c r="G1062" i="1"/>
  <c r="D1062" i="1"/>
  <c r="C1062" i="1"/>
  <c r="H1062" i="1" s="1"/>
  <c r="D1061" i="1"/>
  <c r="C1061" i="1"/>
  <c r="G1060" i="1"/>
  <c r="D1060" i="1"/>
  <c r="C1060" i="1"/>
  <c r="H1060" i="1" s="1"/>
  <c r="D1059" i="1"/>
  <c r="G1059" i="1" s="1"/>
  <c r="C1059" i="1"/>
  <c r="D1058" i="1"/>
  <c r="C1058" i="1"/>
  <c r="D1057" i="1"/>
  <c r="C1057" i="1"/>
  <c r="G1057" i="1" s="1"/>
  <c r="D1056" i="1"/>
  <c r="C1056" i="1"/>
  <c r="D1055" i="1"/>
  <c r="G1055" i="1" s="1"/>
  <c r="C1055" i="1"/>
  <c r="G1054" i="1"/>
  <c r="D1054" i="1"/>
  <c r="C1054" i="1"/>
  <c r="H1054" i="1" s="1"/>
  <c r="D1053" i="1"/>
  <c r="C1053" i="1"/>
  <c r="G1052" i="1"/>
  <c r="D1052" i="1"/>
  <c r="C1052" i="1"/>
  <c r="H1052" i="1" s="1"/>
  <c r="D1051" i="1"/>
  <c r="G1051" i="1" s="1"/>
  <c r="C1051" i="1"/>
  <c r="D1050" i="1"/>
  <c r="C1050" i="1"/>
  <c r="D1049" i="1"/>
  <c r="C1049" i="1"/>
  <c r="G1049" i="1" s="1"/>
  <c r="D1048" i="1"/>
  <c r="C1048" i="1"/>
  <c r="D1047" i="1"/>
  <c r="D1045" i="1"/>
  <c r="C1045" i="1"/>
  <c r="G1044" i="1"/>
  <c r="D1044" i="1"/>
  <c r="C1044" i="1"/>
  <c r="H1044" i="1" s="1"/>
  <c r="D1043" i="1"/>
  <c r="G1043" i="1" s="1"/>
  <c r="C1043" i="1"/>
  <c r="D1042" i="1"/>
  <c r="C1042" i="1"/>
  <c r="D1041" i="1"/>
  <c r="C1041" i="1"/>
  <c r="G1041" i="1" s="1"/>
  <c r="D1040" i="1"/>
  <c r="C1040" i="1"/>
  <c r="H1040" i="1" s="1"/>
  <c r="D1039" i="1"/>
  <c r="G1039" i="1" s="1"/>
  <c r="C1039" i="1"/>
  <c r="G1038" i="1"/>
  <c r="D1038" i="1"/>
  <c r="C1038" i="1"/>
  <c r="H1038" i="1" s="1"/>
  <c r="D1037" i="1"/>
  <c r="C1037" i="1"/>
  <c r="D1036" i="1"/>
  <c r="C1036" i="1"/>
  <c r="H1036" i="1" s="1"/>
  <c r="D1035" i="1"/>
  <c r="G1035" i="1" s="1"/>
  <c r="C1035" i="1"/>
  <c r="D1034" i="1"/>
  <c r="C1034" i="1"/>
  <c r="D1033" i="1"/>
  <c r="C1033" i="1"/>
  <c r="D1032" i="1"/>
  <c r="C1032" i="1"/>
  <c r="H1032" i="1" s="1"/>
  <c r="D1031" i="1"/>
  <c r="G1031" i="1" s="1"/>
  <c r="C1031" i="1"/>
  <c r="D1030" i="1"/>
  <c r="C1030" i="1"/>
  <c r="D1029" i="1"/>
  <c r="C1029" i="1"/>
  <c r="G1028" i="1"/>
  <c r="D1028" i="1"/>
  <c r="C1028" i="1"/>
  <c r="H1028" i="1" s="1"/>
  <c r="D1027" i="1"/>
  <c r="G1027" i="1" s="1"/>
  <c r="C1027" i="1"/>
  <c r="D1026" i="1"/>
  <c r="C1026" i="1"/>
  <c r="D1025" i="1"/>
  <c r="C1025" i="1"/>
  <c r="D1024" i="1"/>
  <c r="C1024" i="1"/>
  <c r="H1024" i="1" s="1"/>
  <c r="D1023" i="1"/>
  <c r="G1023" i="1" s="1"/>
  <c r="C1023" i="1"/>
  <c r="G1022" i="1"/>
  <c r="D1022" i="1"/>
  <c r="C1022" i="1"/>
  <c r="H1022" i="1" s="1"/>
  <c r="D1021" i="1"/>
  <c r="C1021" i="1"/>
  <c r="D1020" i="1"/>
  <c r="C1020" i="1"/>
  <c r="H1020" i="1" s="1"/>
  <c r="D1019" i="1"/>
  <c r="G1019" i="1" s="1"/>
  <c r="C1019" i="1"/>
  <c r="D1018" i="1"/>
  <c r="C1018" i="1"/>
  <c r="D1017" i="1"/>
  <c r="C1017" i="1"/>
  <c r="D1016" i="1"/>
  <c r="C1016" i="1"/>
  <c r="H1016" i="1" s="1"/>
  <c r="D1015" i="1"/>
  <c r="G1015" i="1" s="1"/>
  <c r="C1015" i="1"/>
  <c r="D1014" i="1"/>
  <c r="C1014" i="1"/>
  <c r="H1014" i="1" s="1"/>
  <c r="D1013" i="1"/>
  <c r="C1013" i="1"/>
  <c r="G1012" i="1"/>
  <c r="D1012" i="1"/>
  <c r="C1012" i="1"/>
  <c r="H1012" i="1" s="1"/>
  <c r="D1011" i="1"/>
  <c r="G1011" i="1" s="1"/>
  <c r="C1011" i="1"/>
  <c r="D1010" i="1"/>
  <c r="C1010" i="1"/>
  <c r="D1009" i="1"/>
  <c r="C1009" i="1"/>
  <c r="G1009" i="1" s="1"/>
  <c r="D1008" i="1"/>
  <c r="C1008" i="1"/>
  <c r="H1008" i="1" s="1"/>
  <c r="D1007" i="1"/>
  <c r="G1007" i="1" s="1"/>
  <c r="C1007" i="1"/>
  <c r="D1006" i="1"/>
  <c r="G1006" i="1" s="1"/>
  <c r="C1006" i="1"/>
  <c r="D1005" i="1"/>
  <c r="C1005" i="1"/>
  <c r="D1004" i="1"/>
  <c r="C1004" i="1"/>
  <c r="H1004" i="1" s="1"/>
  <c r="D1003" i="1"/>
  <c r="G1003" i="1" s="1"/>
  <c r="C1003" i="1"/>
  <c r="D1002" i="1"/>
  <c r="C1002" i="1"/>
  <c r="D1001" i="1"/>
  <c r="C1001" i="1"/>
  <c r="D1000" i="1"/>
  <c r="C1000" i="1"/>
  <c r="D999" i="1"/>
  <c r="G999" i="1" s="1"/>
  <c r="C999" i="1"/>
  <c r="D998" i="1"/>
  <c r="C998" i="1"/>
  <c r="C997" i="1"/>
  <c r="D996" i="1"/>
  <c r="C996" i="1"/>
  <c r="H996" i="1" s="1"/>
  <c r="D995" i="1"/>
  <c r="G995" i="1" s="1"/>
  <c r="C995" i="1"/>
  <c r="D994" i="1"/>
  <c r="C994" i="1"/>
  <c r="D993" i="1"/>
  <c r="C993" i="1"/>
  <c r="D992" i="1"/>
  <c r="C992" i="1"/>
  <c r="D991" i="1"/>
  <c r="D989" i="1"/>
  <c r="C989" i="1"/>
  <c r="D988" i="1"/>
  <c r="C988" i="1"/>
  <c r="H988" i="1" s="1"/>
  <c r="D987" i="1"/>
  <c r="G987" i="1" s="1"/>
  <c r="C987" i="1"/>
  <c r="D986" i="1"/>
  <c r="C986" i="1"/>
  <c r="H986" i="1" s="1"/>
  <c r="D983" i="1"/>
  <c r="G983" i="1" s="1"/>
  <c r="C983" i="1"/>
  <c r="G982" i="1"/>
  <c r="D982" i="1"/>
  <c r="C982" i="1"/>
  <c r="H982" i="1" s="1"/>
  <c r="D981" i="1"/>
  <c r="C981" i="1"/>
  <c r="D980" i="1"/>
  <c r="C980" i="1"/>
  <c r="H980" i="1" s="1"/>
  <c r="D979" i="1"/>
  <c r="G979" i="1" s="1"/>
  <c r="C979" i="1"/>
  <c r="D978" i="1"/>
  <c r="C978" i="1"/>
  <c r="H978" i="1" s="1"/>
  <c r="D977" i="1"/>
  <c r="C977" i="1"/>
  <c r="G977" i="1" s="1"/>
  <c r="D976" i="1"/>
  <c r="C976" i="1"/>
  <c r="D975" i="1"/>
  <c r="G975" i="1" s="1"/>
  <c r="C975" i="1"/>
  <c r="G974" i="1"/>
  <c r="D974" i="1"/>
  <c r="C974" i="1"/>
  <c r="H974" i="1" s="1"/>
  <c r="D973" i="1"/>
  <c r="C973" i="1"/>
  <c r="G972" i="1"/>
  <c r="D972" i="1"/>
  <c r="C972" i="1"/>
  <c r="H972" i="1" s="1"/>
  <c r="D971" i="1"/>
  <c r="G971" i="1" s="1"/>
  <c r="C971" i="1"/>
  <c r="D970" i="1"/>
  <c r="C970" i="1"/>
  <c r="H970" i="1" s="1"/>
  <c r="D969" i="1"/>
  <c r="C969" i="1"/>
  <c r="D968" i="1"/>
  <c r="C968" i="1"/>
  <c r="D967" i="1"/>
  <c r="G967" i="1" s="1"/>
  <c r="C967" i="1"/>
  <c r="G966" i="1"/>
  <c r="D966" i="1"/>
  <c r="C966" i="1"/>
  <c r="H966" i="1" s="1"/>
  <c r="D965" i="1"/>
  <c r="C965" i="1"/>
  <c r="G964" i="1"/>
  <c r="D964" i="1"/>
  <c r="C964" i="1"/>
  <c r="H964" i="1" s="1"/>
  <c r="D963" i="1"/>
  <c r="G963" i="1" s="1"/>
  <c r="C963" i="1"/>
  <c r="G962" i="1"/>
  <c r="D962" i="1"/>
  <c r="C962" i="1"/>
  <c r="H962" i="1" s="1"/>
  <c r="D961" i="1"/>
  <c r="C961" i="1"/>
  <c r="G961" i="1" s="1"/>
  <c r="D960" i="1"/>
  <c r="C960" i="1"/>
  <c r="D959" i="1"/>
  <c r="G959" i="1" s="1"/>
  <c r="C959" i="1"/>
  <c r="G958" i="1"/>
  <c r="D958" i="1"/>
  <c r="C958" i="1"/>
  <c r="H958" i="1" s="1"/>
  <c r="D957" i="1"/>
  <c r="C957" i="1"/>
  <c r="G956" i="1"/>
  <c r="D956" i="1"/>
  <c r="C956" i="1"/>
  <c r="H956" i="1" s="1"/>
  <c r="D955" i="1"/>
  <c r="G955" i="1" s="1"/>
  <c r="C955" i="1"/>
  <c r="G954" i="1"/>
  <c r="D954" i="1"/>
  <c r="C954" i="1"/>
  <c r="H954" i="1" s="1"/>
  <c r="D953" i="1"/>
  <c r="C953" i="1"/>
  <c r="G953" i="1" s="1"/>
  <c r="D952" i="1"/>
  <c r="C952" i="1"/>
  <c r="D951" i="1"/>
  <c r="G951" i="1" s="1"/>
  <c r="C951" i="1"/>
  <c r="G950" i="1"/>
  <c r="D950" i="1"/>
  <c r="C950" i="1"/>
  <c r="H950" i="1" s="1"/>
  <c r="D949" i="1"/>
  <c r="C949" i="1"/>
  <c r="D948" i="1"/>
  <c r="C948" i="1"/>
  <c r="H948" i="1" s="1"/>
  <c r="D947" i="1"/>
  <c r="G947" i="1" s="1"/>
  <c r="C947" i="1"/>
  <c r="D946" i="1"/>
  <c r="G946" i="1" s="1"/>
  <c r="C946" i="1"/>
  <c r="D945" i="1"/>
  <c r="C945" i="1"/>
  <c r="G945" i="1" s="1"/>
  <c r="D944" i="1"/>
  <c r="C944" i="1"/>
  <c r="G943" i="1"/>
  <c r="D943" i="1"/>
  <c r="C943" i="1"/>
  <c r="H943" i="1" s="1"/>
  <c r="D942" i="1"/>
  <c r="G942" i="1" s="1"/>
  <c r="C942" i="1"/>
  <c r="H941" i="1"/>
  <c r="G941" i="1"/>
  <c r="D941" i="1"/>
  <c r="C941" i="1"/>
  <c r="G940" i="1"/>
  <c r="D940" i="1"/>
  <c r="C940" i="1"/>
  <c r="H940" i="1" s="1"/>
  <c r="D939" i="1"/>
  <c r="C939" i="1"/>
  <c r="D938" i="1"/>
  <c r="C938" i="1"/>
  <c r="G938" i="1" s="1"/>
  <c r="D937" i="1"/>
  <c r="C937" i="1"/>
  <c r="D936" i="1"/>
  <c r="C936" i="1"/>
  <c r="H936" i="1" s="1"/>
  <c r="D935" i="1"/>
  <c r="C935" i="1"/>
  <c r="D934" i="1"/>
  <c r="G934" i="1" s="1"/>
  <c r="C934" i="1"/>
  <c r="H933" i="1"/>
  <c r="D933" i="1"/>
  <c r="G933" i="1" s="1"/>
  <c r="C933" i="1"/>
  <c r="D932" i="1"/>
  <c r="C932" i="1"/>
  <c r="H932" i="1" s="1"/>
  <c r="G931" i="1"/>
  <c r="D931" i="1"/>
  <c r="C931" i="1"/>
  <c r="H931" i="1" s="1"/>
  <c r="D930" i="1"/>
  <c r="C930" i="1"/>
  <c r="H929" i="1"/>
  <c r="D929" i="1"/>
  <c r="C929" i="1"/>
  <c r="G929" i="1" s="1"/>
  <c r="D928" i="1"/>
  <c r="C928" i="1"/>
  <c r="D927" i="1"/>
  <c r="C927" i="1"/>
  <c r="G927" i="1" s="1"/>
  <c r="D926" i="1"/>
  <c r="G926" i="1" s="1"/>
  <c r="C926" i="1"/>
  <c r="H925" i="1"/>
  <c r="G925" i="1"/>
  <c r="D925" i="1"/>
  <c r="C925" i="1"/>
  <c r="G924" i="1"/>
  <c r="D924" i="1"/>
  <c r="C924" i="1"/>
  <c r="H924" i="1" s="1"/>
  <c r="D923" i="1"/>
  <c r="G923" i="1" s="1"/>
  <c r="C923" i="1"/>
  <c r="D922" i="1"/>
  <c r="C922" i="1"/>
  <c r="G922" i="1" s="1"/>
  <c r="H921" i="1"/>
  <c r="D921" i="1"/>
  <c r="C921" i="1"/>
  <c r="G920" i="1"/>
  <c r="D920" i="1"/>
  <c r="C920" i="1"/>
  <c r="H920" i="1" s="1"/>
  <c r="D919" i="1"/>
  <c r="C919" i="1"/>
  <c r="H919" i="1" s="1"/>
  <c r="G918" i="1"/>
  <c r="D918" i="1"/>
  <c r="C918" i="1"/>
  <c r="H917" i="1"/>
  <c r="D917" i="1"/>
  <c r="G917" i="1" s="1"/>
  <c r="C917" i="1"/>
  <c r="D916" i="1"/>
  <c r="C916" i="1"/>
  <c r="D915" i="1"/>
  <c r="C915" i="1"/>
  <c r="H915" i="1" s="1"/>
  <c r="D914" i="1"/>
  <c r="C914" i="1"/>
  <c r="D913" i="1"/>
  <c r="H913" i="1" s="1"/>
  <c r="C913" i="1"/>
  <c r="D912" i="1"/>
  <c r="C912" i="1"/>
  <c r="H912" i="1" s="1"/>
  <c r="D911" i="1"/>
  <c r="C911" i="1"/>
  <c r="H911" i="1" s="1"/>
  <c r="D910" i="1"/>
  <c r="G910" i="1" s="1"/>
  <c r="C910" i="1"/>
  <c r="H909" i="1"/>
  <c r="G909" i="1"/>
  <c r="D909" i="1"/>
  <c r="C909" i="1"/>
  <c r="D908" i="1"/>
  <c r="C908" i="1"/>
  <c r="H908" i="1" s="1"/>
  <c r="D907" i="1"/>
  <c r="C907" i="1"/>
  <c r="H907" i="1" s="1"/>
  <c r="D906" i="1"/>
  <c r="C906" i="1"/>
  <c r="D905" i="1"/>
  <c r="C905" i="1"/>
  <c r="G905" i="1" s="1"/>
  <c r="D904" i="1"/>
  <c r="C904" i="1"/>
  <c r="H904" i="1" s="1"/>
  <c r="G903" i="1"/>
  <c r="D903" i="1"/>
  <c r="C903" i="1"/>
  <c r="H903" i="1" s="1"/>
  <c r="D902" i="1"/>
  <c r="G902" i="1" s="1"/>
  <c r="C902" i="1"/>
  <c r="D901" i="1"/>
  <c r="G901" i="1" s="1"/>
  <c r="C901" i="1"/>
  <c r="D900" i="1"/>
  <c r="C900" i="1"/>
  <c r="H900" i="1" s="1"/>
  <c r="D899" i="1"/>
  <c r="C899" i="1"/>
  <c r="H899" i="1" s="1"/>
  <c r="G898" i="1"/>
  <c r="D898" i="1"/>
  <c r="C898" i="1"/>
  <c r="D897" i="1"/>
  <c r="C897" i="1"/>
  <c r="H897" i="1" s="1"/>
  <c r="D896" i="1"/>
  <c r="C896" i="1"/>
  <c r="H896" i="1" s="1"/>
  <c r="G895" i="1"/>
  <c r="D895" i="1"/>
  <c r="C895" i="1"/>
  <c r="H895" i="1" s="1"/>
  <c r="D894" i="1"/>
  <c r="G894" i="1" s="1"/>
  <c r="C894" i="1"/>
  <c r="G893" i="1"/>
  <c r="D893" i="1"/>
  <c r="C893" i="1"/>
  <c r="H893" i="1" s="1"/>
  <c r="D892" i="1"/>
  <c r="C892" i="1"/>
  <c r="H892" i="1" s="1"/>
  <c r="D891" i="1"/>
  <c r="C891" i="1"/>
  <c r="H891" i="1" s="1"/>
  <c r="G890" i="1"/>
  <c r="D890" i="1"/>
  <c r="C890" i="1"/>
  <c r="D889" i="1"/>
  <c r="C889" i="1"/>
  <c r="H889" i="1" s="1"/>
  <c r="D888" i="1"/>
  <c r="C888" i="1"/>
  <c r="H888" i="1" s="1"/>
  <c r="G887" i="1"/>
  <c r="D887" i="1"/>
  <c r="C887" i="1"/>
  <c r="H887" i="1" s="1"/>
  <c r="D886" i="1"/>
  <c r="G886" i="1" s="1"/>
  <c r="C886" i="1"/>
  <c r="G885" i="1"/>
  <c r="D885" i="1"/>
  <c r="C885" i="1"/>
  <c r="H885" i="1" s="1"/>
  <c r="D884" i="1"/>
  <c r="C884" i="1"/>
  <c r="H884" i="1" s="1"/>
  <c r="D883" i="1"/>
  <c r="C883" i="1"/>
  <c r="H883" i="1" s="1"/>
  <c r="G882" i="1"/>
  <c r="D882" i="1"/>
  <c r="C882" i="1"/>
  <c r="D881" i="1"/>
  <c r="C881" i="1"/>
  <c r="H881" i="1" s="1"/>
  <c r="D880" i="1"/>
  <c r="C880" i="1"/>
  <c r="H880" i="1" s="1"/>
  <c r="G879" i="1"/>
  <c r="D879" i="1"/>
  <c r="C879" i="1"/>
  <c r="H879" i="1" s="1"/>
  <c r="D878" i="1"/>
  <c r="G878" i="1" s="1"/>
  <c r="C878" i="1"/>
  <c r="G877" i="1"/>
  <c r="D877" i="1"/>
  <c r="C877" i="1"/>
  <c r="H877" i="1" s="1"/>
  <c r="D876" i="1"/>
  <c r="C876" i="1"/>
  <c r="H876" i="1" s="1"/>
  <c r="D875" i="1"/>
  <c r="C875" i="1"/>
  <c r="H875" i="1" s="1"/>
  <c r="G874" i="1"/>
  <c r="D874" i="1"/>
  <c r="C874" i="1"/>
  <c r="D873" i="1"/>
  <c r="C873" i="1"/>
  <c r="H873" i="1" s="1"/>
  <c r="D872" i="1"/>
  <c r="C872" i="1"/>
  <c r="H872" i="1" s="1"/>
  <c r="G871" i="1"/>
  <c r="D871" i="1"/>
  <c r="C871" i="1"/>
  <c r="H871" i="1" s="1"/>
  <c r="D870" i="1"/>
  <c r="G870" i="1" s="1"/>
  <c r="C870" i="1"/>
  <c r="G869" i="1"/>
  <c r="D869" i="1"/>
  <c r="C869" i="1"/>
  <c r="H869" i="1" s="1"/>
  <c r="D868" i="1"/>
  <c r="C868" i="1"/>
  <c r="H868" i="1" s="1"/>
  <c r="D867" i="1"/>
  <c r="C867" i="1"/>
  <c r="H867" i="1" s="1"/>
  <c r="G866" i="1"/>
  <c r="D866" i="1"/>
  <c r="C866" i="1"/>
  <c r="D865" i="1"/>
  <c r="C865" i="1"/>
  <c r="H865" i="1" s="1"/>
  <c r="D864" i="1"/>
  <c r="C864" i="1"/>
  <c r="H864" i="1" s="1"/>
  <c r="G863" i="1"/>
  <c r="D863" i="1"/>
  <c r="C863" i="1"/>
  <c r="H863" i="1" s="1"/>
  <c r="D862" i="1"/>
  <c r="G862" i="1" s="1"/>
  <c r="C862" i="1"/>
  <c r="D861" i="1"/>
  <c r="G861" i="1" s="1"/>
  <c r="C861" i="1"/>
  <c r="D860" i="1"/>
  <c r="C860" i="1"/>
  <c r="H860" i="1" s="1"/>
  <c r="D859" i="1"/>
  <c r="C859" i="1"/>
  <c r="H859" i="1" s="1"/>
  <c r="G858" i="1"/>
  <c r="D858" i="1"/>
  <c r="C858" i="1"/>
  <c r="D857" i="1"/>
  <c r="C857" i="1"/>
  <c r="H857" i="1" s="1"/>
  <c r="D856" i="1"/>
  <c r="C856" i="1"/>
  <c r="H856" i="1" s="1"/>
  <c r="G855" i="1"/>
  <c r="D855" i="1"/>
  <c r="C855" i="1"/>
  <c r="H855" i="1" s="1"/>
  <c r="D854" i="1"/>
  <c r="G854" i="1" s="1"/>
  <c r="C854" i="1"/>
  <c r="D853" i="1"/>
  <c r="G853" i="1" s="1"/>
  <c r="C853" i="1"/>
  <c r="D852" i="1"/>
  <c r="C852" i="1"/>
  <c r="H852" i="1" s="1"/>
  <c r="D851" i="1"/>
  <c r="C851" i="1"/>
  <c r="H851" i="1" s="1"/>
  <c r="G850" i="1"/>
  <c r="D850" i="1"/>
  <c r="C850" i="1"/>
  <c r="D849" i="1"/>
  <c r="C849" i="1"/>
  <c r="H849" i="1" s="1"/>
  <c r="D848" i="1"/>
  <c r="C848" i="1"/>
  <c r="H848" i="1" s="1"/>
  <c r="G847" i="1"/>
  <c r="D847" i="1"/>
  <c r="C847" i="1"/>
  <c r="H847" i="1" s="1"/>
  <c r="D846" i="1"/>
  <c r="G846" i="1" s="1"/>
  <c r="C846" i="1"/>
  <c r="D845" i="1"/>
  <c r="G845" i="1" s="1"/>
  <c r="C845" i="1"/>
  <c r="D844" i="1"/>
  <c r="C844" i="1"/>
  <c r="H844" i="1" s="1"/>
  <c r="D843" i="1"/>
  <c r="C843" i="1"/>
  <c r="H843" i="1" s="1"/>
  <c r="G842" i="1"/>
  <c r="D842" i="1"/>
  <c r="C842" i="1"/>
  <c r="D841" i="1"/>
  <c r="C841" i="1"/>
  <c r="H841" i="1" s="1"/>
  <c r="D840" i="1"/>
  <c r="C840" i="1"/>
  <c r="H840" i="1" s="1"/>
  <c r="D839" i="1"/>
  <c r="C839" i="1"/>
  <c r="H839" i="1" s="1"/>
  <c r="D838" i="1"/>
  <c r="G838" i="1" s="1"/>
  <c r="C838" i="1"/>
  <c r="D837" i="1"/>
  <c r="G837" i="1" s="1"/>
  <c r="C837" i="1"/>
  <c r="D836" i="1"/>
  <c r="C836" i="1"/>
  <c r="H836" i="1" s="1"/>
  <c r="D835" i="1"/>
  <c r="C835" i="1"/>
  <c r="H835" i="1" s="1"/>
  <c r="G834" i="1"/>
  <c r="D834" i="1"/>
  <c r="C834" i="1"/>
  <c r="D833" i="1"/>
  <c r="C833" i="1"/>
  <c r="D832" i="1"/>
  <c r="C832" i="1"/>
  <c r="H832" i="1" s="1"/>
  <c r="D831" i="1"/>
  <c r="C831" i="1"/>
  <c r="H831" i="1" s="1"/>
  <c r="D830" i="1"/>
  <c r="C830" i="1"/>
  <c r="H830" i="1" s="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H821" i="1"/>
  <c r="G821" i="1"/>
  <c r="D821" i="1"/>
  <c r="C821" i="1"/>
  <c r="G820" i="1"/>
  <c r="D820" i="1"/>
  <c r="H820" i="1" s="1"/>
  <c r="C820" i="1"/>
  <c r="H819" i="1"/>
  <c r="G819" i="1"/>
  <c r="D819" i="1"/>
  <c r="C819" i="1"/>
  <c r="G818" i="1"/>
  <c r="D818" i="1"/>
  <c r="H818" i="1" s="1"/>
  <c r="C818" i="1"/>
  <c r="H817" i="1"/>
  <c r="G817" i="1"/>
  <c r="D817" i="1"/>
  <c r="C817" i="1"/>
  <c r="G816" i="1"/>
  <c r="D816" i="1"/>
  <c r="H816" i="1" s="1"/>
  <c r="C816" i="1"/>
  <c r="H815" i="1"/>
  <c r="G815" i="1"/>
  <c r="D815" i="1"/>
  <c r="C815" i="1"/>
  <c r="G814" i="1"/>
  <c r="D814" i="1"/>
  <c r="H814" i="1" s="1"/>
  <c r="C814" i="1"/>
  <c r="H813" i="1"/>
  <c r="G813" i="1"/>
  <c r="D813" i="1"/>
  <c r="C813" i="1"/>
  <c r="G812" i="1"/>
  <c r="D812" i="1"/>
  <c r="H812" i="1" s="1"/>
  <c r="C812" i="1"/>
  <c r="H811" i="1"/>
  <c r="G811" i="1"/>
  <c r="D811" i="1"/>
  <c r="C811" i="1"/>
  <c r="G810" i="1"/>
  <c r="D810" i="1"/>
  <c r="H810" i="1" s="1"/>
  <c r="C810" i="1"/>
  <c r="H809" i="1"/>
  <c r="G809" i="1"/>
  <c r="D809" i="1"/>
  <c r="C809" i="1"/>
  <c r="G808" i="1"/>
  <c r="D808" i="1"/>
  <c r="H808" i="1" s="1"/>
  <c r="C808" i="1"/>
  <c r="H807" i="1"/>
  <c r="G807" i="1"/>
  <c r="D807" i="1"/>
  <c r="C807" i="1"/>
  <c r="G806" i="1"/>
  <c r="D806" i="1"/>
  <c r="H806" i="1" s="1"/>
  <c r="C806" i="1"/>
  <c r="H805" i="1"/>
  <c r="G805" i="1"/>
  <c r="D805" i="1"/>
  <c r="C805" i="1"/>
  <c r="G804" i="1"/>
  <c r="D804" i="1"/>
  <c r="H804" i="1" s="1"/>
  <c r="C804" i="1"/>
  <c r="H803" i="1"/>
  <c r="G803" i="1"/>
  <c r="D803" i="1"/>
  <c r="C803" i="1"/>
  <c r="G802" i="1"/>
  <c r="D802" i="1"/>
  <c r="H802" i="1" s="1"/>
  <c r="C802" i="1"/>
  <c r="H801" i="1"/>
  <c r="G801" i="1"/>
  <c r="D801" i="1"/>
  <c r="C801" i="1"/>
  <c r="G800" i="1"/>
  <c r="D800" i="1"/>
  <c r="H800" i="1" s="1"/>
  <c r="C800" i="1"/>
  <c r="H799" i="1"/>
  <c r="G799" i="1"/>
  <c r="D799" i="1"/>
  <c r="C799" i="1"/>
  <c r="G798" i="1"/>
  <c r="D798" i="1"/>
  <c r="H798" i="1" s="1"/>
  <c r="C798" i="1"/>
  <c r="H797" i="1"/>
  <c r="G797" i="1"/>
  <c r="D797" i="1"/>
  <c r="C797" i="1"/>
  <c r="G796" i="1"/>
  <c r="D796" i="1"/>
  <c r="H796" i="1" s="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D716" i="1"/>
  <c r="C716" i="1"/>
  <c r="H716" i="1" s="1"/>
  <c r="D715" i="1"/>
  <c r="H715" i="1" s="1"/>
  <c r="C715" i="1"/>
  <c r="H714" i="1"/>
  <c r="G714" i="1"/>
  <c r="D714" i="1"/>
  <c r="C714" i="1"/>
  <c r="H713" i="1"/>
  <c r="D713" i="1"/>
  <c r="G713" i="1" s="1"/>
  <c r="C713" i="1"/>
  <c r="H712" i="1"/>
  <c r="G712" i="1"/>
  <c r="D712" i="1"/>
  <c r="C712" i="1"/>
  <c r="D711" i="1"/>
  <c r="C711" i="1"/>
  <c r="H711" i="1" s="1"/>
  <c r="D710" i="1"/>
  <c r="C710" i="1"/>
  <c r="H710" i="1" s="1"/>
  <c r="H709" i="1"/>
  <c r="D709" i="1"/>
  <c r="C709" i="1"/>
  <c r="G709" i="1" s="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G647" i="1" s="1"/>
  <c r="C647" i="1"/>
  <c r="H646" i="1"/>
  <c r="G646" i="1"/>
  <c r="D646" i="1"/>
  <c r="C646" i="1"/>
  <c r="C645" i="1"/>
  <c r="D644" i="1"/>
  <c r="C644" i="1"/>
  <c r="D643" i="1"/>
  <c r="G643" i="1" s="1"/>
  <c r="C643" i="1"/>
  <c r="D642" i="1"/>
  <c r="G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C413" i="1"/>
  <c r="D411" i="1"/>
  <c r="H406" i="1"/>
  <c r="D406" i="1"/>
  <c r="G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G367" i="1"/>
  <c r="D367" i="1"/>
  <c r="H367" i="1" s="1"/>
  <c r="C367" i="1"/>
  <c r="H366" i="1"/>
  <c r="G366" i="1"/>
  <c r="D366" i="1"/>
  <c r="C366" i="1"/>
  <c r="D365" i="1"/>
  <c r="H365" i="1" s="1"/>
  <c r="C365" i="1"/>
  <c r="H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G290" i="1"/>
  <c r="D290" i="1"/>
  <c r="C290" i="1"/>
  <c r="H290" i="1" s="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G190" i="1"/>
  <c r="D190" i="1"/>
  <c r="H190" i="1" s="1"/>
  <c r="C190" i="1"/>
  <c r="H189" i="1"/>
  <c r="D189" i="1"/>
  <c r="C189" i="1"/>
  <c r="D188" i="1"/>
  <c r="G188" i="1" s="1"/>
  <c r="C188" i="1"/>
  <c r="D187" i="1"/>
  <c r="C187" i="1"/>
  <c r="H187" i="1" s="1"/>
  <c r="G186" i="1"/>
  <c r="D186" i="1"/>
  <c r="H186" i="1" s="1"/>
  <c r="C186" i="1"/>
  <c r="D185" i="1"/>
  <c r="C185" i="1"/>
  <c r="H185" i="1" s="1"/>
  <c r="C184" i="1"/>
  <c r="H183" i="1"/>
  <c r="G183" i="1"/>
  <c r="D183" i="1"/>
  <c r="C183" i="1"/>
  <c r="D182" i="1"/>
  <c r="C182" i="1"/>
  <c r="H181" i="1"/>
  <c r="D181" i="1"/>
  <c r="C181" i="1"/>
  <c r="G181" i="1" s="1"/>
  <c r="D180" i="1"/>
  <c r="H180" i="1" s="1"/>
  <c r="C180" i="1"/>
  <c r="H179" i="1"/>
  <c r="G179" i="1"/>
  <c r="D179" i="1"/>
  <c r="C179" i="1"/>
  <c r="D178" i="1"/>
  <c r="C178" i="1"/>
  <c r="H178" i="1" s="1"/>
  <c r="H177" i="1"/>
  <c r="D177" i="1"/>
  <c r="G177" i="1" s="1"/>
  <c r="C177" i="1"/>
  <c r="D176" i="1"/>
  <c r="C176" i="1"/>
  <c r="H176" i="1" s="1"/>
  <c r="D175" i="1"/>
  <c r="C175" i="1"/>
  <c r="D174" i="1"/>
  <c r="C174" i="1"/>
  <c r="H174" i="1" s="1"/>
  <c r="D172" i="1"/>
  <c r="C172" i="1"/>
  <c r="H172" i="1" s="1"/>
  <c r="H171" i="1"/>
  <c r="G171" i="1"/>
  <c r="D171" i="1"/>
  <c r="C171" i="1"/>
  <c r="D170" i="1"/>
  <c r="C170" i="1"/>
  <c r="H170" i="1" s="1"/>
  <c r="G169" i="1"/>
  <c r="D169" i="1"/>
  <c r="C169" i="1"/>
  <c r="D168" i="1"/>
  <c r="C168" i="1"/>
  <c r="H168" i="1" s="1"/>
  <c r="D167" i="1"/>
  <c r="C167" i="1"/>
  <c r="D166" i="1"/>
  <c r="C166" i="1"/>
  <c r="H166" i="1" s="1"/>
  <c r="H164" i="1"/>
  <c r="G164" i="1"/>
  <c r="D164" i="1"/>
  <c r="C164" i="1"/>
  <c r="D163" i="1"/>
  <c r="C163" i="1"/>
  <c r="H163" i="1" s="1"/>
  <c r="D162" i="1"/>
  <c r="C162" i="1"/>
  <c r="H162" i="1" s="1"/>
  <c r="D161" i="1"/>
  <c r="C161" i="1"/>
  <c r="H161" i="1" s="1"/>
  <c r="D160" i="1"/>
  <c r="D158" i="1"/>
  <c r="H158" i="1" s="1"/>
  <c r="C158" i="1"/>
  <c r="D157" i="1"/>
  <c r="G157" i="1" s="1"/>
  <c r="C157" i="1"/>
  <c r="H156" i="1"/>
  <c r="G156" i="1"/>
  <c r="D156" i="1"/>
  <c r="C156" i="1"/>
  <c r="G155" i="1"/>
  <c r="D155" i="1"/>
  <c r="C155" i="1"/>
  <c r="H155" i="1" s="1"/>
  <c r="H154" i="1"/>
  <c r="G154" i="1"/>
  <c r="D154" i="1"/>
  <c r="C154" i="1"/>
  <c r="H153" i="1"/>
  <c r="D153" i="1"/>
  <c r="C153" i="1"/>
  <c r="D152" i="1"/>
  <c r="C152" i="1"/>
  <c r="H152" i="1" s="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H131" i="1" s="1"/>
  <c r="D130" i="1"/>
  <c r="C130" i="1"/>
  <c r="D129" i="1"/>
  <c r="H128" i="1"/>
  <c r="G128" i="1"/>
  <c r="D128" i="1"/>
  <c r="C128" i="1"/>
  <c r="H127" i="1"/>
  <c r="G127" i="1"/>
  <c r="D127" i="1"/>
  <c r="C127" i="1"/>
  <c r="H126" i="1"/>
  <c r="G126" i="1"/>
  <c r="D126" i="1"/>
  <c r="C126" i="1"/>
  <c r="D125" i="1"/>
  <c r="H125" i="1" s="1"/>
  <c r="C125" i="1"/>
  <c r="H124" i="1"/>
  <c r="D124" i="1"/>
  <c r="G124" i="1" s="1"/>
  <c r="C124" i="1"/>
  <c r="H123" i="1"/>
  <c r="D123" i="1"/>
  <c r="C123" i="1"/>
  <c r="G123" i="1" s="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C102" i="1"/>
  <c r="G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77" i="1" l="1"/>
  <c r="H644" i="1"/>
  <c r="H645" i="1"/>
  <c r="H643" i="1"/>
  <c r="G1217" i="1"/>
  <c r="G1225" i="1"/>
  <c r="E26" i="9"/>
  <c r="B26" i="9" s="1"/>
  <c r="F216" i="9"/>
  <c r="B216" i="9" s="1"/>
  <c r="H1229" i="1"/>
  <c r="F250" i="5"/>
  <c r="H1223" i="1"/>
  <c r="G404" i="1"/>
  <c r="E283" i="9"/>
  <c r="B283" i="9" s="1"/>
  <c r="H1225" i="1"/>
  <c r="I30" i="3"/>
  <c r="D1453" i="1"/>
  <c r="E5" i="7"/>
  <c r="G1456" i="1"/>
  <c r="H1456" i="1"/>
  <c r="H1454" i="1"/>
  <c r="E284" i="9"/>
  <c r="B284" i="9" s="1"/>
  <c r="C1576" i="1"/>
  <c r="H1576" i="1" s="1"/>
  <c r="G1531" i="1"/>
  <c r="G1501" i="1"/>
  <c r="G1503" i="1"/>
  <c r="D24" i="8"/>
  <c r="C1499" i="1" s="1"/>
  <c r="C1483" i="1"/>
  <c r="G1481" i="1"/>
  <c r="E114" i="6"/>
  <c r="F114" i="6" s="1"/>
  <c r="G1409" i="1"/>
  <c r="G1263" i="1"/>
  <c r="E287" i="9"/>
  <c r="B287" i="9" s="1"/>
  <c r="H1030" i="1"/>
  <c r="G1030" i="1"/>
  <c r="F259" i="5"/>
  <c r="H1237" i="1"/>
  <c r="D258" i="5"/>
  <c r="G1237" i="1"/>
  <c r="E245" i="5"/>
  <c r="D1222" i="1" s="1"/>
  <c r="E280" i="9"/>
  <c r="B280" i="9" s="1"/>
  <c r="D245" i="5"/>
  <c r="C1222" i="1" s="1"/>
  <c r="C1227" i="1"/>
  <c r="E279" i="9"/>
  <c r="B279" i="9" s="1"/>
  <c r="G1223" i="1"/>
  <c r="D1215" i="1"/>
  <c r="H1215" i="1" s="1"/>
  <c r="D1216" i="1"/>
  <c r="H1216" i="1" s="1"/>
  <c r="H1217" i="1"/>
  <c r="F239" i="5"/>
  <c r="H289" i="9"/>
  <c r="D1154" i="1"/>
  <c r="H1157" i="1"/>
  <c r="G289" i="9"/>
  <c r="C1154" i="1"/>
  <c r="F177" i="5"/>
  <c r="G1157" i="1"/>
  <c r="F180" i="5"/>
  <c r="H1138" i="1"/>
  <c r="G1138" i="1"/>
  <c r="H1056" i="1"/>
  <c r="G1064" i="1"/>
  <c r="F70" i="5"/>
  <c r="H1048" i="1"/>
  <c r="F35" i="5"/>
  <c r="G1014" i="1"/>
  <c r="H1006" i="1"/>
  <c r="H1000" i="1"/>
  <c r="E12" i="5"/>
  <c r="D990" i="1" s="1"/>
  <c r="H998" i="1"/>
  <c r="F19" i="5"/>
  <c r="G998" i="1"/>
  <c r="G996" i="1"/>
  <c r="C991" i="1"/>
  <c r="G991" i="1"/>
  <c r="F221" i="9"/>
  <c r="B221" i="9" s="1"/>
  <c r="H718" i="1"/>
  <c r="G718" i="1"/>
  <c r="G716" i="1"/>
  <c r="G715" i="1"/>
  <c r="E43" i="9"/>
  <c r="B43" i="9" s="1"/>
  <c r="F219" i="9"/>
  <c r="B219" i="9" s="1"/>
  <c r="E42" i="9"/>
  <c r="B42" i="9" s="1"/>
  <c r="G711" i="1"/>
  <c r="G710" i="1"/>
  <c r="H703" i="1"/>
  <c r="G703" i="1"/>
  <c r="E37" i="9"/>
  <c r="B37" i="9" s="1"/>
  <c r="G670" i="1"/>
  <c r="E30" i="9"/>
  <c r="B30" i="9" s="1"/>
  <c r="E29" i="9"/>
  <c r="B29" i="9" s="1"/>
  <c r="G649" i="1"/>
  <c r="E274" i="9"/>
  <c r="B274" i="9" s="1"/>
  <c r="E22" i="9"/>
  <c r="B22" i="9" s="1"/>
  <c r="G405" i="1"/>
  <c r="C411" i="1"/>
  <c r="H411" i="1" s="1"/>
  <c r="F383" i="4"/>
  <c r="H379" i="1"/>
  <c r="G378" i="1"/>
  <c r="G370" i="1"/>
  <c r="G364" i="1"/>
  <c r="E363" i="4"/>
  <c r="D358" i="1" s="1"/>
  <c r="G365" i="1"/>
  <c r="D363" i="4"/>
  <c r="G413" i="1"/>
  <c r="F418" i="4"/>
  <c r="G411" i="1"/>
  <c r="E273" i="9"/>
  <c r="B273" i="9" s="1"/>
  <c r="H289" i="1"/>
  <c r="E643" i="4"/>
  <c r="D637" i="1" s="1"/>
  <c r="D412" i="1"/>
  <c r="H412" i="1" s="1"/>
  <c r="D643" i="4"/>
  <c r="G289" i="1"/>
  <c r="F417" i="4"/>
  <c r="D644" i="4"/>
  <c r="F196" i="4"/>
  <c r="H207" i="1"/>
  <c r="H206" i="1"/>
  <c r="G206" i="1"/>
  <c r="G207" i="1"/>
  <c r="F210" i="4"/>
  <c r="C192" i="1"/>
  <c r="G191" i="1"/>
  <c r="G189" i="1"/>
  <c r="H188" i="1"/>
  <c r="G187" i="1"/>
  <c r="F188" i="4"/>
  <c r="F222" i="9"/>
  <c r="H184" i="1"/>
  <c r="G184" i="1"/>
  <c r="G185" i="1"/>
  <c r="E45" i="9"/>
  <c r="B45" i="9" s="1"/>
  <c r="H182" i="1"/>
  <c r="G182" i="1"/>
  <c r="F177" i="4"/>
  <c r="G180" i="1"/>
  <c r="G178" i="1"/>
  <c r="C173" i="1"/>
  <c r="G176" i="1"/>
  <c r="G175" i="1"/>
  <c r="H175" i="1"/>
  <c r="G174" i="1"/>
  <c r="G172" i="1"/>
  <c r="G170" i="1"/>
  <c r="H169" i="1"/>
  <c r="G168" i="1"/>
  <c r="H167" i="1"/>
  <c r="G167" i="1"/>
  <c r="H165" i="1"/>
  <c r="E163" i="4"/>
  <c r="D159" i="1" s="1"/>
  <c r="F169" i="4"/>
  <c r="G166" i="1"/>
  <c r="G165" i="1"/>
  <c r="G163" i="1"/>
  <c r="G162" i="1"/>
  <c r="C160" i="1"/>
  <c r="H160" i="1" s="1"/>
  <c r="G161" i="1"/>
  <c r="F159" i="4"/>
  <c r="G158" i="1"/>
  <c r="E152" i="4"/>
  <c r="D148" i="1" s="1"/>
  <c r="H157" i="1"/>
  <c r="F217" i="9"/>
  <c r="B217" i="9" s="1"/>
  <c r="E39" i="9"/>
  <c r="B39" i="9" s="1"/>
  <c r="G153" i="1"/>
  <c r="F153" i="4"/>
  <c r="C149" i="1"/>
  <c r="H149" i="1" s="1"/>
  <c r="G152" i="1"/>
  <c r="G150" i="1"/>
  <c r="H132" i="1"/>
  <c r="G132" i="1"/>
  <c r="H130" i="1"/>
  <c r="G130" i="1"/>
  <c r="F134" i="4"/>
  <c r="G131" i="1"/>
  <c r="D133" i="4"/>
  <c r="G125" i="1"/>
  <c r="E124" i="4"/>
  <c r="D120" i="1" s="1"/>
  <c r="G121" i="1"/>
  <c r="G113" i="1"/>
  <c r="G108" i="1"/>
  <c r="H102" i="1"/>
  <c r="F82" i="4"/>
  <c r="C78" i="1"/>
  <c r="F83" i="4"/>
  <c r="E50" i="4"/>
  <c r="D46" i="1" s="1"/>
  <c r="H73" i="1"/>
  <c r="G76" i="1"/>
  <c r="F77" i="4"/>
  <c r="D50" i="4"/>
  <c r="C46" i="1" s="1"/>
  <c r="G73" i="1"/>
  <c r="H64" i="1"/>
  <c r="F68" i="4"/>
  <c r="G65" i="1"/>
  <c r="F214" i="9"/>
  <c r="B214" i="9" s="1"/>
  <c r="G644" i="1"/>
  <c r="F652" i="4"/>
  <c r="H642" i="1"/>
  <c r="G645" i="1"/>
  <c r="H829" i="1"/>
  <c r="H834" i="1"/>
  <c r="G836" i="1"/>
  <c r="H842" i="1"/>
  <c r="G844" i="1"/>
  <c r="H850" i="1"/>
  <c r="G852" i="1"/>
  <c r="H858" i="1"/>
  <c r="G860" i="1"/>
  <c r="H866" i="1"/>
  <c r="G868" i="1"/>
  <c r="H874" i="1"/>
  <c r="G876" i="1"/>
  <c r="H882" i="1"/>
  <c r="G884" i="1"/>
  <c r="H890" i="1"/>
  <c r="G892" i="1"/>
  <c r="H898" i="1"/>
  <c r="G900" i="1"/>
  <c r="G906" i="1"/>
  <c r="G911" i="1"/>
  <c r="H914" i="1"/>
  <c r="G914" i="1"/>
  <c r="G919" i="1"/>
  <c r="H927" i="1"/>
  <c r="G936" i="1"/>
  <c r="G948" i="1"/>
  <c r="H952" i="1"/>
  <c r="G952" i="1"/>
  <c r="G969" i="1"/>
  <c r="G986" i="1"/>
  <c r="H994" i="1"/>
  <c r="G994" i="1"/>
  <c r="G1001" i="1"/>
  <c r="G1004" i="1"/>
  <c r="H1026" i="1"/>
  <c r="G1026" i="1"/>
  <c r="G1033" i="1"/>
  <c r="G1036" i="1"/>
  <c r="H1103" i="1"/>
  <c r="G1103" i="1"/>
  <c r="H1106" i="1"/>
  <c r="G1106" i="1"/>
  <c r="G831" i="1"/>
  <c r="H837" i="1"/>
  <c r="G839" i="1"/>
  <c r="H845" i="1"/>
  <c r="H853" i="1"/>
  <c r="H861" i="1"/>
  <c r="H923" i="1"/>
  <c r="H928" i="1"/>
  <c r="G928" i="1"/>
  <c r="H937" i="1"/>
  <c r="G937" i="1"/>
  <c r="H946" i="1"/>
  <c r="H976" i="1"/>
  <c r="G976" i="1"/>
  <c r="H901" i="1"/>
  <c r="H960" i="1"/>
  <c r="G960" i="1"/>
  <c r="H1160" i="1"/>
  <c r="G1160" i="1"/>
  <c r="H1168" i="1"/>
  <c r="G1168" i="1"/>
  <c r="H1176" i="1"/>
  <c r="G1176" i="1"/>
  <c r="H1184" i="1"/>
  <c r="G1184" i="1"/>
  <c r="H1192" i="1"/>
  <c r="G1192" i="1"/>
  <c r="H1200" i="1"/>
  <c r="G1200" i="1"/>
  <c r="H1453" i="1"/>
  <c r="G1453" i="1"/>
  <c r="H1002" i="1"/>
  <c r="G1002" i="1"/>
  <c r="H1034" i="1"/>
  <c r="G1034" i="1"/>
  <c r="G832" i="1"/>
  <c r="H838" i="1"/>
  <c r="G840" i="1"/>
  <c r="H846" i="1"/>
  <c r="G848" i="1"/>
  <c r="H854" i="1"/>
  <c r="G856" i="1"/>
  <c r="H862" i="1"/>
  <c r="G864" i="1"/>
  <c r="H870" i="1"/>
  <c r="G872" i="1"/>
  <c r="H878" i="1"/>
  <c r="G880" i="1"/>
  <c r="H886" i="1"/>
  <c r="G888" i="1"/>
  <c r="H894" i="1"/>
  <c r="G896" i="1"/>
  <c r="G904" i="1"/>
  <c r="G907" i="1"/>
  <c r="G912" i="1"/>
  <c r="G915" i="1"/>
  <c r="G921" i="1"/>
  <c r="H935" i="1"/>
  <c r="G935" i="1"/>
  <c r="G970" i="1"/>
  <c r="G980" i="1"/>
  <c r="H992" i="1"/>
  <c r="G992" i="1"/>
  <c r="H1010" i="1"/>
  <c r="G1010" i="1"/>
  <c r="G1017" i="1"/>
  <c r="G1020" i="1"/>
  <c r="H1042" i="1"/>
  <c r="G1042" i="1"/>
  <c r="H1058" i="1"/>
  <c r="G1058" i="1"/>
  <c r="G830" i="1"/>
  <c r="H833" i="1"/>
  <c r="G835" i="1"/>
  <c r="G843" i="1"/>
  <c r="G851" i="1"/>
  <c r="G859" i="1"/>
  <c r="G867" i="1"/>
  <c r="G875" i="1"/>
  <c r="G883" i="1"/>
  <c r="G891" i="1"/>
  <c r="G899" i="1"/>
  <c r="G913" i="1"/>
  <c r="H916" i="1"/>
  <c r="G932" i="1"/>
  <c r="H939" i="1"/>
  <c r="H944" i="1"/>
  <c r="G944" i="1"/>
  <c r="G988" i="1"/>
  <c r="H930" i="1"/>
  <c r="G930" i="1"/>
  <c r="H968" i="1"/>
  <c r="G968" i="1"/>
  <c r="G993" i="1"/>
  <c r="H1018" i="1"/>
  <c r="G1018" i="1"/>
  <c r="G1025" i="1"/>
  <c r="H1050" i="1"/>
  <c r="G1050" i="1"/>
  <c r="G833" i="1"/>
  <c r="G841" i="1"/>
  <c r="G849" i="1"/>
  <c r="G857" i="1"/>
  <c r="G865" i="1"/>
  <c r="G873" i="1"/>
  <c r="G881" i="1"/>
  <c r="G889" i="1"/>
  <c r="G897" i="1"/>
  <c r="H905" i="1"/>
  <c r="G908" i="1"/>
  <c r="G916" i="1"/>
  <c r="G939" i="1"/>
  <c r="G978" i="1"/>
  <c r="H1099" i="1"/>
  <c r="G1099" i="1"/>
  <c r="H1162" i="1"/>
  <c r="G1162" i="1"/>
  <c r="H1170" i="1"/>
  <c r="G1170" i="1"/>
  <c r="H1178" i="1"/>
  <c r="G1178" i="1"/>
  <c r="H1186" i="1"/>
  <c r="G1186" i="1"/>
  <c r="H1194" i="1"/>
  <c r="G1194" i="1"/>
  <c r="H1202" i="1"/>
  <c r="G1202" i="1"/>
  <c r="G1526" i="1"/>
  <c r="H1526" i="1"/>
  <c r="D124" i="4"/>
  <c r="F125" i="4"/>
  <c r="F134" i="5"/>
  <c r="C1112" i="1"/>
  <c r="H1524" i="1"/>
  <c r="G1524" i="1"/>
  <c r="H902" i="1"/>
  <c r="H918" i="1"/>
  <c r="H934" i="1"/>
  <c r="H951" i="1"/>
  <c r="H959" i="1"/>
  <c r="H967" i="1"/>
  <c r="H975" i="1"/>
  <c r="H983" i="1"/>
  <c r="H991" i="1"/>
  <c r="H999" i="1"/>
  <c r="H1007" i="1"/>
  <c r="H1015" i="1"/>
  <c r="H1023" i="1"/>
  <c r="H1031" i="1"/>
  <c r="H1039" i="1"/>
  <c r="H1055" i="1"/>
  <c r="H1063" i="1"/>
  <c r="H1071" i="1"/>
  <c r="H1079" i="1"/>
  <c r="H1087" i="1"/>
  <c r="H1090" i="1"/>
  <c r="H1093" i="1"/>
  <c r="G1093" i="1"/>
  <c r="H1109" i="1"/>
  <c r="G1109" i="1"/>
  <c r="H949" i="1"/>
  <c r="H957" i="1"/>
  <c r="H965" i="1"/>
  <c r="H973" i="1"/>
  <c r="H981" i="1"/>
  <c r="H989" i="1"/>
  <c r="H997" i="1"/>
  <c r="H1005" i="1"/>
  <c r="H1013" i="1"/>
  <c r="H1021" i="1"/>
  <c r="H1029" i="1"/>
  <c r="H1037" i="1"/>
  <c r="H1045" i="1"/>
  <c r="H1053" i="1"/>
  <c r="H1061" i="1"/>
  <c r="H1069" i="1"/>
  <c r="H1077" i="1"/>
  <c r="H1085" i="1"/>
  <c r="H1094" i="1"/>
  <c r="H1097" i="1"/>
  <c r="G1097" i="1"/>
  <c r="H1230" i="1"/>
  <c r="G1230" i="1"/>
  <c r="H1238" i="1"/>
  <c r="G1238" i="1"/>
  <c r="H1246" i="1"/>
  <c r="G1246" i="1"/>
  <c r="H1254" i="1"/>
  <c r="G1254" i="1"/>
  <c r="H1262" i="1"/>
  <c r="G1262" i="1"/>
  <c r="H1270" i="1"/>
  <c r="G1270" i="1"/>
  <c r="H1278" i="1"/>
  <c r="G1278" i="1"/>
  <c r="H1286" i="1"/>
  <c r="G1286" i="1"/>
  <c r="H1294" i="1"/>
  <c r="G1294" i="1"/>
  <c r="H1302" i="1"/>
  <c r="G1302" i="1"/>
  <c r="H1310" i="1"/>
  <c r="G1310" i="1"/>
  <c r="H1318" i="1"/>
  <c r="G1318" i="1"/>
  <c r="H1326" i="1"/>
  <c r="G1326" i="1"/>
  <c r="H1334" i="1"/>
  <c r="G1334" i="1"/>
  <c r="H1342" i="1"/>
  <c r="G1342" i="1"/>
  <c r="H1350" i="1"/>
  <c r="G1350" i="1"/>
  <c r="H1091" i="1"/>
  <c r="G1091" i="1"/>
  <c r="H1107" i="1"/>
  <c r="G1107" i="1"/>
  <c r="H1158" i="1"/>
  <c r="G1158" i="1"/>
  <c r="H1166" i="1"/>
  <c r="G1166" i="1"/>
  <c r="H1174" i="1"/>
  <c r="G1174" i="1"/>
  <c r="H1182" i="1"/>
  <c r="G1182" i="1"/>
  <c r="H1190" i="1"/>
  <c r="G1190" i="1"/>
  <c r="H1198" i="1"/>
  <c r="G1198" i="1"/>
  <c r="H1206" i="1"/>
  <c r="G1206" i="1"/>
  <c r="H910" i="1"/>
  <c r="H926" i="1"/>
  <c r="H942" i="1"/>
  <c r="H947" i="1"/>
  <c r="G949" i="1"/>
  <c r="H955" i="1"/>
  <c r="G957" i="1"/>
  <c r="H963" i="1"/>
  <c r="G965" i="1"/>
  <c r="H971" i="1"/>
  <c r="G973" i="1"/>
  <c r="H979" i="1"/>
  <c r="G981" i="1"/>
  <c r="H987" i="1"/>
  <c r="G989" i="1"/>
  <c r="H995" i="1"/>
  <c r="G997" i="1"/>
  <c r="H1003" i="1"/>
  <c r="G1005" i="1"/>
  <c r="H1011" i="1"/>
  <c r="G1013" i="1"/>
  <c r="H1019" i="1"/>
  <c r="G1021" i="1"/>
  <c r="H1027" i="1"/>
  <c r="G1029" i="1"/>
  <c r="H1035" i="1"/>
  <c r="G1037" i="1"/>
  <c r="H1043" i="1"/>
  <c r="G1045" i="1"/>
  <c r="H1051" i="1"/>
  <c r="G1053" i="1"/>
  <c r="H1059" i="1"/>
  <c r="G1061" i="1"/>
  <c r="H1067" i="1"/>
  <c r="G1069" i="1"/>
  <c r="H1075" i="1"/>
  <c r="G1077" i="1"/>
  <c r="H1083" i="1"/>
  <c r="G1085" i="1"/>
  <c r="H1098" i="1"/>
  <c r="H1101" i="1"/>
  <c r="G1101" i="1"/>
  <c r="G1110" i="1"/>
  <c r="G1000" i="1"/>
  <c r="G1008" i="1"/>
  <c r="G1016" i="1"/>
  <c r="G1024" i="1"/>
  <c r="G1032" i="1"/>
  <c r="G1040" i="1"/>
  <c r="G1048" i="1"/>
  <c r="G1056" i="1"/>
  <c r="H1095" i="1"/>
  <c r="G1095" i="1"/>
  <c r="H1156" i="1"/>
  <c r="G1156" i="1"/>
  <c r="H1164" i="1"/>
  <c r="G1164" i="1"/>
  <c r="H1172" i="1"/>
  <c r="G1172" i="1"/>
  <c r="H1180" i="1"/>
  <c r="G1180" i="1"/>
  <c r="H1188" i="1"/>
  <c r="G1188" i="1"/>
  <c r="H1196" i="1"/>
  <c r="G1196" i="1"/>
  <c r="H1204" i="1"/>
  <c r="G1204" i="1"/>
  <c r="H906" i="1"/>
  <c r="H922" i="1"/>
  <c r="H938" i="1"/>
  <c r="H945" i="1"/>
  <c r="H953" i="1"/>
  <c r="H961" i="1"/>
  <c r="H969" i="1"/>
  <c r="H977" i="1"/>
  <c r="H993" i="1"/>
  <c r="H1001" i="1"/>
  <c r="H1009" i="1"/>
  <c r="H1017" i="1"/>
  <c r="H1025" i="1"/>
  <c r="H1033" i="1"/>
  <c r="H1041" i="1"/>
  <c r="H1049" i="1"/>
  <c r="H1057" i="1"/>
  <c r="H1065" i="1"/>
  <c r="H1073" i="1"/>
  <c r="H1081" i="1"/>
  <c r="H1089" i="1"/>
  <c r="G1089" i="1"/>
  <c r="H1102" i="1"/>
  <c r="H1105" i="1"/>
  <c r="G1105" i="1"/>
  <c r="H1366" i="1"/>
  <c r="G1366" i="1"/>
  <c r="H1220" i="1"/>
  <c r="G1220" i="1"/>
  <c r="H1228" i="1"/>
  <c r="G1228"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2" i="1"/>
  <c r="G1332" i="1"/>
  <c r="H1340" i="1"/>
  <c r="G1340" i="1"/>
  <c r="H1348" i="1"/>
  <c r="G1348" i="1"/>
  <c r="H1212" i="1"/>
  <c r="G1212" i="1"/>
  <c r="H1218" i="1"/>
  <c r="G1218"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330" i="1"/>
  <c r="G1330" i="1"/>
  <c r="H1338" i="1"/>
  <c r="G1338" i="1"/>
  <c r="H1346" i="1"/>
  <c r="G1346" i="1"/>
  <c r="G1502" i="1"/>
  <c r="H1502" i="1"/>
  <c r="H1210" i="1"/>
  <c r="G1210"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6" i="1"/>
  <c r="G1336" i="1"/>
  <c r="H1344" i="1"/>
  <c r="G1344" i="1"/>
  <c r="H1378" i="1"/>
  <c r="G1378" i="1"/>
  <c r="H1475" i="1"/>
  <c r="G1475" i="1"/>
  <c r="G1542" i="1"/>
  <c r="H1542" i="1"/>
  <c r="H1208" i="1"/>
  <c r="G1208" i="1"/>
  <c r="G1534" i="1"/>
  <c r="H1534" i="1"/>
  <c r="H1364" i="1"/>
  <c r="H1384" i="1"/>
  <c r="G1384" i="1"/>
  <c r="H1392" i="1"/>
  <c r="G1392" i="1"/>
  <c r="H1400" i="1"/>
  <c r="G1400" i="1"/>
  <c r="H1416" i="1"/>
  <c r="G1416" i="1"/>
  <c r="H1424" i="1"/>
  <c r="G1424" i="1"/>
  <c r="H1432" i="1"/>
  <c r="G1432" i="1"/>
  <c r="H1438" i="1"/>
  <c r="G1438" i="1"/>
  <c r="J1449" i="1"/>
  <c r="H1449" i="1"/>
  <c r="I1462" i="1"/>
  <c r="J1471" i="1"/>
  <c r="H1471" i="1"/>
  <c r="G1471" i="1"/>
  <c r="H1572" i="1"/>
  <c r="G1572" i="1"/>
  <c r="H1376" i="1"/>
  <c r="G1376" i="1"/>
  <c r="J1458" i="1"/>
  <c r="H1458" i="1"/>
  <c r="G1458" i="1"/>
  <c r="I1458" i="1" s="1"/>
  <c r="H1484" i="1"/>
  <c r="G1484" i="1"/>
  <c r="H1510" i="1"/>
  <c r="H1550" i="1"/>
  <c r="G1364" i="1"/>
  <c r="H1390" i="1"/>
  <c r="G1390" i="1"/>
  <c r="H1398" i="1"/>
  <c r="G1398" i="1"/>
  <c r="H1406" i="1"/>
  <c r="G1406" i="1"/>
  <c r="H1414" i="1"/>
  <c r="G1414" i="1"/>
  <c r="H1422" i="1"/>
  <c r="G1422" i="1"/>
  <c r="H1430" i="1"/>
  <c r="G1430" i="1"/>
  <c r="G1449" i="1"/>
  <c r="I1449" i="1" s="1"/>
  <c r="H1469" i="1"/>
  <c r="G1469" i="1"/>
  <c r="J1472" i="1"/>
  <c r="H1472" i="1"/>
  <c r="H1492" i="1"/>
  <c r="G1492" i="1"/>
  <c r="F7" i="4"/>
  <c r="G1362" i="1"/>
  <c r="H1374" i="1"/>
  <c r="G1374" i="1"/>
  <c r="H1382" i="1"/>
  <c r="G1382" i="1"/>
  <c r="J1441" i="1"/>
  <c r="H1441" i="1"/>
  <c r="G1441" i="1"/>
  <c r="J1459" i="1"/>
  <c r="H1459" i="1"/>
  <c r="J1465" i="1"/>
  <c r="H1465" i="1"/>
  <c r="G1465" i="1"/>
  <c r="J1478" i="1"/>
  <c r="H1478" i="1"/>
  <c r="G1478" i="1"/>
  <c r="H1500" i="1"/>
  <c r="G1500" i="1"/>
  <c r="H1532" i="1"/>
  <c r="G1532" i="1"/>
  <c r="H1540" i="1"/>
  <c r="G1540" i="1"/>
  <c r="H1566" i="1"/>
  <c r="H1356" i="1"/>
  <c r="G1360" i="1"/>
  <c r="H1372" i="1"/>
  <c r="H1388" i="1"/>
  <c r="G1388" i="1"/>
  <c r="H1396" i="1"/>
  <c r="G1396" i="1"/>
  <c r="H1404" i="1"/>
  <c r="G1404" i="1"/>
  <c r="H1412" i="1"/>
  <c r="G1412" i="1"/>
  <c r="H1420" i="1"/>
  <c r="G1420" i="1"/>
  <c r="H1428" i="1"/>
  <c r="G1428" i="1"/>
  <c r="J1455" i="1"/>
  <c r="H1455" i="1"/>
  <c r="G1472" i="1"/>
  <c r="H1508" i="1"/>
  <c r="G1508" i="1"/>
  <c r="H1548" i="1"/>
  <c r="G1548" i="1"/>
  <c r="H1380" i="1"/>
  <c r="G1380" i="1"/>
  <c r="J1452" i="1"/>
  <c r="H1452" i="1"/>
  <c r="G1452" i="1"/>
  <c r="I1452" i="1" s="1"/>
  <c r="I1459" i="1"/>
  <c r="J1466" i="1"/>
  <c r="H1466" i="1"/>
  <c r="I1466" i="1" s="1"/>
  <c r="J1479" i="1"/>
  <c r="H1479" i="1"/>
  <c r="I1479" i="1" s="1"/>
  <c r="H1516" i="1"/>
  <c r="G1516" i="1"/>
  <c r="H1556" i="1"/>
  <c r="G1556" i="1"/>
  <c r="H1352" i="1"/>
  <c r="H1368" i="1"/>
  <c r="H1386" i="1"/>
  <c r="G1386" i="1"/>
  <c r="H1394" i="1"/>
  <c r="G1394" i="1"/>
  <c r="H1402" i="1"/>
  <c r="G1402" i="1"/>
  <c r="H1410" i="1"/>
  <c r="G1410" i="1"/>
  <c r="H1418" i="1"/>
  <c r="G1418" i="1"/>
  <c r="H1426" i="1"/>
  <c r="G1426" i="1"/>
  <c r="H1434" i="1"/>
  <c r="G1434" i="1"/>
  <c r="J1448" i="1"/>
  <c r="H1448" i="1"/>
  <c r="G1448" i="1"/>
  <c r="I1448" i="1" s="1"/>
  <c r="G1455" i="1"/>
  <c r="I1455" i="1" s="1"/>
  <c r="J1462" i="1"/>
  <c r="H1462" i="1"/>
  <c r="H1486" i="1"/>
  <c r="H1564" i="1"/>
  <c r="G1564" i="1"/>
  <c r="D44" i="4"/>
  <c r="F45" i="4"/>
  <c r="F299" i="4"/>
  <c r="D298" i="4"/>
  <c r="F5" i="6"/>
  <c r="H27" i="3"/>
  <c r="E298" i="4"/>
  <c r="F351" i="4"/>
  <c r="D350" i="4"/>
  <c r="G297" i="9"/>
  <c r="E297" i="9" s="1"/>
  <c r="H29" i="3"/>
  <c r="G1445" i="1"/>
  <c r="E68" i="5"/>
  <c r="H1445" i="1"/>
  <c r="G1527" i="1"/>
  <c r="G1535" i="1"/>
  <c r="G1543" i="1"/>
  <c r="G1551" i="1"/>
  <c r="G1559" i="1"/>
  <c r="E528" i="4"/>
  <c r="E635" i="4" s="1"/>
  <c r="D629" i="1" s="1"/>
  <c r="D43" i="8"/>
  <c r="G1440" i="1"/>
  <c r="I1440" i="1" s="1"/>
  <c r="G1444" i="1"/>
  <c r="I1444" i="1" s="1"/>
  <c r="G1482" i="1"/>
  <c r="G1490" i="1"/>
  <c r="G1498" i="1"/>
  <c r="G1506" i="1"/>
  <c r="G1514" i="1"/>
  <c r="G1522" i="1"/>
  <c r="G1530" i="1"/>
  <c r="G1538" i="1"/>
  <c r="G1546" i="1"/>
  <c r="G1554" i="1"/>
  <c r="G1562" i="1"/>
  <c r="G1570" i="1"/>
  <c r="G1578" i="1"/>
  <c r="G1447" i="1"/>
  <c r="I1447" i="1" s="1"/>
  <c r="G1451" i="1"/>
  <c r="I1451" i="1" s="1"/>
  <c r="G1454" i="1"/>
  <c r="G1457" i="1"/>
  <c r="I1457" i="1" s="1"/>
  <c r="G1461" i="1"/>
  <c r="G1464" i="1"/>
  <c r="I1464" i="1" s="1"/>
  <c r="G1468" i="1"/>
  <c r="I1468" i="1" s="1"/>
  <c r="G1474" i="1"/>
  <c r="I1474" i="1" s="1"/>
  <c r="G1477" i="1"/>
  <c r="I1477" i="1" s="1"/>
  <c r="D215" i="4"/>
  <c r="D459" i="4"/>
  <c r="D529" i="4"/>
  <c r="D69" i="5"/>
  <c r="E292" i="9"/>
  <c r="B292" i="9" s="1"/>
  <c r="G192" i="9"/>
  <c r="E192" i="9" s="1"/>
  <c r="B192" i="9" s="1"/>
  <c r="G208" i="9"/>
  <c r="E208" i="9" s="1"/>
  <c r="B208" i="9" s="1"/>
  <c r="D152" i="4"/>
  <c r="D12" i="5"/>
  <c r="D7" i="5" s="1"/>
  <c r="B47" i="9"/>
  <c r="E66" i="9"/>
  <c r="B66" i="9" s="1"/>
  <c r="B84" i="9"/>
  <c r="E98" i="9"/>
  <c r="B98" i="9" s="1"/>
  <c r="G198" i="9"/>
  <c r="E198" i="9" s="1"/>
  <c r="B198" i="9" s="1"/>
  <c r="B218" i="9"/>
  <c r="F239" i="9"/>
  <c r="B239" i="9" s="1"/>
  <c r="B244" i="9"/>
  <c r="B249" i="9"/>
  <c r="B256" i="9"/>
  <c r="D163" i="4"/>
  <c r="F197" i="4"/>
  <c r="F300" i="4"/>
  <c r="F352" i="4"/>
  <c r="D421" i="4"/>
  <c r="F581" i="4"/>
  <c r="F605" i="4"/>
  <c r="F79" i="5"/>
  <c r="F135" i="5"/>
  <c r="E291" i="9"/>
  <c r="B291" i="9" s="1"/>
  <c r="F206" i="5"/>
  <c r="D89" i="6"/>
  <c r="F115" i="6"/>
  <c r="B60" i="9"/>
  <c r="E90" i="9"/>
  <c r="B90" i="9" s="1"/>
  <c r="B140" i="9"/>
  <c r="G204" i="9"/>
  <c r="E204" i="9" s="1"/>
  <c r="B204" i="9" s="1"/>
  <c r="B230" i="9"/>
  <c r="B242" i="9"/>
  <c r="F263" i="9"/>
  <c r="B263" i="9" s="1"/>
  <c r="B52" i="9"/>
  <c r="E82" i="9"/>
  <c r="B82" i="9" s="1"/>
  <c r="B132" i="9"/>
  <c r="G194" i="9"/>
  <c r="E194" i="9" s="1"/>
  <c r="B194" i="9" s="1"/>
  <c r="F51" i="4"/>
  <c r="F225" i="4"/>
  <c r="F364" i="4"/>
  <c r="F473" i="4"/>
  <c r="F119" i="5"/>
  <c r="F190" i="5"/>
  <c r="F238" i="5"/>
  <c r="F246"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00" i="9"/>
  <c r="E200" i="9" s="1"/>
  <c r="B200" i="9" s="1"/>
  <c r="G286" i="9"/>
  <c r="E50" i="9"/>
  <c r="B50" i="9" s="1"/>
  <c r="B116" i="9"/>
  <c r="E130" i="9"/>
  <c r="B130" i="9" s="1"/>
  <c r="G206" i="9"/>
  <c r="E206" i="9" s="1"/>
  <c r="B206" i="9" s="1"/>
  <c r="F603" i="4"/>
  <c r="H286" i="9"/>
  <c r="F149" i="5"/>
  <c r="D176" i="5"/>
  <c r="G196" i="9"/>
  <c r="E196" i="9" s="1"/>
  <c r="B196" i="9" s="1"/>
  <c r="L212" i="9"/>
  <c r="F231" i="9"/>
  <c r="B231" i="9" s="1"/>
  <c r="B248" i="9"/>
  <c r="B262" i="9"/>
  <c r="F271" i="9"/>
  <c r="B271" i="9" s="1"/>
  <c r="F88" i="5"/>
  <c r="D146" i="5"/>
  <c r="E176" i="5"/>
  <c r="B68" i="9"/>
  <c r="B100" i="9"/>
  <c r="E114" i="9"/>
  <c r="B114" i="9" s="1"/>
  <c r="G202" i="9"/>
  <c r="E202" i="9" s="1"/>
  <c r="B202" i="9" s="1"/>
  <c r="B222" i="9"/>
  <c r="B234" i="9"/>
  <c r="F255" i="9"/>
  <c r="B255" i="9" s="1"/>
  <c r="B260" i="9"/>
  <c r="B265" i="9"/>
  <c r="G1215" i="1" l="1"/>
  <c r="G1222" i="1"/>
  <c r="E237" i="5"/>
  <c r="D1214" i="1" s="1"/>
  <c r="D237" i="5"/>
  <c r="H23" i="3" s="1"/>
  <c r="F245" i="5"/>
  <c r="I1456" i="1"/>
  <c r="D1436" i="1"/>
  <c r="I29" i="3"/>
  <c r="G1576" i="1"/>
  <c r="D42" i="8"/>
  <c r="G294" i="9" s="1"/>
  <c r="E294" i="9" s="1"/>
  <c r="B294" i="9" s="1"/>
  <c r="H1499" i="1"/>
  <c r="G1499" i="1"/>
  <c r="H1483" i="1"/>
  <c r="G1483" i="1"/>
  <c r="I27" i="3"/>
  <c r="D1408" i="1"/>
  <c r="E141" i="6"/>
  <c r="F258" i="5"/>
  <c r="C1235" i="1"/>
  <c r="H1222" i="1"/>
  <c r="H1227" i="1"/>
  <c r="G1227" i="1"/>
  <c r="G1216" i="1"/>
  <c r="E289" i="9"/>
  <c r="B289" i="9" s="1"/>
  <c r="H1154" i="1"/>
  <c r="G1154" i="1"/>
  <c r="E7" i="5"/>
  <c r="F7" i="5" s="1"/>
  <c r="I20" i="3"/>
  <c r="D985" i="1"/>
  <c r="B191" i="9"/>
  <c r="H46" i="1"/>
  <c r="G412" i="1"/>
  <c r="E350" i="4"/>
  <c r="E407" i="4" s="1"/>
  <c r="D402" i="1" s="1"/>
  <c r="F363" i="4"/>
  <c r="C358" i="1"/>
  <c r="F644" i="4"/>
  <c r="C638" i="1"/>
  <c r="F643" i="4"/>
  <c r="C637" i="1"/>
  <c r="H192" i="1"/>
  <c r="G192" i="1"/>
  <c r="G173" i="1"/>
  <c r="H173" i="1"/>
  <c r="G160" i="1"/>
  <c r="E151" i="4"/>
  <c r="I17" i="3" s="1"/>
  <c r="G149" i="1"/>
  <c r="F133" i="4"/>
  <c r="C129" i="1"/>
  <c r="G78" i="1"/>
  <c r="H78" i="1"/>
  <c r="E6" i="4"/>
  <c r="E412" i="4" s="1"/>
  <c r="E639" i="4" s="1"/>
  <c r="D6" i="4"/>
  <c r="D412" i="4" s="1"/>
  <c r="F50" i="4"/>
  <c r="G46" i="1"/>
  <c r="H20" i="3"/>
  <c r="C985" i="1"/>
  <c r="F212" i="9"/>
  <c r="B212" i="9" s="1"/>
  <c r="I22" i="3"/>
  <c r="D1153" i="1"/>
  <c r="E164" i="9"/>
  <c r="B164" i="9" s="1"/>
  <c r="F44" i="4"/>
  <c r="C40" i="1"/>
  <c r="I1465" i="1"/>
  <c r="F124" i="4"/>
  <c r="C120" i="1"/>
  <c r="D175" i="5"/>
  <c r="F176" i="5"/>
  <c r="H22" i="3"/>
  <c r="C1153" i="1"/>
  <c r="F146" i="5"/>
  <c r="C1124" i="1"/>
  <c r="F163" i="4"/>
  <c r="C159" i="1"/>
  <c r="D68" i="5"/>
  <c r="D6" i="5" s="1"/>
  <c r="F69" i="5"/>
  <c r="C1047" i="1"/>
  <c r="B297" i="9"/>
  <c r="E296" i="9"/>
  <c r="I10" i="3" s="1"/>
  <c r="E286" i="9"/>
  <c r="B286" i="9" s="1"/>
  <c r="D528" i="4"/>
  <c r="F529" i="4"/>
  <c r="C523" i="1"/>
  <c r="D141" i="6"/>
  <c r="F12" i="5"/>
  <c r="C990" i="1"/>
  <c r="F459" i="4"/>
  <c r="C453" i="1"/>
  <c r="D408" i="4"/>
  <c r="C345" i="1"/>
  <c r="I1472" i="1"/>
  <c r="I1471" i="1"/>
  <c r="D420" i="4"/>
  <c r="F421" i="4"/>
  <c r="C415" i="1"/>
  <c r="D151" i="4"/>
  <c r="H20" i="9"/>
  <c r="G20" i="9"/>
  <c r="F152" i="4"/>
  <c r="C148" i="1"/>
  <c r="F215" i="4"/>
  <c r="C211" i="1"/>
  <c r="I35" i="3"/>
  <c r="C1518" i="1"/>
  <c r="I21" i="3"/>
  <c r="D1046" i="1"/>
  <c r="F298" i="4"/>
  <c r="D407" i="4"/>
  <c r="C293" i="1"/>
  <c r="I1478" i="1"/>
  <c r="I1441" i="1"/>
  <c r="H1112" i="1"/>
  <c r="G1112" i="1"/>
  <c r="F89" i="6"/>
  <c r="C1383" i="1"/>
  <c r="E636" i="4"/>
  <c r="D630" i="1" s="1"/>
  <c r="D522" i="1"/>
  <c r="D293" i="1"/>
  <c r="E175" i="5" l="1"/>
  <c r="D1152" i="1" s="1"/>
  <c r="I23" i="3"/>
  <c r="C1214" i="1"/>
  <c r="H1214" i="1" s="1"/>
  <c r="F237" i="5"/>
  <c r="H1436" i="1"/>
  <c r="G1436" i="1"/>
  <c r="K1432" i="9"/>
  <c r="I34" i="3"/>
  <c r="C1517" i="1"/>
  <c r="H1517" i="1" s="1"/>
  <c r="G295" i="9"/>
  <c r="E295" i="9" s="1"/>
  <c r="B295" i="9" s="1"/>
  <c r="H1408" i="1"/>
  <c r="G1408" i="1"/>
  <c r="I28" i="3"/>
  <c r="D1435" i="1"/>
  <c r="H1235" i="1"/>
  <c r="G1235" i="1"/>
  <c r="E6" i="5"/>
  <c r="D984" i="1" s="1"/>
  <c r="D345" i="1"/>
  <c r="H345" i="1" s="1"/>
  <c r="E408" i="4"/>
  <c r="D403" i="1" s="1"/>
  <c r="F350" i="4"/>
  <c r="H358" i="1"/>
  <c r="G358" i="1"/>
  <c r="H638" i="1"/>
  <c r="G638" i="1"/>
  <c r="G637" i="1"/>
  <c r="H637" i="1"/>
  <c r="D147" i="1"/>
  <c r="E289" i="4"/>
  <c r="D285" i="1" s="1"/>
  <c r="E20" i="9"/>
  <c r="E19" i="9" s="1"/>
  <c r="H129" i="1"/>
  <c r="G129" i="1"/>
  <c r="C2" i="1"/>
  <c r="D407" i="1"/>
  <c r="D2" i="1"/>
  <c r="I16" i="3"/>
  <c r="H16" i="3"/>
  <c r="F6" i="4"/>
  <c r="D635" i="4"/>
  <c r="F420" i="4"/>
  <c r="C414" i="1"/>
  <c r="C1152" i="1"/>
  <c r="F407" i="4"/>
  <c r="C402" i="1"/>
  <c r="G148" i="1"/>
  <c r="H148" i="1"/>
  <c r="G159" i="1"/>
  <c r="H159" i="1"/>
  <c r="G120" i="1"/>
  <c r="H120" i="1"/>
  <c r="H523" i="1"/>
  <c r="G523" i="1"/>
  <c r="D639" i="4"/>
  <c r="F412" i="4"/>
  <c r="C407" i="1"/>
  <c r="H990" i="1"/>
  <c r="G990" i="1"/>
  <c r="G1383" i="1"/>
  <c r="H1383" i="1"/>
  <c r="F141" i="6"/>
  <c r="C1435" i="1"/>
  <c r="H28" i="3"/>
  <c r="H1124" i="1"/>
  <c r="G1124" i="1"/>
  <c r="G40" i="1"/>
  <c r="H40" i="1"/>
  <c r="G1518" i="1"/>
  <c r="H1518" i="1"/>
  <c r="H17" i="3"/>
  <c r="D289" i="4"/>
  <c r="F151" i="4"/>
  <c r="C147" i="1"/>
  <c r="C403" i="1"/>
  <c r="D636" i="4"/>
  <c r="F528" i="4"/>
  <c r="C522" i="1"/>
  <c r="G1153" i="1"/>
  <c r="H1153" i="1"/>
  <c r="H415" i="1"/>
  <c r="G415" i="1"/>
  <c r="G453" i="1"/>
  <c r="H453" i="1"/>
  <c r="H1047" i="1"/>
  <c r="G1047" i="1"/>
  <c r="D633" i="1"/>
  <c r="H11" i="3"/>
  <c r="H211" i="1"/>
  <c r="G211" i="1"/>
  <c r="G299" i="9"/>
  <c r="E299" i="9" s="1"/>
  <c r="G345" i="1"/>
  <c r="G276" i="9"/>
  <c r="F6" i="5"/>
  <c r="C984" i="1"/>
  <c r="G293" i="1"/>
  <c r="H293" i="1"/>
  <c r="F68" i="5"/>
  <c r="H21" i="3"/>
  <c r="C1046" i="1"/>
  <c r="H985" i="1"/>
  <c r="G985" i="1"/>
  <c r="F175" i="5" l="1"/>
  <c r="G1214" i="1"/>
  <c r="G1517" i="1"/>
  <c r="E293" i="9"/>
  <c r="I11" i="3" s="1"/>
  <c r="G282" i="9"/>
  <c r="E282" i="9" s="1"/>
  <c r="B282" i="9" s="1"/>
  <c r="H276" i="9"/>
  <c r="E276" i="9" s="1"/>
  <c r="F408" i="4"/>
  <c r="E291" i="4"/>
  <c r="D287" i="1" s="1"/>
  <c r="E290" i="4"/>
  <c r="D286" i="1" s="1"/>
  <c r="E413" i="4"/>
  <c r="E640" i="4" s="1"/>
  <c r="B20" i="9"/>
  <c r="G2" i="1"/>
  <c r="H2" i="1"/>
  <c r="F636" i="4"/>
  <c r="C630" i="1"/>
  <c r="N3" i="9"/>
  <c r="H147" i="1"/>
  <c r="G147" i="1"/>
  <c r="G522" i="1"/>
  <c r="H522" i="1"/>
  <c r="H1152" i="1"/>
  <c r="G1152" i="1"/>
  <c r="E298" i="9"/>
  <c r="B299" i="9"/>
  <c r="H8" i="3"/>
  <c r="H984" i="1"/>
  <c r="G984" i="1"/>
  <c r="H403" i="1"/>
  <c r="G403" i="1"/>
  <c r="G1435" i="1"/>
  <c r="H1435" i="1"/>
  <c r="H414" i="1"/>
  <c r="G414" i="1"/>
  <c r="H9" i="3"/>
  <c r="F639" i="4"/>
  <c r="C633" i="1"/>
  <c r="F635" i="4"/>
  <c r="C629" i="1"/>
  <c r="G402" i="1"/>
  <c r="H402" i="1"/>
  <c r="G407" i="1"/>
  <c r="H407" i="1"/>
  <c r="H1046" i="1"/>
  <c r="G1046" i="1"/>
  <c r="F289" i="4"/>
  <c r="D413" i="4"/>
  <c r="D291" i="4"/>
  <c r="C285" i="1"/>
  <c r="D290" i="4"/>
  <c r="E415" i="4" l="1"/>
  <c r="D410" i="1" s="1"/>
  <c r="E414" i="4"/>
  <c r="D409" i="1" s="1"/>
  <c r="D408" i="1"/>
  <c r="D640" i="4"/>
  <c r="F413" i="4"/>
  <c r="D415" i="4"/>
  <c r="C408" i="1"/>
  <c r="D414" i="4"/>
  <c r="E642" i="4"/>
  <c r="D634" i="1"/>
  <c r="E641" i="4"/>
  <c r="H285" i="1"/>
  <c r="G285" i="1"/>
  <c r="F291" i="4"/>
  <c r="C287" i="1"/>
  <c r="G629" i="1"/>
  <c r="H629" i="1"/>
  <c r="G633" i="1"/>
  <c r="H633" i="1"/>
  <c r="B276" i="9"/>
  <c r="E275" i="9"/>
  <c r="I8" i="3" s="1"/>
  <c r="F290" i="4"/>
  <c r="C286" i="1"/>
  <c r="K3" i="9"/>
  <c r="I9" i="3"/>
  <c r="H630" i="1"/>
  <c r="G630" i="1"/>
  <c r="M3" i="9"/>
  <c r="E645" i="4" l="1"/>
  <c r="D635" i="1"/>
  <c r="E646" i="4"/>
  <c r="D636" i="1"/>
  <c r="G286" i="1"/>
  <c r="H286" i="1"/>
  <c r="H287" i="1"/>
  <c r="G287" i="1"/>
  <c r="F414" i="4"/>
  <c r="C409" i="1"/>
  <c r="G408" i="1"/>
  <c r="H408" i="1"/>
  <c r="F415" i="4"/>
  <c r="C410" i="1"/>
  <c r="D642" i="4"/>
  <c r="F640" i="4"/>
  <c r="C634" i="1"/>
  <c r="D641" i="4"/>
  <c r="F642" i="4" l="1"/>
  <c r="D646" i="4"/>
  <c r="C636" i="1"/>
  <c r="I19" i="3"/>
  <c r="D640" i="1"/>
  <c r="H410" i="1"/>
  <c r="G410" i="1"/>
  <c r="D645" i="4"/>
  <c r="F641" i="4"/>
  <c r="C635" i="1"/>
  <c r="H409" i="1"/>
  <c r="G409" i="1"/>
  <c r="H634" i="1"/>
  <c r="G634" i="1"/>
  <c r="I18" i="3"/>
  <c r="D639" i="1"/>
  <c r="F645" i="4" l="1"/>
  <c r="H18" i="3"/>
  <c r="C639" i="1"/>
  <c r="H636" i="1"/>
  <c r="G636" i="1"/>
  <c r="G635" i="1"/>
  <c r="H635" i="1"/>
  <c r="H19" i="3"/>
  <c r="F646" i="4"/>
  <c r="C640" i="1"/>
  <c r="H639" i="1" l="1"/>
  <c r="G639" i="1"/>
  <c r="H7" i="3"/>
  <c r="H640" i="1"/>
  <c r="G640" i="1"/>
  <c r="J3" i="9" l="1"/>
  <c r="I7" i="3"/>
  <c r="M272" i="9" l="1"/>
  <c r="L272" i="9"/>
  <c r="H18" i="9"/>
  <c r="G18" i="9"/>
  <c r="L16" i="9"/>
  <c r="H15" i="9"/>
  <c r="J13" i="9"/>
  <c r="K8" i="9"/>
  <c r="J5" i="9"/>
  <c r="L15" i="9"/>
  <c r="I9" i="9"/>
  <c r="K12" i="9"/>
  <c r="M16" i="9"/>
  <c r="J12" i="9"/>
  <c r="G17" i="9"/>
  <c r="K6" i="9"/>
  <c r="K11" i="9"/>
  <c r="J7" i="9"/>
  <c r="I8" i="9"/>
  <c r="I13" i="9"/>
  <c r="K10" i="9"/>
  <c r="J11" i="9"/>
  <c r="G15" i="9"/>
  <c r="K5" i="9"/>
  <c r="I7" i="9"/>
  <c r="M15" i="9"/>
  <c r="K9" i="9"/>
  <c r="I17" i="9"/>
  <c r="I6" i="9"/>
  <c r="I11" i="9"/>
  <c r="J10" i="9"/>
  <c r="J8" i="9"/>
  <c r="I12" i="9"/>
  <c r="J17" i="9"/>
  <c r="K13" i="9"/>
  <c r="K7" i="9"/>
  <c r="J9" i="9"/>
  <c r="H17" i="9"/>
  <c r="I5" i="9"/>
  <c r="J6" i="9"/>
  <c r="G16" i="9"/>
  <c r="H16" i="9"/>
  <c r="E10" i="9" l="1"/>
  <c r="B10" i="9" s="1"/>
  <c r="E12" i="9"/>
  <c r="B12" i="9" s="1"/>
  <c r="E15" i="9"/>
  <c r="E7" i="9"/>
  <c r="B7" i="9" s="1"/>
  <c r="E18" i="9"/>
  <c r="B18" i="9" s="1"/>
  <c r="E17" i="9"/>
  <c r="B17" i="9" s="1"/>
  <c r="E6" i="9"/>
  <c r="B6" i="9" s="1"/>
  <c r="F16" i="9"/>
  <c r="E16" i="9"/>
  <c r="E11" i="9"/>
  <c r="B11" i="9" s="1"/>
  <c r="E13" i="9"/>
  <c r="B13" i="9" s="1"/>
  <c r="E5" i="9"/>
  <c r="E8" i="9"/>
  <c r="B8" i="9" s="1"/>
  <c r="E9" i="9"/>
  <c r="B9" i="9" s="1"/>
  <c r="F15" i="9"/>
  <c r="F272" i="9"/>
  <c r="B15" i="9" l="1"/>
  <c r="B16" i="9"/>
  <c r="B272" i="9"/>
  <c r="F19" i="9"/>
  <c r="E14" i="9"/>
  <c r="F14" i="9"/>
  <c r="B5" i="9"/>
  <c r="E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<sst xmlns="http://schemas.openxmlformats.org/spreadsheetml/2006/main" count="4313" uniqueCount="3393">
  <si>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</si>
  <si>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</si>
  <si>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</si>
  <si>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</si>
  <si>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</si>
  <si>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</si>
  <si>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</si>
  <si>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</si>
  <si>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</si>
  <si>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</si>
  <si>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</si>
  <si>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</si>
  <si>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</si>
  <si>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</si>
  <si>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</si>
  <si>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</si>
  <si>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</si>
  <si>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</si>
  <si>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</si>
  <si>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</si>
  <si>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</si>
  <si>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</si>
  <si>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</si>
  <si>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</si>
  <si>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</si>
  <si>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</si>
  <si>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</si>
  <si>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</si>
  <si>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</si>
  <si>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</si>
  <si>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</si>
  <si>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</si>
  <si>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</si>
  <si>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</si>
  <si>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</si>
  <si>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</si>
  <si>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</si>
  <si>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</si>
  <si>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</si>
  <si>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</si>
  <si>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</si>
  <si>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</si>
  <si>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</si>
  <si>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</si>
  <si>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</si>
  <si>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</si>
  <si>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</si>
  <si>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</si>
  <si>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</si>
  <si>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</si>
  <si>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</si>
  <si>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</si>
  <si>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</si>
  <si>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</si>
  <si>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</si>
  <si>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</si>
  <si>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</si>
  <si>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</si>
  <si>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</si>
  <si>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</si>
  <si>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</si>
  <si>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</si>
  <si>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</si>
  <si>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</si>
  <si>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</si>
  <si>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</si>
  <si>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</si>
  <si>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</si>
  <si>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</si>
  <si>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</si>
  <si>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</si>
  <si>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</si>
  <si>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</si>
  <si>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</si>
  <si>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</si>
  <si>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</si>
  <si>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</si>
  <si>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</si>
  <si>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</si>
  <si>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</si>
  <si>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</si>
  <si>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</si>
  <si>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</si>
  <si>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</si>
  <si>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</si>
  <si>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</si>
  <si>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</si>
  <si>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</si>
  <si>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</si>
  <si>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</si>
  <si>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</si>
  <si>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</si>
  <si>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</si>
  <si>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</si>
  <si>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</si>
  <si>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</si>
  <si>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</si>
  <si>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</si>
  <si>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</si>
  <si>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</si>
  <si>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</si>
  <si>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</si>
  <si>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</si>
  <si>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</si>
  <si>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</si>
  <si>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</si>
  <si>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</si>
  <si>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</si>
  <si>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</si>
  <si>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</si>
  <si>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</si>
  <si>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</si>
  <si>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</si>
  <si>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</si>
  <si>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</si>
  <si>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</si>
  <si>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</si>
  <si>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</si>
  <si>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</si>
  <si>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</si>
  <si>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</si>
  <si>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</si>
  <si>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</si>
  <si>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</si>
  <si>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</si>
  <si>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</si>
  <si>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</si>
  <si>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</si>
  <si>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</si>
  <si>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</si>
  <si>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</si>
  <si>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</si>
  <si>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</si>
  <si>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</si>
  <si>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</si>
  <si>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</si>
  <si>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</si>
  <si>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</si>
  <si>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</si>
  <si>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</si>
  <si>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</si>
  <si>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</si>
  <si>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</si>
  <si>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</si>
  <si>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</si>
  <si>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</si>
  <si>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</si>
  <si>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</si>
  <si>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</si>
  <si>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</si>
  <si>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</si>
  <si>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</si>
  <si>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</si>
  <si>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</si>
  <si>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</si>
  <si>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</si>
  <si>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</si>
  <si>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</si>
  <si>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</si>
  <si>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</si>
  <si>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</si>
  <si>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</si>
  <si>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</si>
  <si>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</si>
  <si>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</si>
  <si>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</si>
  <si>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</si>
  <si>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</si>
  <si>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</si>
  <si>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</si>
  <si>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</si>
  <si>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</si>
  <si>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</si>
  <si>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</si>
  <si>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</si>
  <si>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</si>
  <si>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</si>
  <si>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</si>
  <si>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</si>
  <si>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</si>
  <si>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</si>
  <si>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</si>
  <si>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</si>
  <si>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</si>
  <si>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</si>
  <si>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</si>
  <si>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</si>
  <si>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</si>
  <si>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</si>
  <si>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</si>
  <si>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</si>
  <si>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</si>
  <si>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</si>
  <si>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</si>
  <si>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</si>
  <si>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</si>
  <si>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</si>
  <si>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</si>
  <si>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</si>
  <si>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</si>
  <si>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</si>
  <si>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</si>
  <si>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</si>
  <si>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</si>
  <si>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</si>
  <si>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</si>
  <si>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</si>
  <si>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</si>
  <si>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</si>
  <si>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</si>
  <si>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</si>
  <si>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</si>
  <si>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</si>
  <si>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</si>
  <si>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</si>
  <si>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</si>
  <si>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</si>
  <si>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</si>
  <si>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</si>
  <si>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</si>
  <si>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</si>
  <si>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</si>
  <si>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</si>
  <si>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</si>
  <si>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</si>
  <si>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</si>
  <si>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</si>
  <si>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</si>
  <si>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</si>
  <si>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</si>
  <si>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</si>
  <si>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</si>
  <si>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</si>
  <si>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</si>
  <si>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</si>
  <si>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</si>
  <si>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</si>
  <si>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</si>
  <si>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</si>
  <si>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</si>
  <si>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</si>
  <si>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</si>
  <si>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</si>
  <si>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</si>
  <si>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</si>
  <si>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</si>
  <si>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</si>
  <si>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</si>
  <si>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</si>
  <si>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</si>
  <si>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</si>
  <si>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</si>
  <si>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</si>
  <si>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</si>
  <si>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</si>
  <si>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</si>
  <si>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</si>
  <si>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</si>
  <si>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</si>
  <si>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</si>
  <si>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</si>
  <si>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</si>
  <si>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</si>
  <si>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</si>
  <si>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</si>
  <si>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</si>
  <si>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</si>
  <si>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</si>
  <si>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</si>
  <si>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</si>
  <si>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</si>
  <si>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</si>
  <si>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</si>
  <si>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</si>
  <si>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</si>
  <si>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</si>
  <si>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</si>
  <si>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</si>
  <si>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</si>
  <si>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</si>
  <si>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</si>
  <si>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</si>
  <si>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</si>
  <si>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</si>
  <si>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</si>
  <si>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</si>
  <si>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</si>
  <si>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</si>
  <si>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</si>
  <si>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</si>
  <si>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</si>
  <si>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</si>
  <si>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</si>
  <si>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</si>
  <si>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</si>
  <si>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</si>
  <si>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</si>
  <si>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</si>
  <si>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</si>
  <si>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</si>
  <si>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</si>
  <si>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</si>
  <si>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</si>
  <si>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</si>
  <si>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</si>
  <si>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</si>
  <si>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</si>
  <si>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</si>
  <si>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</si>
  <si>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</si>
  <si>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</si>
  <si>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</si>
  <si>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</si>
  <si>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</si>
  <si>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</si>
  <si>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</si>
  <si>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</si>
  <si>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</si>
  <si>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</si>
  <si>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</si>
  <si>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</si>
  <si>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</si>
  <si>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</si>
  <si>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</si>
  <si>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</si>
  <si>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</si>
  <si>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</si>
  <si>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</si>
  <si>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</si>
  <si>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</si>
  <si>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</si>
  <si>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</si>
  <si>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</si>
  <si>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</si>
  <si>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</si>
  <si>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</si>
  <si>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</si>
  <si>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</si>
  <si>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</si>
  <si>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</si>
  <si>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</si>
  <si>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</si>
  <si>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</si>
  <si>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</si>
  <si>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</si>
  <si>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</si>
  <si>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</si>
  <si>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</si>
  <si>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</si>
  <si>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</si>
  <si>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</si>
  <si>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</si>
  <si>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</si>
  <si>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</si>
  <si>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</si>
  <si>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</si>
  <si>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</si>
  <si>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</si>
  <si>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</si>
  <si>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</si>
  <si>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</si>
  <si>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</si>
  <si>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</si>
  <si>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</si>
  <si>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</si>
  <si>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</si>
  <si>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</si>
  <si>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</si>
  <si>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</si>
  <si>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</si>
  <si>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</si>
  <si>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</si>
  <si>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</si>
  <si>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</si>
  <si>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</si>
  <si>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</si>
  <si>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</si>
  <si>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</si>
  <si>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</si>
  <si>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</si>
  <si>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</si>
  <si>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</si>
  <si>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</si>
  <si>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</si>
  <si>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</si>
  <si>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</si>
  <si>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</si>
  <si>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</si>
  <si>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</si>
  <si>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</si>
  <si>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</si>
  <si>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</si>
  <si>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</si>
  <si>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</si>
  <si>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</si>
  <si>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</si>
  <si>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</si>
  <si>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</si>
  <si>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</si>
  <si>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</si>
  <si>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</si>
  <si>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</si>
  <si>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</si>
  <si>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</si>
  <si>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</si>
  <si>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</si>
  <si>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</si>
  <si>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</si>
  <si>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</si>
  <si>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</si>
  <si>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</si>
  <si>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</si>
  <si>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</si>
  <si>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</si>
  <si>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</si>
  <si>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</si>
  <si>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</si>
  <si>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</si>
  <si>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</si>
  <si>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</si>
  <si>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</si>
  <si>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</si>
  <si>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</si>
  <si>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</si>
  <si>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</si>
  <si>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</si>
  <si>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</si>
  <si>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</si>
  <si>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</si>
  <si>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</si>
  <si>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</si>
  <si>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</si>
  <si>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</si>
  <si>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</si>
  <si>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</si>
  <si>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</si>
  <si>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</si>
  <si>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</si>
  <si>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</si>
  <si>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</si>
  <si>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</si>
  <si>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</si>
  <si>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</si>
  <si>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</si>
  <si>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</si>
  <si>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</si>
  <si>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</si>
  <si>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</si>
  <si>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</si>
  <si>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</si>
  <si>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</si>
  <si>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</si>
  <si>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</si>
  <si>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</si>
  <si>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</si>
  <si>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</si>
  <si>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</si>
  <si>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</si>
  <si>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</si>
  <si>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</si>
  <si>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</si>
  <si>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</si>
  <si>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</si>
  <si>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</si>
  <si>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</si>
  <si>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</si>
  <si>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</si>
  <si>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</si>
  <si>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</si>
  <si>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</si>
  <si>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</si>
  <si>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</si>
  <si>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</si>
  <si>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</si>
  <si>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</si>
  <si>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</si>
  <si>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</si>
  <si>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</si>
  <si>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</si>
  <si>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</si>
  <si>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</si>
  <si>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</si>
  <si>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</si>
  <si>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</si>
  <si>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</si>
  <si>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</si>
  <si>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</si>
  <si>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</si>
  <si>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</si>
  <si>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</si>
  <si>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</si>
  <si>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</si>
  <si>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</si>
  <si>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</si>
  <si>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</si>
  <si>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</si>
  <si>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</si>
  <si>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</si>
  <si>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</si>
  <si>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</si>
  <si>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</si>
  <si>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</si>
  <si>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</si>
  <si>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</si>
  <si>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</si>
  <si>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</si>
  <si>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</si>
  <si>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</si>
  <si>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</si>
  <si>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</si>
  <si>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</si>
  <si>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</si>
  <si>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</si>
  <si>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</si>
  <si>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</si>
  <si>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</si>
  <si>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</si>
  <si>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</si>
  <si>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</si>
  <si>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</si>
  <si>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</si>
  <si>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</si>
  <si>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</si>
  <si>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</si>
  <si>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</si>
  <si>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</si>
  <si>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</si>
  <si>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</si>
  <si>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</si>
  <si>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</si>
  <si>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</si>
  <si>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</si>
  <si>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</si>
  <si>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</si>
  <si>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</si>
  <si>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</si>
  <si>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</si>
  <si>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</si>
  <si>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</si>
  <si>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</si>
  <si>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</si>
  <si>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</si>
  <si>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</si>
  <si>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</si>
  <si>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</si>
  <si>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</si>
  <si>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</si>
  <si>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</si>
  <si>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</si>
  <si>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</si>
  <si>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</si>
  <si>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</si>
  <si>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</si>
  <si>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</si>
  <si>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</si>
  <si>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</si>
  <si>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</si>
  <si>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</si>
  <si>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</si>
  <si>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</si>
  <si>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</si>
  <si>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</si>
  <si>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</si>
  <si>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</si>
  <si>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</si>
  <si>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</si>
  <si>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</si>
  <si>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</si>
  <si>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</si>
  <si>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</si>
  <si>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</si>
  <si>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</si>
  <si>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</si>
  <si>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</si>
  <si>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</si>
  <si>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</si>
  <si>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</si>
  <si>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</si>
  <si>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</si>
  <si>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</si>
  <si>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</si>
  <si>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</si>
  <si>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</si>
  <si>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</si>
  <si>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</si>
  <si>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</si>
  <si>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</si>
  <si>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</si>
  <si>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</si>
  <si>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</si>
  <si>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</si>
  <si>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</si>
  <si>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</si>
  <si>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</si>
  <si>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</si>
  <si>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</si>
  <si>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</si>
  <si>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</si>
  <si>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</si>
  <si>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</si>
  <si>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</si>
  <si>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</si>
  <si>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</si>
  <si>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</si>
  <si>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</si>
  <si>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</si>
  <si>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</si>
  <si>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</si>
  <si>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</si>
  <si>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</si>
  <si>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</si>
  <si>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</si>
  <si>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</si>
  <si>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</si>
  <si>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</si>
  <si>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</si>
  <si>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</si>
  <si>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</si>
  <si>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</si>
  <si>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</si>
  <si>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</si>
  <si>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</si>
  <si>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</si>
  <si>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</si>
  <si>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</si>
  <si>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</si>
  <si>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</si>
  <si>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</si>
  <si>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</si>
  <si>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</si>
  <si>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</si>
  <si>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</si>
  <si>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</si>
  <si>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</si>
  <si>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</si>
  <si>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</si>
  <si>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</si>
  <si>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</si>
  <si>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</si>
  <si>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</si>
  <si>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</si>
  <si>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</si>
  <si>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</si>
  <si>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</si>
  <si>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</si>
  <si>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</si>
  <si>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</si>
  <si>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</si>
  <si>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</si>
  <si>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</si>
  <si>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</si>
  <si>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</si>
  <si>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</si>
  <si>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</si>
  <si>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</si>
  <si>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</si>
  <si>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</si>
  <si>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</si>
  <si>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</si>
  <si>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</si>
  <si>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</si>
  <si>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</si>
  <si>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</si>
  <si>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</si>
  <si>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</si>
  <si>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</si>
  <si>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</si>
  <si>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</si>
  <si>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</si>
  <si>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</si>
  <si>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</si>
  <si>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</si>
  <si>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</si>
  <si>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</si>
  <si>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</si>
  <si>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</si>
  <si>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</si>
  <si>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</si>
  <si>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</si>
  <si>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</si>
  <si>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</si>
  <si>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</si>
  <si>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</si>
  <si>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</si>
  <si>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</si>
  <si>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</si>
  <si>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</si>
  <si>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</si>
  <si>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</si>
  <si>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</si>
  <si>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</si>
  <si>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</si>
  <si>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</si>
  <si>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</si>
  <si>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</si>
  <si>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</si>
  <si>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</si>
  <si>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</si>
  <si>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</si>
  <si>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</si>
  <si>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</si>
  <si>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</si>
  <si>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</si>
  <si>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</si>
  <si>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</si>
  <si>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</si>
  <si>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</si>
  <si>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</si>
  <si>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</si>
  <si>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</si>
  <si>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</si>
  <si>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</si>
  <si>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</si>
  <si>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</si>
  <si>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</si>
  <si>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</si>
  <si>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</si>
  <si>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</si>
  <si>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</si>
  <si>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</si>
  <si>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</si>
  <si>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</si>
  <si>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</si>
  <si>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</si>
  <si>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</si>
  <si>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</si>
  <si>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</si>
  <si>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</si>
  <si>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</si>
  <si>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</si>
  <si>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</si>
  <si>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</si>
  <si>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</si>
  <si>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</si>
  <si>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</si>
  <si>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</si>
  <si>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</si>
  <si>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</si>
  <si>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</si>
  <si>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</si>
  <si>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</si>
  <si>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</si>
  <si>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</si>
  <si>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</si>
  <si>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</si>
  <si>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</si>
  <si>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</si>
  <si>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</si>
  <si>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</si>
  <si>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</si>
  <si>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</si>
  <si>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</si>
  <si>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</si>
  <si>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</si>
  <si>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</si>
  <si>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</si>
  <si>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</si>
  <si>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</si>
  <si>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</si>
  <si>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</si>
  <si>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</si>
  <si>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</si>
  <si>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</si>
  <si>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</si>
  <si>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</si>
  <si>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</si>
  <si>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</si>
  <si>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</si>
  <si>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</si>
  <si>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</si>
  <si>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</si>
  <si>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</si>
  <si>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</si>
  <si>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</si>
  <si>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</si>
  <si>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</si>
  <si>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</si>
  <si>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</si>
  <si>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</si>
  <si>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</si>
  <si>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</si>
  <si>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</si>
  <si>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</si>
  <si>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</si>
  <si>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</si>
  <si>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</si>
  <si>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</si>
  <si>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</si>
  <si>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</si>
  <si>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</si>
  <si>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</si>
  <si>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</si>
  <si>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</si>
  <si>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</si>
  <si>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</si>
  <si>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</si>
  <si>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</si>
  <si>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</si>
  <si>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</si>
  <si>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</si>
  <si>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</si>
  <si>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</si>
  <si>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</si>
  <si>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</si>
  <si>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</si>
  <si>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</si>
  <si>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</si>
  <si>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</si>
  <si>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</si>
  <si>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</si>
  <si>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</si>
  <si>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</si>
  <si>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</si>
  <si>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</si>
  <si>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</si>
  <si>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</si>
  <si>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</si>
  <si>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</si>
  <si>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</si>
  <si>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</si>
  <si>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</si>
  <si>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</si>
  <si>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</si>
  <si>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</si>
  <si>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</si>
  <si>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</si>
  <si>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</si>
  <si>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</si>
  <si>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</si>
  <si>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</si>
  <si>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</si>
  <si>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</si>
  <si>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</si>
  <si>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</si>
  <si>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</si>
  <si>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</si>
  <si>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</si>
  <si>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</si>
  <si>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</si>
  <si>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</si>
  <si>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</si>
  <si>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</si>
  <si>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</si>
  <si>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</si>
  <si>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</si>
  <si>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</si>
  <si>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</si>
  <si>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</si>
  <si>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</si>
  <si>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</si>
  <si>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</si>
  <si>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</si>
  <si>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</si>
  <si>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</si>
  <si>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</si>
  <si>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</si>
  <si>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</si>
  <si>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</si>
  <si>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</si>
  <si>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</si>
  <si>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</si>
  <si>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</si>
  <si>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</si>
  <si>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</si>
  <si>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</si>
  <si>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</si>
  <si>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</si>
  <si>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</si>
  <si>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</si>
  <si>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</si>
  <si>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</si>
  <si>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</si>
  <si>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</si>
  <si>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</si>
  <si>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</si>
  <si>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</si>
  <si>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</si>
  <si>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</si>
  <si>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</si>
  <si>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</si>
  <si>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</si>
  <si>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</si>
  <si>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</si>
  <si>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</si>
  <si>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</si>
  <si>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</si>
  <si>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</si>
  <si>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</si>
  <si>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</si>
  <si>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</si>
  <si>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</si>
  <si>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</si>
  <si>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</si>
  <si>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</si>
  <si>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</si>
  <si>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</si>
  <si>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</si>
  <si>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</si>
  <si>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</si>
  <si>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</si>
  <si>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</si>
  <si>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</si>
  <si>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</si>
  <si>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</si>
  <si>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</si>
  <si>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</si>
  <si>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</si>
  <si>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</si>
  <si>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</si>
  <si>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</si>
  <si>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</si>
  <si>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</si>
  <si>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</si>
  <si>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</si>
  <si>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</si>
  <si>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</si>
  <si>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</si>
  <si>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</si>
  <si>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</si>
  <si>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</si>
  <si>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</si>
  <si>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</si>
  <si>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</si>
  <si>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</si>
  <si>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</si>
  <si>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</si>
  <si>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</si>
  <si>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</si>
  <si>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</si>
  <si>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</si>
  <si>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</si>
  <si>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</si>
  <si>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</si>
  <si>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</si>
  <si>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</si>
  <si>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</si>
  <si>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</si>
  <si>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</si>
  <si>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</si>
  <si>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</si>
  <si>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</si>
  <si>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</si>
  <si>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</si>
  <si>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</si>
  <si>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</si>
  <si>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</si>
  <si>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</si>
  <si>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</si>
  <si>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</si>
  <si>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</si>
  <si>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</si>
  <si>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</si>
  <si>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</si>
  <si>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</si>
  <si>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</si>
  <si>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</si>
  <si>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</si>
  <si>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</si>
  <si>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</si>
  <si>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</si>
  <si>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</si>
  <si>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</si>
  <si>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</si>
  <si>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</si>
  <si>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</si>
  <si>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</si>
  <si>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</si>
  <si>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</si>
  <si>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</si>
  <si>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</si>
  <si>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</si>
  <si>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</si>
  <si>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</si>
  <si>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</si>
  <si>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</si>
  <si>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</si>
  <si>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</si>
  <si>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</si>
  <si>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</si>
  <si>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</si>
  <si>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</si>
  <si>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</si>
  <si>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</si>
  <si>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</si>
  <si>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</si>
  <si>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</si>
  <si>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</si>
  <si>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</si>
  <si>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</si>
  <si>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</si>
  <si>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</si>
  <si>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</si>
  <si>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</si>
  <si>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</si>
  <si>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</si>
  <si>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</si>
  <si>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</si>
  <si>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</si>
  <si>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</si>
  <si>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</si>
  <si>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</si>
  <si>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</si>
  <si>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</si>
  <si>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</si>
  <si>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</si>
  <si>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</si>
  <si>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</si>
  <si>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</si>
  <si>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</si>
  <si>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</si>
  <si>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</si>
  <si>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</si>
  <si>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</si>
  <si>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</si>
  <si>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</si>
  <si>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</si>
  <si>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</si>
  <si>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</si>
  <si>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</si>
  <si>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</si>
  <si>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</si>
  <si>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</si>
  <si>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</si>
  <si>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</si>
  <si>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</si>
  <si>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</si>
  <si>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</si>
  <si>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</si>
  <si>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</si>
  <si>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</si>
  <si>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</si>
  <si>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</si>
  <si>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</si>
  <si>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</si>
  <si>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</si>
  <si>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</si>
  <si>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</si>
  <si>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</si>
  <si>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</si>
  <si>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</si>
  <si>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</si>
  <si>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</si>
  <si>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</si>
  <si>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</si>
  <si>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</si>
  <si>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</si>
  <si>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</si>
  <si>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</si>
  <si>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</si>
  <si>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</si>
  <si>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</si>
  <si>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</si>
  <si>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</si>
  <si>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</si>
  <si>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</si>
  <si>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</si>
  <si>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</si>
  <si>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</si>
  <si>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</si>
  <si>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</si>
  <si>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</si>
  <si>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</si>
  <si>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</si>
  <si>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</si>
  <si>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</si>
  <si>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</si>
  <si>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</si>
  <si>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</si>
  <si>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</si>
  <si>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</si>
  <si>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</si>
  <si>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</si>
  <si>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</si>
  <si>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</si>
  <si>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</si>
  <si>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</si>
  <si>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</si>
  <si>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</si>
  <si>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</si>
  <si>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</si>
  <si>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</si>
  <si>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</si>
  <si>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</si>
  <si>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</si>
  <si>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</si>
  <si>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</si>
  <si>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</si>
  <si>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</si>
  <si>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</si>
  <si>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</si>
  <si>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</si>
  <si>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</si>
  <si>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</si>
  <si>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</si>
  <si>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</si>
  <si>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</si>
  <si>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</si>
  <si>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</si>
  <si>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</si>
  <si>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</si>
  <si>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</si>
  <si>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</si>
  <si>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</si>
  <si>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</si>
  <si>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</si>
  <si>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</si>
  <si>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</si>
  <si>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</si>
  <si>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</si>
  <si>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</si>
  <si>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</si>
  <si>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</si>
  <si>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</si>
  <si>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</si>
  <si>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</si>
  <si>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</si>
  <si>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</si>
  <si>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</si>
  <si>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</si>
  <si>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</si>
  <si>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</si>
  <si>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</si>
  <si>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</si>
  <si>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</si>
  <si>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</si>
  <si>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</si>
  <si>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</si>
  <si>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</si>
  <si>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</si>
  <si>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</si>
  <si>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</si>
  <si>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</si>
  <si>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</si>
  <si>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</si>
  <si>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</si>
  <si>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</si>
  <si>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</si>
  <si>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</si>
  <si>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</si>
  <si>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</si>
  <si>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</si>
  <si>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</si>
  <si>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</si>
  <si>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</si>
  <si>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</si>
  <si>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</si>
  <si>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</si>
  <si>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</si>
  <si>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</si>
  <si>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</si>
  <si>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</si>
  <si>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</si>
  <si>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</si>
  <si>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</si>
  <si>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</si>
  <si>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</si>
  <si>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</si>
  <si>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</si>
  <si>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</si>
  <si>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</si>
  <si>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</si>
  <si>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</si>
  <si>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</si>
  <si>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</si>
  <si>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</si>
  <si>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</si>
  <si>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</si>
  <si>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</si>
  <si>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</si>
  <si>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</si>
  <si>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</si>
  <si>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</si>
  <si>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</si>
  <si>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</si>
  <si>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</si>
  <si>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</si>
  <si>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</si>
  <si>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</si>
  <si>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</si>
  <si>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</si>
  <si>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</si>
  <si>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</si>
  <si>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</si>
  <si>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</si>
  <si>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</si>
  <si>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</si>
  <si>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</si>
  <si>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</si>
  <si>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</si>
  <si>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</si>
  <si>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</si>
  <si>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</si>
  <si>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</si>
  <si>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</si>
  <si>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</si>
  <si>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</si>
  <si>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</si>
  <si>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</si>
  <si>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</si>
  <si>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</si>
  <si>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</si>
  <si>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</si>
  <si>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</si>
  <si>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</si>
  <si>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</si>
  <si>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</si>
  <si>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</si>
  <si>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</si>
  <si>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</si>
  <si>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</si>
  <si>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</si>
  <si>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</si>
  <si>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</si>
  <si>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</si>
  <si>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</si>
  <si>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</si>
  <si>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</si>
  <si>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</si>
  <si>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</si>
  <si>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</si>
  <si>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</si>
  <si>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</si>
  <si>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</si>
  <si>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</si>
  <si>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</si>
  <si>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</si>
  <si>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</si>
  <si>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</si>
  <si>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</si>
  <si>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</si>
  <si>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</si>
  <si>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</si>
  <si>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</si>
  <si>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</si>
  <si>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</si>
  <si>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</si>
  <si>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</si>
  <si>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</si>
  <si>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</si>
  <si>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</si>
  <si>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</si>
  <si>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</si>
  <si>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</si>
  <si>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</si>
  <si>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</si>
  <si>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</si>
  <si>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</si>
  <si>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</si>
  <si>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</si>
  <si>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</si>
  <si>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</si>
  <si>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</si>
  <si>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</si>
  <si>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</si>
  <si>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</si>
  <si>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</si>
  <si>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</si>
  <si>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</si>
  <si>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</si>
  <si>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</si>
  <si>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</si>
  <si>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</si>
  <si>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</si>
  <si>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</si>
  <si>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</si>
  <si>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</si>
  <si>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</si>
  <si>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</si>
  <si>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</si>
  <si>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</si>
  <si>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</si>
  <si>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</si>
  <si>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</si>
  <si>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</si>
  <si>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</si>
  <si>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</si>
  <si>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</si>
  <si>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</si>
  <si>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</si>
  <si>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</si>
  <si>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</si>
  <si>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</si>
  <si>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</si>
  <si>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</si>
  <si>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</si>
  <si>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</si>
  <si>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</si>
  <si>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</si>
  <si>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</si>
  <si>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</si>
  <si>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</si>
  <si>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</si>
  <si>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</si>
  <si>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</si>
  <si>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</si>
  <si>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</si>
  <si>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</si>
  <si>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</si>
  <si>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</si>
  <si>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</si>
  <si>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</si>
  <si>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</si>
  <si>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</si>
  <si>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</si>
  <si>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</si>
  <si>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</si>
  <si>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</si>
  <si>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</si>
  <si>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</si>
  <si>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</si>
  <si>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</si>
  <si>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</si>
  <si>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</si>
  <si>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</si>
  <si>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</si>
  <si>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</si>
  <si>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</si>
  <si>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</si>
  <si>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</si>
  <si>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</si>
  <si>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</si>
  <si>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</si>
  <si>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</si>
  <si>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</si>
  <si>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</si>
  <si>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</si>
  <si>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</si>
  <si>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</si>
  <si>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</si>
  <si>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</si>
  <si>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</si>
  <si>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</si>
  <si>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</si>
  <si>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</si>
  <si>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</si>
  <si>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</si>
  <si>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</si>
  <si>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</si>
  <si>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</si>
  <si>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</si>
  <si>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</si>
  <si>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</si>
  <si>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</si>
  <si>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</si>
  <si>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</si>
  <si>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</si>
  <si>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</si>
  <si>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</si>
  <si>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</si>
  <si>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</si>
  <si>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</si>
  <si>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</si>
  <si>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</si>
  <si>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</si>
  <si>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</si>
  <si>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</si>
  <si>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</si>
  <si>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</si>
  <si>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</si>
  <si>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</si>
  <si>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</si>
  <si>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</si>
  <si>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</si>
  <si>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</si>
  <si>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</si>
  <si>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</si>
  <si>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</si>
  <si>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</si>
  <si>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</si>
  <si>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</si>
  <si>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</si>
  <si>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</si>
  <si>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</si>
  <si>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</si>
  <si>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</si>
  <si>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</si>
  <si>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</si>
  <si>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</si>
  <si>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</si>
  <si>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</si>
  <si>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</si>
  <si>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</si>
  <si>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</si>
  <si>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</si>
  <si>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</si>
  <si>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</si>
  <si>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</si>
  <si>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</si>
  <si>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</si>
  <si>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</si>
  <si>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</si>
  <si>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</si>
  <si>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</si>
  <si>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</si>
  <si>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</si>
  <si>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</si>
  <si>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</si>
  <si>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</si>
  <si>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</si>
  <si>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</si>
  <si>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</si>
  <si>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</si>
  <si>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</si>
  <si>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</si>
  <si>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</si>
  <si>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</si>
  <si>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</si>
  <si>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</si>
  <si>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</si>
  <si>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</si>
  <si>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</si>
  <si>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</si>
  <si>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</si>
  <si>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</si>
  <si>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</si>
  <si>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</si>
  <si>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</si>
  <si>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</si>
  <si>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</si>
  <si>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</si>
  <si>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</si>
  <si>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</si>
  <si>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</si>
  <si>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</si>
  <si>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</si>
  <si>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</si>
  <si>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</si>
  <si>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</si>
  <si>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</si>
  <si>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</si>
  <si>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</si>
  <si>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</si>
  <si>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</si>
  <si>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</si>
  <si>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</si>
  <si>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</si>
  <si>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</si>
  <si>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</si>
  <si>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</si>
  <si>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</si>
  <si>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</si>
  <si>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</si>
  <si>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</si>
  <si>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</si>
  <si>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</si>
  <si>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</si>
  <si>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</si>
  <si>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</si>
  <si>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</si>
  <si>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</si>
  <si>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</si>
  <si>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</si>
  <si>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</si>
  <si>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</si>
  <si>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</si>
  <si>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</si>
  <si>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</si>
  <si>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</si>
  <si>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</si>
  <si>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</si>
  <si>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</si>
  <si>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</si>
  <si>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</si>
  <si>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</si>
  <si>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</si>
  <si>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</si>
  <si>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</si>
  <si>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</si>
  <si>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</si>
  <si>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</si>
  <si>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</si>
  <si>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</si>
  <si>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</si>
  <si>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</si>
  <si>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</si>
  <si>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</si>
  <si>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</si>
  <si>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</si>
  <si>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</si>
  <si>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</si>
  <si>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</si>
  <si>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</si>
  <si>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</si>
  <si>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</si>
  <si>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</si>
  <si>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</si>
  <si>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</si>
  <si>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</si>
  <si>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</si>
  <si>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</si>
  <si>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</si>
  <si>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</si>
  <si>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</si>
  <si>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</si>
  <si>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</si>
  <si>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</si>
  <si>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</si>
  <si>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</si>
  <si>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</si>
  <si>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</si>
  <si>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</si>
  <si>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</si>
  <si>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</si>
  <si>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</si>
  <si>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</si>
  <si>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</si>
  <si>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</si>
  <si>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</si>
  <si>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</si>
  <si>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</si>
  <si>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</si>
  <si>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</si>
  <si>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</si>
  <si>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</si>
  <si>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</si>
  <si>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</si>
  <si>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</si>
  <si>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</si>
  <si>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</si>
  <si>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</si>
  <si>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</si>
  <si>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</si>
  <si>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</si>
  <si>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</si>
  <si>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</si>
  <si>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</si>
  <si>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</si>
  <si>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</si>
  <si>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</si>
  <si>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</si>
  <si>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</si>
  <si>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</si>
  <si>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</si>
  <si>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</si>
  <si>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</si>
  <si>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</si>
  <si>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</si>
  <si>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</si>
  <si>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</si>
  <si>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</si>
  <si>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</si>
  <si>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</si>
  <si>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</si>
  <si>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</si>
  <si>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</si>
  <si>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</si>
  <si>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</si>
  <si>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</si>
  <si>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</si>
  <si>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</si>
  <si>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</si>
  <si>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</si>
  <si>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</si>
  <si>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</si>
  <si>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</si>
  <si>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</si>
  <si>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</si>
  <si>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</si>
  <si>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</si>
  <si>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</si>
  <si>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</si>
  <si>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</si>
  <si>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</si>
  <si>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</si>
  <si>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</si>
  <si>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</si>
  <si>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</si>
  <si>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</si>
  <si>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</si>
  <si>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</si>
  <si>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</si>
  <si>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</si>
  <si>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</si>
  <si>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</si>
  <si>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</si>
  <si>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</si>
  <si>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</si>
  <si>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</si>
  <si>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</si>
  <si>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</si>
  <si>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</si>
  <si>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</si>
  <si>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</si>
  <si>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</si>
  <si>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</si>
  <si>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</si>
  <si>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</si>
  <si>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</si>
  <si>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</si>
  <si>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</si>
  <si>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</si>
  <si>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</si>
  <si>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</si>
  <si>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</si>
  <si>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</si>
  <si>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</si>
  <si>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</si>
  <si>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</si>
  <si>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</si>
  <si>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</si>
  <si>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</si>
  <si>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</si>
  <si>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</si>
  <si>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</si>
  <si>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</si>
  <si>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</si>
  <si>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</si>
  <si>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</si>
  <si>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</si>
  <si>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</si>
  <si>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</si>
  <si>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</si>
  <si>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</si>
  <si>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</si>
  <si>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</si>
  <si>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</si>
  <si>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</si>
  <si>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</si>
  <si>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</si>
  <si>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</si>
  <si>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</si>
  <si>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</si>
  <si>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</si>
  <si>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</si>
  <si>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</si>
  <si>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</si>
  <si>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</si>
  <si>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</si>
  <si>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</si>
  <si>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</si>
  <si>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</si>
  <si>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</si>
  <si>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</si>
  <si>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</si>
  <si>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</si>
  <si>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</si>
  <si>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</si>
  <si>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</si>
  <si>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</si>
  <si>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</si>
  <si>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</si>
  <si>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</si>
  <si>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</si>
  <si>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</si>
  <si>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</si>
  <si>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</si>
  <si>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</si>
  <si>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</si>
  <si>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</si>
  <si>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</si>
  <si>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</si>
  <si>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</si>
  <si>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</si>
  <si>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</si>
  <si>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</si>
  <si>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</si>
  <si>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</si>
  <si>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</si>
  <si>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</si>
  <si>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</si>
  <si>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</si>
  <si>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</si>
  <si>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</si>
  <si>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</si>
  <si>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</si>
  <si>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</si>
  <si>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</si>
  <si>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</si>
  <si>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</si>
  <si>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</si>
  <si>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</si>
  <si>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</si>
  <si>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</si>
  <si>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</si>
  <si>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</si>
  <si>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</si>
  <si>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</si>
  <si>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</si>
  <si>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</si>
  <si>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</si>
  <si>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</si>
  <si>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</si>
  <si>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</si>
  <si>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</si>
  <si>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</si>
  <si>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</si>
  <si>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</si>
  <si>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</si>
  <si>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</si>
  <si>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</si>
  <si>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</si>
  <si>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</si>
  <si>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</si>
  <si>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</si>
  <si>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</si>
  <si>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</si>
  <si>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</si>
  <si>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</si>
  <si>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</si>
  <si>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</si>
  <si>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</si>
  <si>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</si>
  <si>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</si>
  <si>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</si>
  <si>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</si>
  <si>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</si>
  <si>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</si>
  <si>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</si>
  <si>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</si>
  <si>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</si>
  <si>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</si>
  <si>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</si>
  <si>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</si>
  <si>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</si>
  <si>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</si>
  <si>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</si>
  <si>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</si>
  <si>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</si>
  <si>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</si>
  <si>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</si>
  <si>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</si>
  <si>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</si>
  <si>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</si>
  <si>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</si>
  <si>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</si>
  <si>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</si>
  <si>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</si>
  <si>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</si>
  <si>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</si>
  <si>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</si>
  <si>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</si>
  <si>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</si>
  <si>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</si>
  <si>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</si>
  <si>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</si>
  <si>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</si>
  <si>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</si>
  <si>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</si>
  <si>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</si>
  <si>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</si>
  <si>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</si>
  <si>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</si>
  <si>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</si>
  <si>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</si>
  <si>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</si>
  <si>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</si>
  <si>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</si>
  <si>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</si>
  <si>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</si>
  <si>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</si>
  <si>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</si>
  <si>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</si>
  <si>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</si>
  <si>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</si>
  <si>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</si>
  <si>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</si>
  <si>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</si>
  <si>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</si>
  <si>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</si>
  <si>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</si>
  <si>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</si>
  <si>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</si>
  <si>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</si>
  <si>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</si>
  <si>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</si>
  <si>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</si>
  <si>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</si>
  <si>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</si>
  <si>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</si>
  <si>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</si>
  <si>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</si>
  <si>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</si>
  <si>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</si>
  <si>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</si>
  <si>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</si>
  <si>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</si>
  <si>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</si>
  <si>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</si>
  <si>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</si>
  <si>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</si>
  <si>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</si>
  <si>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</si>
  <si>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</si>
  <si>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</si>
  <si>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</si>
  <si>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</si>
  <si>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</si>
  <si>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</si>
  <si>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</si>
  <si>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</si>
  <si>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</si>
  <si>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</si>
  <si>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</si>
  <si>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</si>
  <si>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</si>
  <si>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</si>
  <si>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</si>
  <si>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</si>
  <si>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</si>
  <si>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</si>
  <si>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</si>
  <si>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</si>
  <si>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</si>
  <si>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</si>
  <si>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</si>
  <si>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</si>
  <si>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</si>
  <si>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</si>
  <si>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</si>
  <si>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</si>
  <si>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</si>
  <si>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</si>
  <si>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</si>
  <si>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</si>
  <si>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</si>
  <si>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</si>
  <si>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</si>
  <si>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</si>
  <si>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</si>
  <si>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</si>
  <si>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</si>
  <si>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</si>
  <si>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</si>
  <si>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</si>
  <si>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</si>
  <si>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</si>
  <si>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</si>
  <si>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</si>
  <si>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</si>
  <si>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</si>
  <si>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</si>
  <si>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</si>
  <si>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</si>
  <si>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</si>
  <si>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</si>
  <si>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</si>
  <si>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</si>
  <si>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</si>
  <si>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</si>
  <si>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</si>
  <si>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</si>
  <si>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</si>
  <si>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</si>
  <si>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</si>
  <si>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</si>
  <si>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</si>
  <si>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</si>
  <si>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</si>
  <si>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</si>
  <si>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</si>
  <si>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</si>
  <si>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</si>
  <si>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</si>
  <si>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</si>
  <si>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</si>
  <si>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</si>
  <si>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</si>
  <si>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</si>
  <si>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</si>
  <si>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</si>
  <si>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</si>
  <si>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</si>
  <si>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</si>
  <si>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</si>
  <si>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</si>
  <si>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</si>
  <si>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</si>
  <si>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</si>
  <si>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</si>
  <si>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</si>
  <si>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</si>
  <si>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</si>
  <si>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</si>
  <si>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</si>
  <si>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</si>
  <si>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</si>
  <si>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</si>
  <si>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</si>
  <si>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</si>
  <si>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</si>
  <si>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</si>
  <si>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</si>
  <si>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</si>
  <si>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</si>
  <si>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</si>
  <si>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</si>
  <si>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</si>
  <si>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</si>
  <si>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</si>
  <si>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</si>
  <si>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</si>
  <si>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</si>
  <si>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</si>
  <si>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</si>
  <si>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</si>
  <si>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</si>
  <si>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</si>
  <si>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</si>
  <si>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</si>
  <si>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</si>
  <si>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</si>
  <si>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</si>
  <si>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</si>
  <si>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</si>
  <si>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</si>
  <si>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</si>
  <si>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</si>
  <si>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</si>
  <si>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</si>
  <si>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</si>
  <si>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</si>
  <si>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</si>
  <si>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</si>
  <si>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</si>
  <si>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</si>
  <si>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</si>
  <si>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</si>
  <si>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</si>
  <si>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</si>
  <si>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</si>
  <si>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</si>
  <si>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</si>
  <si>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</si>
  <si>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</si>
  <si>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</si>
  <si>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</si>
  <si>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</si>
  <si>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</si>
  <si>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</si>
  <si>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</si>
  <si>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</si>
  <si>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</si>
  <si>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</si>
  <si>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</si>
  <si>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</si>
  <si>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</si>
  <si>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</si>
  <si>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</si>
  <si>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</si>
  <si>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</si>
  <si>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</si>
  <si>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</si>
  <si>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</si>
  <si>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</si>
  <si>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</si>
  <si>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</si>
  <si>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</si>
  <si>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</si>
  <si>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</si>
  <si>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</si>
  <si>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</si>
  <si>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</si>
  <si>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</si>
  <si>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</si>
  <si>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</si>
  <si>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</si>
  <si>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</si>
  <si>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</si>
  <si>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</si>
  <si>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</si>
  <si>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</si>
  <si>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</si>
  <si>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</si>
  <si>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</si>
  <si>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</si>
  <si>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</si>
  <si>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</si>
  <si>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</si>
  <si>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</si>
  <si>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</si>
  <si>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</si>
  <si>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</si>
  <si>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</si>
  <si>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</si>
  <si>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</si>
  <si>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</si>
  <si>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</si>
  <si>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</si>
  <si>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</si>
  <si>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</si>
  <si>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</si>
  <si>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</si>
  <si>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</si>
  <si>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</si>
  <si>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</si>
  <si>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</si>
  <si>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</si>
  <si>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</si>
  <si>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</si>
  <si>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</si>
  <si>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</si>
  <si>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</si>
  <si>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</si>
  <si>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</si>
  <si>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</si>
  <si>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</si>
  <si>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</si>
  <si>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</si>
  <si>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</si>
  <si>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</si>
  <si>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</si>
  <si>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</si>
  <si>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</si>
  <si>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</si>
  <si>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</si>
  <si>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</si>
  <si>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</si>
  <si>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</si>
  <si>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</si>
  <si>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</si>
  <si>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</si>
  <si>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</si>
  <si>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</si>
  <si>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</si>
  <si>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</si>
  <si>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</si>
  <si>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</si>
  <si>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</si>
  <si>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</si>
  <si>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</si>
  <si>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</si>
  <si>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</si>
  <si>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</si>
  <si>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</si>
  <si>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</si>
  <si>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</si>
  <si>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</si>
  <si>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</si>
  <si>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</si>
  <si>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</si>
  <si>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</si>
  <si>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</si>
  <si>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</si>
  <si>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</si>
  <si>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</si>
  <si>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</si>
  <si>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</si>
  <si>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</si>
  <si>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</si>
  <si>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</si>
  <si>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</si>
  <si>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</si>
  <si>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</si>
  <si>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</si>
  <si>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</si>
  <si>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</si>
  <si>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</si>
  <si>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</si>
  <si>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</si>
  <si>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</si>
  <si>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</si>
  <si>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</si>
  <si>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</si>
  <si>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</si>
  <si>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</si>
  <si>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</si>
  <si>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</si>
  <si>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</si>
  <si>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</si>
  <si>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</si>
  <si>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</si>
  <si>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</si>
  <si>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</si>
  <si>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</si>
  <si>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</si>
  <si>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</si>
  <si>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</si>
  <si>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</si>
  <si>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</si>
  <si>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</si>
  <si>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</si>
  <si>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</si>
  <si>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</si>
  <si>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</si>
  <si>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</si>
  <si>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</si>
  <si>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</si>
  <si>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</si>
  <si>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</si>
  <si>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</si>
  <si>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</si>
  <si>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</si>
  <si>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</si>
  <si>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</si>
  <si>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</si>
  <si>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</si>
  <si>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</si>
  <si>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</si>
  <si>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</si>
  <si>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</si>
  <si>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</si>
  <si>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</si>
  <si>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</si>
  <si>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</si>
  <si>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</si>
  <si>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</si>
  <si>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</si>
  <si>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</si>
  <si>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</si>
  <si>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</si>
  <si>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</si>
  <si>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</si>
  <si>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</si>
  <si>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</si>
  <si>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</si>
  <si>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</si>
  <si>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</si>
  <si>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</si>
  <si>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</si>
  <si>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</si>
  <si>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</si>
  <si>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</si>
  <si>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</si>
  <si>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</si>
  <si>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</si>
  <si>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</si>
  <si>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</si>
  <si>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</si>
  <si>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</si>
  <si>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</si>
  <si>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</si>
  <si>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</si>
  <si>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</si>
  <si>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</si>
  <si>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</si>
  <si>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</si>
  <si>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</si>
  <si>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</si>
  <si>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</si>
  <si>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</si>
  <si>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</si>
  <si>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</si>
  <si>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</si>
  <si>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</si>
  <si>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</si>
  <si>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</si>
  <si>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</si>
  <si>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</si>
  <si>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</si>
  <si>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</si>
  <si>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</si>
  <si>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</si>
  <si>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</si>
  <si>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</si>
  <si>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</si>
  <si>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</si>
  <si>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</si>
  <si>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</si>
  <si>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</si>
  <si>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</si>
  <si>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</si>
  <si>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</si>
  <si>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</si>
  <si>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</si>
  <si>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</si>
  <si>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</si>
  <si>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</si>
  <si>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</si>
  <si>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</si>
  <si>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</si>
  <si>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</si>
  <si>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</si>
  <si>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</si>
  <si>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</si>
  <si>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</si>
  <si>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</si>
  <si>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</si>
  <si>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</si>
  <si>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</si>
  <si>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</si>
  <si>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</si>
  <si>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</si>
  <si>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</si>
  <si>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</si>
  <si>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</si>
  <si>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</si>
  <si>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</si>
  <si>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</si>
  <si>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</si>
  <si>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</si>
  <si>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</si>
  <si>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</si>
  <si>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</si>
  <si>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</si>
  <si>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</si>
  <si>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</si>
  <si>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</si>
  <si>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</si>
  <si>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</si>
  <si>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</si>
  <si>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</si>
  <si>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</si>
  <si>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</si>
  <si>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</si>
  <si>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</si>
  <si>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</si>
  <si>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</si>
  <si>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</si>
  <si>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</si>
  <si>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</si>
  <si>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</si>
  <si>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</si>
  <si>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</si>
  <si>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</si>
  <si>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</si>
  <si>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</si>
  <si>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</si>
  <si>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</si>
  <si>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</si>
  <si>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</si>
  <si>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</si>
  <si>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</si>
  <si>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</si>
  <si>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</si>
  <si>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</si>
  <si>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</si>
  <si>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</si>
  <si>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</si>
  <si>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</si>
  <si>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</si>
  <si>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</si>
  <si>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</si>
  <si>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</si>
  <si>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</si>
  <si>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</si>
  <si>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</si>
  <si>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</si>
  <si>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</si>
  <si>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</si>
  <si>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</si>
  <si>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</si>
  <si>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</si>
  <si>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</si>
  <si>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</si>
  <si>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</si>
  <si>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</si>
  <si>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</si>
  <si>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</si>
  <si>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</si>
  <si>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</si>
  <si>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</si>
  <si>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</si>
  <si>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</si>
  <si>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</si>
  <si>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</si>
  <si>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</si>
  <si>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</si>
  <si>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</si>
  <si>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</si>
  <si>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</si>
  <si>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</si>
  <si>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</si>
  <si>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</si>
  <si>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</si>
  <si>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</si>
  <si>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</si>
  <si>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</si>
  <si>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</si>
  <si>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</si>
  <si>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</si>
  <si>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</si>
  <si>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</si>
  <si>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</si>
  <si>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</si>
  <si>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</si>
  <si>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</si>
  <si>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</si>
  <si>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</si>
  <si>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</si>
  <si>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</si>
  <si>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</si>
  <si>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</si>
  <si>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</si>
  <si>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</si>
  <si>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</si>
  <si>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</si>
  <si>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</si>
  <si>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</si>
  <si>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</si>
  <si>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</si>
  <si>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</si>
  <si>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</si>
  <si>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</si>
  <si>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</si>
  <si>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</si>
  <si>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</si>
  <si>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</si>
  <si>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</si>
  <si>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</si>
  <si>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</si>
  <si>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</si>
  <si>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</si>
  <si>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</si>
  <si>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</si>
  <si>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</si>
  <si>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</si>
  <si>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</si>
  <si>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</si>
  <si>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</si>
  <si>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</si>
  <si>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</si>
  <si>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</si>
  <si>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</si>
  <si>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</si>
  <si>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</si>
  <si>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</si>
  <si>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</si>
  <si>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</si>
  <si>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</si>
  <si>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</si>
  <si>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</si>
  <si>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</si>
  <si>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</si>
  <si>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</si>
  <si>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</si>
  <si>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</si>
  <si>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</si>
  <si>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</si>
  <si>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</si>
  <si>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</si>
  <si>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</si>
  <si>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</si>
  <si>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</si>
  <si>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</si>
  <si>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</si>
  <si>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</si>
  <si>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</si>
  <si>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</si>
  <si>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</si>
  <si>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</si>
  <si>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</si>
  <si>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</si>
  <si>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</si>
  <si>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</si>
  <si>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</si>
  <si>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</si>
  <si>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</si>
  <si>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</si>
  <si>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</si>
  <si>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</si>
  <si>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</si>
  <si>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</si>
  <si>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</si>
  <si>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</si>
  <si>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</si>
  <si>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</si>
  <si>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</si>
  <si>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</si>
  <si>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</si>
  <si>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</si>
  <si>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</si>
  <si>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</si>
  <si>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</si>
  <si>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</si>
  <si>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</si>
  <si>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</si>
  <si>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</si>
  <si>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</si>
  <si>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</si>
  <si>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</si>
  <si>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</si>
  <si>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</si>
  <si>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</si>
  <si>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</si>
  <si>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</si>
  <si>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</si>
  <si>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</si>
  <si>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</si>
  <si>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</si>
  <si>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</si>
  <si>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</si>
  <si>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</si>
  <si>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</si>
  <si>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</si>
  <si>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</si>
  <si>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</si>
  <si>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</si>
  <si>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</si>
  <si>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</si>
  <si>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</si>
  <si>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</si>
  <si>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</si>
  <si>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</si>
  <si>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</si>
  <si>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</si>
  <si>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</si>
  <si>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</si>
  <si>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</si>
  <si>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</si>
  <si>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</si>
  <si>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</si>
  <si>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</si>
  <si>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</si>
  <si>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</si>
  <si>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</si>
  <si>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</si>
  <si>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</si>
  <si>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</si>
  <si>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</si>
  <si>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</si>
  <si>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</si>
  <si>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</si>
  <si>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</si>
  <si>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</si>
  <si>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</si>
  <si>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</si>
  <si>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</si>
  <si>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</si>
  <si>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</si>
  <si>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</si>
  <si>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</si>
  <si>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</si>
  <si>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</si>
  <si>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</si>
  <si>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</si>
  <si>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</si>
  <si>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</si>
  <si>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</si>
  <si>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</si>
  <si>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</si>
  <si>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</si>
  <si>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</si>
  <si>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</si>
  <si>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</si>
  <si>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</si>
  <si>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</si>
  <si>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</si>
  <si>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</si>
  <si>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</si>
  <si>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</si>
  <si>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</si>
  <si>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</si>
  <si>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</si>
  <si>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</si>
  <si>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</si>
  <si>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</si>
  <si>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</si>
  <si>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</si>
  <si>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</si>
  <si>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</si>
  <si>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</si>
  <si>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</si>
  <si>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</si>
  <si>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</si>
  <si>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</si>
  <si>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</si>
  <si>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</si>
  <si>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</si>
  <si>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</si>
  <si>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</si>
  <si>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</si>
  <si>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</si>
  <si>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</si>
  <si>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</si>
  <si>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</si>
  <si>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</si>
  <si>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</si>
  <si>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</si>
  <si>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</si>
  <si>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</si>
  <si>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</si>
  <si>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</si>
  <si>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</si>
  <si>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</si>
  <si>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</si>
  <si>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</si>
  <si>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</si>
  <si>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</si>
  <si>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</si>
  <si>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</si>
  <si>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</si>
  <si>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</si>
  <si>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</si>
  <si>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</si>
  <si>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</si>
  <si>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</si>
  <si>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</si>
  <si>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</si>
  <si>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</si>
  <si>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</si>
  <si>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</si>
  <si>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</si>
  <si>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</si>
  <si>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</si>
  <si>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</si>
  <si>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</si>
  <si>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</si>
  <si>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</si>
  <si>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</si>
  <si>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</si>
  <si>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</si>
  <si>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</si>
  <si>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</si>
  <si>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</si>
  <si>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</si>
  <si>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</si>
  <si>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</si>
  <si>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</si>
  <si>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</si>
  <si>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</si>
  <si>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</si>
  <si>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</si>
  <si>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</si>
  <si>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</si>
  <si>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</si>
  <si>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</si>
  <si>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</si>
  <si>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</si>
  <si>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</si>
  <si>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</si>
  <si>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</si>
  <si>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</si>
  <si>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</si>
  <si>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</si>
  <si>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</si>
  <si>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</si>
  <si>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</si>
  <si>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</si>
  <si>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</si>
  <si>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</si>
  <si>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</si>
  <si>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</si>
  <si>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</si>
  <si>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</si>
  <si>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</si>
  <si>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</si>
  <si>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</si>
  <si>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</si>
  <si>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</si>
  <si>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</si>
  <si>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</si>
  <si>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</si>
  <si>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</si>
  <si>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</si>
  <si>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</si>
  <si>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</si>
  <si>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</si>
  <si>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</si>
  <si>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</si>
  <si>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</si>
  <si>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</si>
  <si>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</si>
  <si>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</si>
  <si>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</si>
  <si>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</si>
  <si>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</si>
  <si>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</si>
  <si>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</si>
  <si>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</si>
  <si>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</si>
  <si>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</si>
  <si>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</si>
  <si>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</si>
  <si>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</si>
  <si>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</si>
  <si>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</si>
  <si>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</si>
  <si>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</si>
  <si>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</si>
  <si>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</si>
  <si>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</si>
  <si>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</si>
  <si>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</si>
  <si>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</si>
  <si>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</si>
  <si>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</si>
  <si>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</si>
  <si>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</si>
  <si>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</si>
  <si>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</si>
  <si>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</si>
  <si>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</si>
  <si>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</si>
  <si>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</si>
  <si>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</si>
  <si>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</si>
  <si>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</si>
  <si>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</si>
  <si>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</si>
  <si>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</si>
  <si>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</si>
  <si>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</si>
  <si>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</si>
  <si>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</si>
  <si>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</si>
  <si>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</si>
  <si>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</si>
  <si>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</si>
  <si>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</si>
  <si>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</si>
  <si>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</si>
  <si>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</si>
  <si>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</si>
  <si>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</si>
  <si>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</si>
  <si>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</si>
  <si>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</si>
  <si>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</si>
  <si>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</si>
  <si>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</si>
  <si>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</si>
  <si>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</si>
  <si>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</si>
  <si>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</si>
  <si>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</si>
  <si>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</si>
  <si>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</si>
  <si>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</si>
  <si>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</si>
  <si>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</si>
  <si>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</si>
  <si>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</si>
  <si>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</si>
  <si>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</si>
  <si>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</si>
  <si>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</si>
  <si>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</si>
  <si>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</si>
  <si>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</si>
  <si>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</si>
  <si>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</si>
  <si>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</si>
  <si>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</si>
  <si>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</si>
  <si>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</si>
  <si>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</si>
  <si>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</si>
  <si>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</si>
  <si>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</si>
  <si>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</si>
  <si>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</si>
  <si>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</si>
  <si>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</si>
  <si>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</si>
  <si>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</si>
  <si>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</si>
  <si>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</si>
  <si>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</si>
  <si>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</si>
  <si>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</si>
  <si>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</si>
  <si>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</si>
  <si>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</si>
  <si>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</si>
  <si>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</si>
  <si>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</si>
  <si>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</si>
  <si>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</si>
  <si>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</si>
  <si>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</si>
  <si>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</si>
  <si>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</si>
  <si>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</si>
  <si>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</si>
  <si>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</si>
  <si>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</si>
  <si>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</si>
  <si>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</si>
  <si>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</si>
  <si>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</si>
  <si>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</si>
  <si>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</si>
  <si>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</si>
  <si>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</si>
  <si>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</si>
  <si>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</si>
  <si>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</si>
  <si>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</si>
  <si>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</si>
  <si>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</si>
  <si>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</si>
  <si>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</si>
  <si>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</si>
  <si>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</si>
  <si>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</si>
  <si>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</si>
  <si>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</si>
  <si>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</si>
  <si>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</si>
  <si>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</si>
  <si>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</si>
  <si>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</si>
  <si>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</si>
  <si>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</si>
  <si>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</si>
  <si>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</si>
  <si>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</si>
  <si>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</si>
  <si>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</si>
  <si>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</si>
  <si>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</si>
  <si>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</si>
  <si>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</si>
  <si>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</si>
  <si>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</si>
  <si>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</si>
  <si>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</si>
  <si>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</si>
  <si>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</si>
  <si>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</si>
  <si>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</si>
  <si>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</si>
  <si>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</si>
  <si>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</si>
  <si>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</si>
  <si>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</si>
  <si>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</si>
  <si>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</si>
  <si>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</si>
  <si>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</si>
  <si>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</si>
  <si>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</si>
  <si>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</si>
  <si>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</si>
  <si>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</si>
  <si>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</si>
  <si>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</si>
  <si>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</si>
  <si>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</si>
  <si>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</si>
  <si>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</si>
  <si>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</si>
  <si>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</si>
  <si>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</si>
  <si>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</si>
  <si>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</si>
  <si>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</si>
  <si>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</si>
  <si>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</si>
  <si>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</si>
  <si>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</si>
  <si>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</si>
  <si>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</si>
  <si>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</si>
  <si>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</si>
  <si>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</si>
  <si>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</si>
  <si>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</si>
  <si>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</si>
  <si>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</si>
  <si>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</si>
  <si>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</si>
  <si>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</si>
  <si>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</si>
  <si>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</si>
  <si>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</si>
  <si>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</si>
  <si>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</si>
  <si>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</si>
  <si>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</si>
  <si>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</si>
  <si>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</si>
  <si>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</si>
  <si>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</si>
  <si>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</si>
  <si>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</si>
  <si>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</si>
  <si>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</si>
  <si>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</si>
  <si>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</si>
  <si>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</si>
  <si>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</si>
  <si>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</si>
  <si>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</si>
  <si>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</si>
  <si>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</si>
  <si>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</si>
  <si>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</si>
  <si>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</si>
  <si>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</si>
  <si>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</si>
  <si>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</si>
  <si>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</si>
  <si>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</si>
  <si>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</si>
  <si>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</si>
  <si>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</si>
  <si>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</si>
  <si>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</si>
  <si>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</si>
  <si>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</si>
  <si>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</si>
  <si>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</si>
  <si>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</si>
  <si>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</si>
  <si>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</si>
  <si>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</si>
  <si>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</si>
  <si>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</si>
  <si>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</si>
  <si>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</si>
  <si>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</si>
  <si>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</si>
  <si>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</si>
  <si>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</si>
  <si>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</si>
  <si>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</si>
  <si>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</si>
  <si>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</si>
  <si>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</si>
  <si>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</si>
  <si>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</si>
  <si>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</si>
  <si>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</si>
  <si>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</si>
  <si>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</si>
  <si>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</si>
  <si>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</si>
  <si>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</si>
  <si>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</si>
  <si>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</si>
  <si>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</si>
  <si>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</si>
  <si>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</si>
  <si>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</si>
  <si>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</si>
  <si>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</si>
  <si>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</si>
  <si>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</si>
  <si>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</si>
  <si>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</si>
  <si>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</si>
  <si>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</si>
  <si>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</si>
  <si>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</si>
  <si>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</si>
  <si>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</si>
  <si>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</si>
  <si>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</si>
  <si>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</si>
  <si>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</si>
  <si>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</si>
  <si>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</si>
  <si>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</si>
  <si>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</si>
  <si>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</si>
  <si>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</si>
  <si>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</si>
  <si>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</si>
  <si>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</si>
  <si>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</si>
  <si>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</si>
  <si>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</si>
  <si>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</si>
  <si>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</si>
  <si>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</si>
  <si>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</si>
  <si>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</si>
  <si>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</si>
  <si>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</si>
  <si>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</si>
  <si>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</si>
  <si>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</si>
  <si>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</si>
  <si>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</si>
  <si>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</si>
  <si>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</si>
  <si>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</si>
  <si>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</si>
  <si>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</si>
  <si>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</si>
  <si>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</si>
  <si>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</si>
  <si>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</si>
  <si>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</si>
  <si>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</si>
  <si>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</si>
  <si>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</si>
  <si>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</si>
  <si>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</si>
  <si>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</si>
  <si>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</si>
  <si>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</si>
  <si>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</si>
  <si>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</si>
  <si>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</si>
  <si>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</si>
  <si>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</si>
  <si>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</si>
  <si>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</si>
  <si>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</si>
  <si>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</si>
  <si>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</si>
  <si>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</si>
  <si>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</si>
  <si>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</si>
  <si>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</si>
  <si>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</si>
  <si>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</si>
  <si>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</si>
  <si>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</si>
  <si>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</si>
  <si>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</si>
  <si>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</si>
  <si>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</si>
  <si>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</si>
  <si>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</si>
  <si>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</si>
  <si>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</si>
  <si>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</si>
  <si>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</si>
  <si>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</si>
  <si>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</si>
  <si>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</si>
  <si>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</si>
  <si>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</si>
  <si>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</si>
  <si>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</si>
  <si>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</si>
  <si>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</si>
  <si>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</si>
  <si>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</si>
  <si>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</si>
  <si>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</si>
  <si>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</si>
  <si>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</si>
  <si>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</si>
  <si>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</si>
  <si>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</si>
  <si>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</si>
  <si>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</si>
  <si>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</si>
  <si>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</si>
  <si>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</si>
  <si>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</si>
  <si>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</si>
  <si>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</si>
  <si>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</si>
  <si>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</si>
  <si>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</si>
  <si>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</si>
  <si>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</si>
  <si>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</si>
  <si>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</si>
  <si>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</si>
  <si>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</si>
  <si>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</si>
  <si>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</si>
  <si>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</si>
  <si>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</si>
  <si>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</si>
  <si>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</si>
  <si>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</si>
  <si>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</si>
  <si>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</si>
  <si>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</si>
  <si>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</si>
  <si>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</si>
  <si>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</si>
  <si>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</si>
  <si>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</si>
  <si>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</si>
  <si>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</si>
  <si>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</si>
  <si>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</si>
  <si>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</si>
  <si>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</si>
  <si>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</si>
  <si>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</si>
  <si>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</si>
  <si>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</si>
  <si>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</si>
  <si>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</si>
  <si>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</si>
  <si>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</si>
  <si>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</si>
  <si>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</si>
  <si>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</si>
  <si>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</si>
  <si>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</si>
  <si>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</si>
  <si>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</si>
  <si>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</si>
  <si>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</si>
  <si>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</si>
  <si>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</si>
  <si>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</si>
  <si>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</si>
  <si>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</si>
  <si>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</si>
  <si>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</si>
  <si>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</si>
  <si>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</si>
  <si>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</si>
  <si>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</si>
  <si>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</si>
  <si>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</si>
  <si>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</si>
  <si>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</si>
  <si>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</si>
  <si>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</si>
  <si>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</si>
  <si>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</si>
  <si>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</si>
  <si>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</si>
  <si>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</si>
  <si>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</si>
  <si>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</si>
  <si>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</si>
  <si>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</si>
  <si>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</si>
  <si>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</si>
  <si>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</si>
  <si>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</si>
  <si>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</si>
  <si>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</si>
  <si>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</si>
  <si>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</si>
  <si>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</si>
  <si>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</si>
  <si>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</si>
  <si>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</si>
  <si>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</si>
  <si>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</si>
  <si>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</si>
  <si>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</si>
  <si>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</si>
  <si>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</si>
  <si>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</si>
  <si>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</si>
  <si>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</si>
  <si>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</si>
  <si>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</si>
  <si>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</si>
  <si>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</si>
  <si>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</si>
  <si>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</si>
  <si>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</si>
  <si>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</si>
  <si>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</si>
  <si>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</si>
  <si>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</si>
  <si>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</si>
  <si>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</si>
  <si>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</si>
  <si>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</si>
  <si>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</si>
  <si>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</si>
  <si>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</si>
  <si>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</si>
  <si>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</si>
  <si>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</si>
  <si>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</si>
  <si>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</si>
  <si>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</si>
  <si>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</si>
  <si>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</si>
  <si>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</si>
  <si>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</si>
  <si>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</si>
  <si>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</si>
  <si>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</si>
  <si>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</si>
  <si>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</si>
  <si>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</si>
  <si>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</si>
  <si>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</si>
  <si>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</si>
  <si>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</si>
  <si>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</si>
  <si>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</si>
  <si>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</si>
  <si>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</si>
  <si>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</si>
  <si>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</si>
  <si>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</si>
  <si>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</si>
  <si>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</si>
  <si>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</si>
  <si>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</si>
  <si>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</si>
  <si>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</si>
  <si>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</si>
  <si>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</si>
  <si>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</si>
  <si>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</si>
  <si>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</si>
  <si>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</si>
  <si>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</si>
  <si>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</si>
  <si>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</si>
  <si>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</si>
  <si>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</si>
  <si>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</si>
  <si>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</si>
  <si>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</si>
  <si>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</si>
  <si>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</si>
  <si>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</si>
  <si>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</si>
  <si>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</si>
  <si>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</si>
  <si>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</si>
  <si>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</si>
  <si>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</si>
  <si>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</si>
  <si>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</si>
  <si>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</si>
  <si>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</si>
  <si>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</si>
  <si>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</si>
  <si>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</si>
  <si>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</si>
  <si>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</si>
  <si>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</si>
  <si>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</si>
  <si>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</si>
  <si>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</si>
  <si>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</si>
  <si>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</si>
  <si>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</si>
  <si>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</si>
  <si>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</si>
  <si>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</si>
  <si>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</si>
  <si>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</si>
  <si>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</si>
  <si>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</si>
  <si>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</si>
  <si>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</si>
  <si>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</si>
  <si>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</si>
  <si>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</si>
  <si>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</si>
  <si>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</si>
  <si>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</si>
  <si>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</si>
  <si>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</si>
  <si>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</si>
  <si>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</si>
  <si>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</si>
  <si>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</si>
  <si>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</si>
  <si>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</si>
  <si>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</si>
  <si>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</si>
  <si>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</si>
  <si>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</si>
  <si>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</si>
  <si>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</si>
  <si>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</si>
  <si>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</si>
  <si>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</si>
  <si>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</si>
  <si>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</si>
  <si>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</si>
  <si>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</si>
  <si>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</si>
  <si>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</si>
  <si>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</si>
  <si>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</si>
  <si>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</si>
  <si>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</si>
  <si>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</si>
  <si>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</si>
  <si>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</si>
  <si>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</si>
  <si>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</si>
  <si>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</si>
  <si>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</si>
  <si>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</si>
  <si>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</si>
  <si>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</si>
  <si>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</si>
  <si>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</si>
  <si>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</si>
  <si>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</si>
  <si>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</si>
  <si>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</si>
  <si>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</si>
  <si>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</si>
  <si>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</si>
  <si>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</si>
  <si>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</si>
  <si>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</si>
  <si>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</si>
  <si>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</si>
  <si>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</si>
  <si>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</si>
  <si>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</si>
  <si>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</si>
  <si>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</si>
  <si>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</si>
  <si>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</si>
  <si>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</si>
  <si>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</si>
  <si>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</si>
  <si>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</si>
  <si>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</si>
  <si>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</si>
  <si>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</si>
  <si>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</si>
  <si>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</si>
  <si>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</si>
  <si>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</si>
  <si>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</si>
  <si>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</si>
  <si>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</si>
  <si>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</si>
  <si>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</si>
  <si>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</si>
  <si>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</si>
  <si>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</si>
  <si>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</si>
  <si>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</si>
  <si>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</si>
  <si>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</si>
  <si>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</si>
  <si>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</si>
  <si>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</si>
  <si>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</si>
  <si>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</si>
  <si>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</si>
  <si>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</si>
  <si>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</si>
  <si>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</si>
  <si>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</si>
  <si>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</si>
  <si>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</si>
  <si>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</si>
  <si>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</si>
  <si>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</si>
  <si>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</si>
  <si>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</si>
  <si>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</si>
  <si>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</si>
  <si>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</si>
  <si>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</si>
  <si>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</si>
  <si>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</si>
  <si>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</si>
  <si>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</si>
  <si>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</si>
  <si>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</si>
  <si>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</si>
  <si>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</si>
  <si>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</si>
  <si>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</si>
  <si>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</si>
  <si>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</si>
  <si>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</si>
  <si>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</si>
  <si>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</si>
  <si>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</si>
  <si>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</si>
  <si>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</si>
  <si>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</si>
  <si>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</si>
  <si>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</si>
  <si>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</si>
  <si>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</si>
  <si>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</si>
  <si>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</si>
  <si>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</si>
  <si>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</si>
  <si>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</si>
  <si>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</si>
  <si>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</si>
  <si>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</si>
  <si>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</si>
  <si>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</si>
  <si>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</si>
  <si>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</si>
  <si>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</si>
  <si>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</si>
  <si>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</si>
  <si>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</si>
  <si>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</si>
  <si>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</si>
  <si>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</si>
  <si>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</si>
  <si>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</si>
  <si>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</si>
  <si>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</si>
  <si>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</si>
  <si>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</si>
  <si>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</si>
  <si>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</si>
  <si>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</si>
  <si>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</si>
  <si>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</si>
  <si>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</si>
  <si>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</si>
  <si>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</si>
  <si>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</si>
  <si>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</si>
  <si>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</si>
  <si>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</si>
  <si>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</si>
  <si>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</si>
  <si>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</si>
  <si>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</si>
  <si>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</si>
  <si>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</si>
  <si>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</si>
  <si>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</si>
  <si>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</si>
  <si>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</si>
  <si>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</si>
  <si>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</si>
  <si>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</si>
  <si>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</si>
  <si>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</si>
  <si>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</si>
  <si>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</si>
  <si>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</si>
  <si>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</si>
  <si>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</si>
  <si>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</si>
  <si>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</si>
  <si>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</si>
  <si>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</si>
  <si>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</si>
  <si>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</si>
  <si>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</si>
  <si>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</si>
  <si>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</si>
  <si>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</si>
  <si>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</si>
  <si>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</si>
  <si>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</si>
  <si>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</si>
  <si>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</si>
  <si>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</si>
  <si>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</si>
  <si>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</si>
  <si>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</si>
  <si>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</si>
  <si>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</si>
  <si>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</si>
  <si>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</si>
  <si>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</si>
  <si>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</si>
  <si>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</si>
  <si>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</si>
  <si>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</si>
  <si>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</si>
  <si>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</si>
  <si>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</si>
  <si>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</si>
  <si>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</si>
  <si>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</si>
  <si>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</si>
  <si>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</si>
  <si>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</si>
  <si>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</si>
  <si>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</si>
  <si>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</si>
  <si>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</si>
  <si>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</si>
  <si>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</si>
  <si>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</si>
  <si>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</si>
  <si>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</si>
  <si>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</si>
  <si>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</si>
  <si>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</si>
  <si>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</si>
  <si>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</si>
  <si>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</si>
  <si>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</si>
  <si>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</si>
  <si>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</si>
  <si>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</si>
  <si>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</si>
  <si>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</si>
  <si>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</si>
  <si>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</si>
  <si>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</si>
  <si>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</si>
  <si>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</si>
  <si>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</si>
  <si>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</si>
  <si>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</si>
  <si>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</si>
  <si>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</si>
  <si>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</si>
  <si>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</si>
  <si>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</si>
  <si>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</si>
  <si>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</si>
  <si>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</si>
  <si>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</si>
  <si>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</si>
  <si>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</si>
  <si>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</si>
  <si>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</si>
  <si>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</si>
  <si>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</si>
  <si>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</si>
  <si>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</si>
  <si>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</si>
  <si>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BRESTJE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</si>
</sst>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16994957</v>
      </c>
      <c r="D2" s="6">
        <f>'PR-RAS'!E6</f>
        <v>18330235.960000001</v>
      </c>
      <c r="E2" s="6">
        <v>0</v>
      </c>
      <c r="F2" s="6">
        <v>0</v>
      </c>
      <c r="G2" s="7">
        <f t="shared" ref="G2:G264" si="0">(B2/1000)*(C2*1+D2*2)</f>
        <v>53655.428920000006</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14059189</v>
      </c>
      <c r="D46" s="1">
        <f>'PR-RAS'!E50</f>
        <v>14760329.410000002</v>
      </c>
      <c r="E46" s="1">
        <v>0</v>
      </c>
      <c r="F46" s="1">
        <v>0</v>
      </c>
      <c r="G46" s="2">
        <f t="shared" si="0"/>
        <v>1961093.1519000002</v>
      </c>
      <c r="H46" s="2">
        <f t="shared" si="1"/>
        <v>0.41000000201165676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13874944</v>
      </c>
      <c r="D64" s="1">
        <f>'PR-RAS'!E68</f>
        <v>14341296.600000001</v>
      </c>
      <c r="E64" s="1">
        <v>0</v>
      </c>
      <c r="F64" s="1">
        <v>0</v>
      </c>
      <c r="G64" s="2">
        <f t="shared" si="0"/>
        <v>2681124.8436000003</v>
      </c>
      <c r="H64" s="2">
        <f t="shared" si="1"/>
        <v>0.39999999850988388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13404712</v>
      </c>
      <c r="D65" s="1">
        <f>'PR-RAS'!E69</f>
        <v>13871661.800000001</v>
      </c>
      <c r="E65" s="1">
        <v>0</v>
      </c>
      <c r="F65" s="1">
        <v>0</v>
      </c>
      <c r="G65" s="2">
        <f t="shared" si="0"/>
        <v>2633474.2784000002</v>
      </c>
      <c r="H65" s="2">
        <f t="shared" si="1"/>
        <v>0.19999999925494194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470232</v>
      </c>
      <c r="D66" s="1">
        <f>'PR-RAS'!E70</f>
        <v>469634.8</v>
      </c>
      <c r="E66" s="1">
        <v>0</v>
      </c>
      <c r="F66" s="1">
        <v>0</v>
      </c>
      <c r="G66" s="2">
        <f t="shared" si="0"/>
        <v>91617.604000000007</v>
      </c>
      <c r="H66" s="2">
        <f t="shared" si="1"/>
        <v>0.20000000001164153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184245</v>
      </c>
      <c r="D73" s="1">
        <f>'PR-RAS'!E77</f>
        <v>419032.81</v>
      </c>
      <c r="E73" s="1">
        <v>0</v>
      </c>
      <c r="F73" s="1">
        <v>0</v>
      </c>
      <c r="G73" s="2">
        <f t="shared" si="0"/>
        <v>73606.36464</v>
      </c>
      <c r="H73" s="2">
        <f t="shared" si="1"/>
        <v>0.19000000000232831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3024</v>
      </c>
      <c r="E74" s="1">
        <v>0</v>
      </c>
      <c r="F74" s="1">
        <v>0</v>
      </c>
      <c r="G74" s="2">
        <f t="shared" si="0"/>
        <v>441.50399999999996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184245</v>
      </c>
      <c r="D76" s="1">
        <f>'PR-RAS'!E80</f>
        <v>416008.81</v>
      </c>
      <c r="E76" s="1">
        <v>0</v>
      </c>
      <c r="F76" s="1">
        <v>0</v>
      </c>
      <c r="G76" s="2">
        <f t="shared" si="0"/>
        <v>76219.696499999991</v>
      </c>
      <c r="H76" s="2">
        <f t="shared" si="1"/>
        <v>0.19000000000232831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1.35</v>
      </c>
      <c r="E78" s="1">
        <v>0</v>
      </c>
      <c r="F78" s="1">
        <v>0</v>
      </c>
      <c r="G78" s="2">
        <f t="shared" si="0"/>
        <v>0.28489999999999999</v>
      </c>
      <c r="H78" s="2">
        <f t="shared" si="1"/>
        <v>0.35000000000000009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1.35</v>
      </c>
      <c r="E79" s="1">
        <v>0</v>
      </c>
      <c r="F79" s="1">
        <v>0</v>
      </c>
      <c r="G79" s="2">
        <f t="shared" si="0"/>
        <v>0.28860000000000002</v>
      </c>
      <c r="H79" s="2">
        <f t="shared" si="1"/>
        <v>0.35000000000000009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1.35</v>
      </c>
      <c r="E81" s="1">
        <v>0</v>
      </c>
      <c r="F81" s="1">
        <v>0</v>
      </c>
      <c r="G81" s="2">
        <f t="shared" si="0"/>
        <v>0.29600000000000004</v>
      </c>
      <c r="H81" s="2">
        <f t="shared" si="1"/>
        <v>0.35000000000000009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824716</v>
      </c>
      <c r="D102" s="1">
        <f>'PR-RAS'!E106</f>
        <v>992138.62</v>
      </c>
      <c r="E102" s="1">
        <v>0</v>
      </c>
      <c r="F102" s="1">
        <v>0</v>
      </c>
      <c r="G102" s="2">
        <f t="shared" si="0"/>
        <v>283708.31724000006</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824716</v>
      </c>
      <c r="D108" s="1">
        <f>'PR-RAS'!E112</f>
        <v>992138.62</v>
      </c>
      <c r="E108" s="1">
        <v>0</v>
      </c>
      <c r="F108" s="1">
        <v>0</v>
      </c>
      <c r="G108" s="2">
        <f t="shared" si="0"/>
        <v>300562.27668000001</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824716</v>
      </c>
      <c r="D113" s="1">
        <f>'PR-RAS'!E117</f>
        <v>992138.62</v>
      </c>
      <c r="E113" s="1">
        <v>0</v>
      </c>
      <c r="F113" s="1">
        <v>0</v>
      </c>
      <c r="G113" s="2">
        <f t="shared" si="0"/>
        <v>314607.24288000003</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7320</v>
      </c>
      <c r="D120" s="1">
        <f>'PR-RAS'!E124</f>
        <v>52011.199999999997</v>
      </c>
      <c r="E120" s="1">
        <v>0</v>
      </c>
      <c r="F120" s="1">
        <v>0</v>
      </c>
      <c r="G120" s="2">
        <f t="shared" si="0"/>
        <v>13249.745599999998</v>
      </c>
      <c r="H120" s="2">
        <f t="shared" si="1"/>
        <v>0.19999999999708962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7320</v>
      </c>
      <c r="D121" s="1">
        <f>'PR-RAS'!E125</f>
        <v>40481.199999999997</v>
      </c>
      <c r="E121" s="1">
        <v>0</v>
      </c>
      <c r="F121" s="1">
        <v>0</v>
      </c>
      <c r="G121" s="2">
        <f t="shared" si="0"/>
        <v>10593.887999999999</v>
      </c>
      <c r="H121" s="2">
        <f t="shared" si="1"/>
        <v>0.19999999999708962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7320</v>
      </c>
      <c r="D123" s="1">
        <f>'PR-RAS'!E127</f>
        <v>40481.199999999997</v>
      </c>
      <c r="E123" s="1">
        <v>0</v>
      </c>
      <c r="F123" s="1">
        <v>0</v>
      </c>
      <c r="G123" s="2">
        <f t="shared" si="0"/>
        <v>10770.452799999999</v>
      </c>
      <c r="H123" s="2">
        <f t="shared" si="1"/>
        <v>0.19999999999708962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11530</v>
      </c>
      <c r="E124" s="1">
        <v>0</v>
      </c>
      <c r="F124" s="1">
        <v>0</v>
      </c>
      <c r="G124" s="2">
        <f t="shared" si="0"/>
        <v>2836.38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11530</v>
      </c>
      <c r="E125" s="1">
        <v>0</v>
      </c>
      <c r="F125" s="1">
        <v>0</v>
      </c>
      <c r="G125" s="2">
        <f t="shared" si="0"/>
        <v>2859.44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2103731</v>
      </c>
      <c r="D129" s="1">
        <f>'PR-RAS'!E133</f>
        <v>2525755.38</v>
      </c>
      <c r="E129" s="1">
        <v>0</v>
      </c>
      <c r="F129" s="1">
        <v>0</v>
      </c>
      <c r="G129" s="2">
        <f t="shared" si="0"/>
        <v>915870.94527999999</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2103731</v>
      </c>
      <c r="D130" s="1">
        <f>'PR-RAS'!E134</f>
        <v>2525755.38</v>
      </c>
      <c r="E130" s="1">
        <v>0</v>
      </c>
      <c r="F130" s="1">
        <v>0</v>
      </c>
      <c r="G130" s="2">
        <f t="shared" si="0"/>
        <v>923026.18703999999</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2058607</v>
      </c>
      <c r="D131" s="1">
        <f>'PR-RAS'!E135</f>
        <v>2514291.5699999998</v>
      </c>
      <c r="E131" s="1">
        <v>0</v>
      </c>
      <c r="F131" s="1">
        <v>0</v>
      </c>
      <c r="G131" s="2">
        <f t="shared" si="0"/>
        <v>921334.7182</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45124</v>
      </c>
      <c r="D132" s="1">
        <f>'PR-RAS'!E136</f>
        <v>11463.81</v>
      </c>
      <c r="E132" s="1">
        <v>0</v>
      </c>
      <c r="F132" s="1">
        <v>0</v>
      </c>
      <c r="G132" s="2">
        <f t="shared" si="0"/>
        <v>8914.7622200000005</v>
      </c>
      <c r="H132" s="2">
        <f t="shared" si="1"/>
        <v>0.19000000000050932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16444535</v>
      </c>
      <c r="D147" s="1">
        <f>'PR-RAS'!E151</f>
        <v>17446976.369999997</v>
      </c>
      <c r="E147" s="1">
        <v>0</v>
      </c>
      <c r="F147" s="1">
        <v>0</v>
      </c>
      <c r="G147" s="2">
        <f t="shared" si="0"/>
        <v>7495419.2100399984</v>
      </c>
      <c r="H147" s="2">
        <f t="shared" si="1"/>
        <v>0.36999999731779099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14377638</v>
      </c>
      <c r="D148" s="1">
        <f>'PR-RAS'!E152</f>
        <v>15108492.149999999</v>
      </c>
      <c r="E148" s="1">
        <v>0</v>
      </c>
      <c r="F148" s="1">
        <v>0</v>
      </c>
      <c r="G148" s="2">
        <f t="shared" si="0"/>
        <v>6555409.478099999</v>
      </c>
      <c r="H148" s="2">
        <f t="shared" si="1"/>
        <v>0.14999999850988388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11957342</v>
      </c>
      <c r="D149" s="1">
        <f>'PR-RAS'!E153</f>
        <v>12550129.529999999</v>
      </c>
      <c r="E149" s="1">
        <v>0</v>
      </c>
      <c r="F149" s="1">
        <v>0</v>
      </c>
      <c r="G149" s="2">
        <f t="shared" si="0"/>
        <v>5484524.9568800004</v>
      </c>
      <c r="H149" s="2">
        <f t="shared" si="1"/>
        <v>0.47000000067055225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11574484</v>
      </c>
      <c r="D150" s="1">
        <f>'PR-RAS'!E154</f>
        <v>12180356.199999999</v>
      </c>
      <c r="E150" s="1">
        <v>0</v>
      </c>
      <c r="F150" s="1">
        <v>0</v>
      </c>
      <c r="G150" s="2">
        <f t="shared" si="0"/>
        <v>5354344.2635999992</v>
      </c>
      <c r="H150" s="2">
        <f t="shared" si="1"/>
        <v>0.19999999925494194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326615</v>
      </c>
      <c r="D152" s="1">
        <f>'PR-RAS'!E156</f>
        <v>293250.23</v>
      </c>
      <c r="E152" s="1">
        <v>0</v>
      </c>
      <c r="F152" s="1">
        <v>0</v>
      </c>
      <c r="G152" s="2">
        <f t="shared" si="0"/>
        <v>137880.43445999999</v>
      </c>
      <c r="H152" s="2">
        <f t="shared" si="1"/>
        <v>0.22999999998137355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56243</v>
      </c>
      <c r="D153" s="1">
        <f>'PR-RAS'!E157</f>
        <v>76523.100000000006</v>
      </c>
      <c r="E153" s="1">
        <v>0</v>
      </c>
      <c r="F153" s="1">
        <v>0</v>
      </c>
      <c r="G153" s="2">
        <f t="shared" si="0"/>
        <v>31811.9584</v>
      </c>
      <c r="H153" s="2">
        <f t="shared" si="1"/>
        <v>0.10000000000582077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454493</v>
      </c>
      <c r="D154" s="1">
        <f>'PR-RAS'!E158</f>
        <v>487542</v>
      </c>
      <c r="E154" s="1">
        <v>0</v>
      </c>
      <c r="F154" s="1">
        <v>0</v>
      </c>
      <c r="G154" s="2">
        <f t="shared" si="0"/>
        <v>218725.28099999999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1965803</v>
      </c>
      <c r="D155" s="1">
        <f>'PR-RAS'!E159</f>
        <v>2070820.6199999999</v>
      </c>
      <c r="E155" s="1">
        <v>0</v>
      </c>
      <c r="F155" s="1">
        <v>0</v>
      </c>
      <c r="G155" s="2">
        <f t="shared" si="0"/>
        <v>940546.41295999999</v>
      </c>
      <c r="H155" s="2">
        <f t="shared" si="1"/>
        <v>0.38000000012107193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1965803</v>
      </c>
      <c r="D157" s="1">
        <f>'PR-RAS'!E161</f>
        <v>2070723.47</v>
      </c>
      <c r="E157" s="1">
        <v>0</v>
      </c>
      <c r="F157" s="1">
        <v>0</v>
      </c>
      <c r="G157" s="2">
        <f t="shared" si="0"/>
        <v>952730.99063999997</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97.15</v>
      </c>
      <c r="E158" s="1">
        <v>0</v>
      </c>
      <c r="F158" s="1">
        <v>0</v>
      </c>
      <c r="G158" s="2">
        <f t="shared" si="0"/>
        <v>30.505100000000002</v>
      </c>
      <c r="H158" s="2">
        <f t="shared" si="1"/>
        <v>0.15000000000000568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2058029</v>
      </c>
      <c r="D159" s="1">
        <f>'PR-RAS'!E163</f>
        <v>2328029.33</v>
      </c>
      <c r="E159" s="1">
        <v>0</v>
      </c>
      <c r="F159" s="1">
        <v>0</v>
      </c>
      <c r="G159" s="2">
        <f t="shared" si="0"/>
        <v>1060825.8502800001</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274188</v>
      </c>
      <c r="D160" s="1">
        <f>'PR-RAS'!E164</f>
        <v>339227.23</v>
      </c>
      <c r="E160" s="1">
        <v>0</v>
      </c>
      <c r="F160" s="1">
        <v>0</v>
      </c>
      <c r="G160" s="2">
        <f t="shared" si="0"/>
        <v>151470.15114</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14784</v>
      </c>
      <c r="D161" s="1">
        <f>'PR-RAS'!E165</f>
        <v>66084</v>
      </c>
      <c r="E161" s="1">
        <v>0</v>
      </c>
      <c r="F161" s="1">
        <v>0</v>
      </c>
      <c r="G161" s="2">
        <f t="shared" si="0"/>
        <v>23512.32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257248</v>
      </c>
      <c r="D162" s="1">
        <f>'PR-RAS'!E166</f>
        <v>264215.73</v>
      </c>
      <c r="E162" s="1">
        <v>0</v>
      </c>
      <c r="F162" s="1">
        <v>0</v>
      </c>
      <c r="G162" s="2">
        <f t="shared" si="0"/>
        <v>126494.39306</v>
      </c>
      <c r="H162" s="2">
        <f t="shared" si="1"/>
        <v>0.27000000001862645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2156</v>
      </c>
      <c r="D163" s="1">
        <f>'PR-RAS'!E167</f>
        <v>8927.5</v>
      </c>
      <c r="E163" s="1">
        <v>0</v>
      </c>
      <c r="F163" s="1">
        <v>0</v>
      </c>
      <c r="G163" s="2">
        <f t="shared" si="0"/>
        <v>3241.7820000000002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1186414</v>
      </c>
      <c r="D165" s="1">
        <f>'PR-RAS'!E169</f>
        <v>1383929.15</v>
      </c>
      <c r="E165" s="1">
        <v>0</v>
      </c>
      <c r="F165" s="1">
        <v>0</v>
      </c>
      <c r="G165" s="2">
        <f t="shared" si="0"/>
        <v>648500.65720000002</v>
      </c>
      <c r="H165" s="2">
        <f t="shared" si="1"/>
        <v>0.14999999990686774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136481</v>
      </c>
      <c r="D166" s="1">
        <f>'PR-RAS'!E170</f>
        <v>119220.92</v>
      </c>
      <c r="E166" s="1">
        <v>0</v>
      </c>
      <c r="F166" s="1">
        <v>0</v>
      </c>
      <c r="G166" s="2">
        <f t="shared" si="0"/>
        <v>61862.268599999996</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624351</v>
      </c>
      <c r="D167" s="1">
        <f>'PR-RAS'!E171</f>
        <v>818490.68</v>
      </c>
      <c r="E167" s="1">
        <v>0</v>
      </c>
      <c r="F167" s="1">
        <v>0</v>
      </c>
      <c r="G167" s="2">
        <f t="shared" si="0"/>
        <v>375381.17176000006</v>
      </c>
      <c r="H167" s="2">
        <f t="shared" si="1"/>
        <v>0.31999999994877726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335955</v>
      </c>
      <c r="D168" s="1">
        <f>'PR-RAS'!E172</f>
        <v>398137.23</v>
      </c>
      <c r="E168" s="1">
        <v>0</v>
      </c>
      <c r="F168" s="1">
        <v>0</v>
      </c>
      <c r="G168" s="2">
        <f t="shared" si="0"/>
        <v>189082.31982</v>
      </c>
      <c r="H168" s="2">
        <f t="shared" si="1"/>
        <v>0.22999999998137355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51640</v>
      </c>
      <c r="D169" s="1">
        <f>'PR-RAS'!E173</f>
        <v>37937.51</v>
      </c>
      <c r="E169" s="1">
        <v>0</v>
      </c>
      <c r="F169" s="1">
        <v>0</v>
      </c>
      <c r="G169" s="2">
        <f t="shared" si="0"/>
        <v>21422.523360000003</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29995</v>
      </c>
      <c r="D170" s="1">
        <f>'PR-RAS'!E174</f>
        <v>5122.67</v>
      </c>
      <c r="E170" s="1">
        <v>0</v>
      </c>
      <c r="F170" s="1">
        <v>0</v>
      </c>
      <c r="G170" s="2">
        <f t="shared" si="0"/>
        <v>6800.6174599999995</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7992</v>
      </c>
      <c r="D172" s="1">
        <f>'PR-RAS'!E176</f>
        <v>5020.1400000000003</v>
      </c>
      <c r="E172" s="1">
        <v>0</v>
      </c>
      <c r="F172" s="1">
        <v>0</v>
      </c>
      <c r="G172" s="2">
        <f t="shared" si="0"/>
        <v>3083.5198799999998</v>
      </c>
      <c r="H172" s="2">
        <f t="shared" si="1"/>
        <v>0.14000000000032742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429750</v>
      </c>
      <c r="D173" s="1">
        <f>'PR-RAS'!E177</f>
        <v>407814.24000000005</v>
      </c>
      <c r="E173" s="1">
        <v>0</v>
      </c>
      <c r="F173" s="1">
        <v>0</v>
      </c>
      <c r="G173" s="2">
        <f t="shared" si="0"/>
        <v>214205.09855999998</v>
      </c>
      <c r="H173" s="2">
        <f t="shared" si="1"/>
        <v>0.24000000004889444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60745</v>
      </c>
      <c r="D174" s="1">
        <f>'PR-RAS'!E178</f>
        <v>88204.21</v>
      </c>
      <c r="E174" s="1">
        <v>0</v>
      </c>
      <c r="F174" s="1">
        <v>0</v>
      </c>
      <c r="G174" s="2">
        <f t="shared" si="0"/>
        <v>41027.541660000003</v>
      </c>
      <c r="H174" s="2">
        <f t="shared" si="1"/>
        <v>0.21000000000640284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53588</v>
      </c>
      <c r="D175" s="1">
        <f>'PR-RAS'!E179</f>
        <v>48959.25</v>
      </c>
      <c r="E175" s="1">
        <v>0</v>
      </c>
      <c r="F175" s="1">
        <v>0</v>
      </c>
      <c r="G175" s="2">
        <f t="shared" si="0"/>
        <v>26362.130999999998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2082.9499999999998</v>
      </c>
      <c r="E176" s="1">
        <v>0</v>
      </c>
      <c r="F176" s="1">
        <v>0</v>
      </c>
      <c r="G176" s="2">
        <f t="shared" si="0"/>
        <v>1065.0324999999998</v>
      </c>
      <c r="H176" s="2">
        <f t="shared" si="1"/>
        <v>5.0000000000181899E-2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60783</v>
      </c>
      <c r="D177" s="1">
        <f>'PR-RAS'!E181</f>
        <v>65574.19</v>
      </c>
      <c r="E177" s="1">
        <v>0</v>
      </c>
      <c r="F177" s="1">
        <v>0</v>
      </c>
      <c r="G177" s="2">
        <f t="shared" si="0"/>
        <v>33779.922879999998</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87412</v>
      </c>
      <c r="D178" s="1">
        <f>'PR-RAS'!E182</f>
        <v>56124.51</v>
      </c>
      <c r="E178" s="1">
        <v>0</v>
      </c>
      <c r="F178" s="1">
        <v>0</v>
      </c>
      <c r="G178" s="2">
        <f t="shared" si="0"/>
        <v>35340.000540000001</v>
      </c>
      <c r="H178" s="2">
        <f t="shared" si="1"/>
        <v>0.48999999999796273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29524</v>
      </c>
      <c r="D179" s="1">
        <f>'PR-RAS'!E183</f>
        <v>45907.5</v>
      </c>
      <c r="E179" s="1">
        <v>0</v>
      </c>
      <c r="F179" s="1">
        <v>0</v>
      </c>
      <c r="G179" s="2">
        <f t="shared" si="0"/>
        <v>21598.342000000001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107524</v>
      </c>
      <c r="D180" s="1">
        <f>'PR-RAS'!E184</f>
        <v>77827.63</v>
      </c>
      <c r="E180" s="1">
        <v>0</v>
      </c>
      <c r="F180" s="1">
        <v>0</v>
      </c>
      <c r="G180" s="2">
        <f t="shared" si="0"/>
        <v>47109.08754</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18451</v>
      </c>
      <c r="D181" s="1">
        <f>'PR-RAS'!E185</f>
        <v>19155</v>
      </c>
      <c r="E181" s="1">
        <v>0</v>
      </c>
      <c r="F181" s="1">
        <v>0</v>
      </c>
      <c r="G181" s="2">
        <f t="shared" si="0"/>
        <v>10216.98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9803</v>
      </c>
      <c r="D182" s="1">
        <f>'PR-RAS'!E186</f>
        <v>3979</v>
      </c>
      <c r="E182" s="1">
        <v>0</v>
      </c>
      <c r="F182" s="1">
        <v>0</v>
      </c>
      <c r="G182" s="2">
        <f t="shared" si="0"/>
        <v>3214.741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167677</v>
      </c>
      <c r="D184" s="1">
        <f>'PR-RAS'!E188</f>
        <v>197058.71000000002</v>
      </c>
      <c r="E184" s="1">
        <v>0</v>
      </c>
      <c r="F184" s="1">
        <v>0</v>
      </c>
      <c r="G184" s="2">
        <f t="shared" si="0"/>
        <v>102808.37886000001</v>
      </c>
      <c r="H184" s="2">
        <f t="shared" si="1"/>
        <v>0.28999999997904524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8330</v>
      </c>
      <c r="D185" s="1">
        <f>'PR-RAS'!E189</f>
        <v>64895.26</v>
      </c>
      <c r="E185" s="1">
        <v>0</v>
      </c>
      <c r="F185" s="1">
        <v>0</v>
      </c>
      <c r="G185" s="2">
        <f t="shared" si="0"/>
        <v>25414.175680000004</v>
      </c>
      <c r="H185" s="2">
        <f t="shared" si="1"/>
        <v>0.26000000000203727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21670</v>
      </c>
      <c r="D186" s="1">
        <f>'PR-RAS'!E190</f>
        <v>21110</v>
      </c>
      <c r="E186" s="1">
        <v>0</v>
      </c>
      <c r="F186" s="1">
        <v>0</v>
      </c>
      <c r="G186" s="2">
        <f t="shared" si="0"/>
        <v>11819.65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v>
      </c>
      <c r="D187" s="1">
        <f>'PR-RAS'!E191</f>
        <v>2882.97</v>
      </c>
      <c r="E187" s="1">
        <v>0</v>
      </c>
      <c r="F187" s="1">
        <v>0</v>
      </c>
      <c r="G187" s="2">
        <f t="shared" si="0"/>
        <v>1114.31484</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1200</v>
      </c>
      <c r="E188" s="1">
        <v>0</v>
      </c>
      <c r="F188" s="1">
        <v>0</v>
      </c>
      <c r="G188" s="2">
        <f t="shared" si="0"/>
        <v>589.04999999999995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30488</v>
      </c>
      <c r="D189" s="1">
        <f>'PR-RAS'!E193</f>
        <v>33487.5</v>
      </c>
      <c r="E189" s="1">
        <v>0</v>
      </c>
      <c r="F189" s="1">
        <v>0</v>
      </c>
      <c r="G189" s="2">
        <f t="shared" si="0"/>
        <v>18323.044000000002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1921.84</v>
      </c>
      <c r="E190" s="1">
        <v>0</v>
      </c>
      <c r="F190" s="1">
        <v>0</v>
      </c>
      <c r="G190" s="2">
        <f t="shared" si="0"/>
        <v>726.45551999999998</v>
      </c>
      <c r="H190" s="2">
        <f t="shared" si="1"/>
        <v>0.16000000000008185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106214</v>
      </c>
      <c r="D191" s="1">
        <f>'PR-RAS'!E195</f>
        <v>71561.14</v>
      </c>
      <c r="E191" s="1">
        <v>0</v>
      </c>
      <c r="F191" s="1">
        <v>0</v>
      </c>
      <c r="G191" s="2">
        <f t="shared" si="0"/>
        <v>47373.893199999999</v>
      </c>
      <c r="H191" s="2">
        <f t="shared" si="1"/>
        <v>0.13999999999941792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8868</v>
      </c>
      <c r="D192" s="1">
        <f>'PR-RAS'!E196</f>
        <v>10454.89</v>
      </c>
      <c r="E192" s="1">
        <v>0</v>
      </c>
      <c r="F192" s="1">
        <v>0</v>
      </c>
      <c r="G192" s="2">
        <f t="shared" si="0"/>
        <v>5687.5559800000001</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8868</v>
      </c>
      <c r="D206" s="1">
        <f>'PR-RAS'!E210</f>
        <v>10454.89</v>
      </c>
      <c r="E206" s="1">
        <v>0</v>
      </c>
      <c r="F206" s="1">
        <v>0</v>
      </c>
      <c r="G206" s="2">
        <f t="shared" si="0"/>
        <v>6104.4448999999995</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6282</v>
      </c>
      <c r="D207" s="1">
        <f>'PR-RAS'!E211</f>
        <v>6601.78</v>
      </c>
      <c r="E207" s="1">
        <v>0</v>
      </c>
      <c r="F207" s="1">
        <v>0</v>
      </c>
      <c r="G207" s="2">
        <f t="shared" si="0"/>
        <v>4014.0253599999992</v>
      </c>
      <c r="H207" s="2">
        <f t="shared" si="1"/>
        <v>0.22000000000025466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2586</v>
      </c>
      <c r="D209" s="1">
        <f>'PR-RAS'!E213</f>
        <v>3853.11</v>
      </c>
      <c r="E209" s="1">
        <v>0</v>
      </c>
      <c r="F209" s="1">
        <v>0</v>
      </c>
      <c r="G209" s="2">
        <f t="shared" si="0"/>
        <v>2140.7817600000003</v>
      </c>
      <c r="H209" s="2">
        <f t="shared" si="1"/>
        <v>0.11000000000012733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16444535</v>
      </c>
      <c r="D285" s="1">
        <f>'PR-RAS'!E289</f>
        <v>17446976.369999997</v>
      </c>
      <c r="E285" s="1">
        <v>0</v>
      </c>
      <c r="F285" s="1">
        <v>0</v>
      </c>
      <c r="G285" s="2">
        <f t="shared" si="8"/>
        <v>14580130.518159997</v>
      </c>
      <c r="H285" s="2">
        <f t="shared" si="9"/>
        <v>0.36999999731779099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550422</v>
      </c>
      <c r="D286" s="1">
        <f>'PR-RAS'!E290</f>
        <v>883259.59000000358</v>
      </c>
      <c r="E286" s="1">
        <v>0</v>
      </c>
      <c r="F286" s="1">
        <v>0</v>
      </c>
      <c r="G286" s="2">
        <f t="shared" si="8"/>
        <v>660328.23630000197</v>
      </c>
      <c r="H286" s="2">
        <f t="shared" si="9"/>
        <v>0.40999999642372131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239878</v>
      </c>
      <c r="D289" s="1">
        <f>'PR-RAS'!E293</f>
        <v>230685.58</v>
      </c>
      <c r="E289" s="1">
        <v>0</v>
      </c>
      <c r="F289" s="1">
        <v>0</v>
      </c>
      <c r="G289" s="2">
        <f t="shared" si="8"/>
        <v>201959.75807999997</v>
      </c>
      <c r="H289" s="2">
        <f t="shared" si="9"/>
        <v>0.42000000001280569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47980</v>
      </c>
      <c r="D290" s="1">
        <f>'PR-RAS'!E294</f>
        <v>53452.1</v>
      </c>
      <c r="E290" s="1">
        <v>0</v>
      </c>
      <c r="F290" s="1">
        <v>0</v>
      </c>
      <c r="G290" s="2">
        <f t="shared" si="8"/>
        <v>44761.533799999997</v>
      </c>
      <c r="H290" s="2">
        <f t="shared" si="9"/>
        <v>9.9999999998544808E-2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47980</v>
      </c>
      <c r="D291" s="1">
        <f>'PR-RAS'!E295</f>
        <v>53452.1</v>
      </c>
      <c r="E291" s="1">
        <v>0</v>
      </c>
      <c r="F291" s="1">
        <v>0</v>
      </c>
      <c r="G291" s="2">
        <f t="shared" si="8"/>
        <v>44916.417999999998</v>
      </c>
      <c r="H291" s="2">
        <f t="shared" si="9"/>
        <v>9.9999999998544808E-2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506163</v>
      </c>
      <c r="D345" s="1">
        <f>'PR-RAS'!E350</f>
        <v>535710.96</v>
      </c>
      <c r="E345" s="1">
        <v>0</v>
      </c>
      <c r="F345" s="1">
        <v>0</v>
      </c>
      <c r="G345" s="2">
        <f t="shared" si="8"/>
        <v>542689.21247999999</v>
      </c>
      <c r="H345" s="2">
        <f t="shared" si="9"/>
        <v>4.0000000037252903E-2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506163</v>
      </c>
      <c r="D358" s="1">
        <f>'PR-RAS'!E363</f>
        <v>535710.96</v>
      </c>
      <c r="E358" s="1">
        <v>0</v>
      </c>
      <c r="F358" s="1">
        <v>0</v>
      </c>
      <c r="G358" s="2">
        <f t="shared" si="8"/>
        <v>563197.81643999997</v>
      </c>
      <c r="H358" s="2">
        <f t="shared" si="9"/>
        <v>4.0000000037252903E-2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33659</v>
      </c>
      <c r="D364" s="1">
        <f>'PR-RAS'!E369</f>
        <v>54523.75</v>
      </c>
      <c r="E364" s="1">
        <v>0</v>
      </c>
      <c r="F364" s="1">
        <v>0</v>
      </c>
      <c r="G364" s="2">
        <f t="shared" si="8"/>
        <v>51802.459499999997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8784</v>
      </c>
      <c r="D365" s="1">
        <f>'PR-RAS'!E370</f>
        <v>5873.75</v>
      </c>
      <c r="E365" s="1">
        <v>0</v>
      </c>
      <c r="F365" s="1">
        <v>0</v>
      </c>
      <c r="G365" s="2">
        <f t="shared" si="8"/>
        <v>7473.4659999999994</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48650</v>
      </c>
      <c r="E367" s="1">
        <v>0</v>
      </c>
      <c r="F367" s="1">
        <v>0</v>
      </c>
      <c r="G367" s="2">
        <f t="shared" si="8"/>
        <v>35611.799999999996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24875</v>
      </c>
      <c r="D370" s="1">
        <f>'PR-RAS'!E375</f>
        <v>0</v>
      </c>
      <c r="E370" s="1">
        <v>0</v>
      </c>
      <c r="F370" s="1">
        <v>0</v>
      </c>
      <c r="G370" s="2">
        <f t="shared" si="8"/>
        <v>9178.875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472504</v>
      </c>
      <c r="D378" s="1">
        <f>'PR-RAS'!E383</f>
        <v>481187.21</v>
      </c>
      <c r="E378" s="1">
        <v>0</v>
      </c>
      <c r="F378" s="1">
        <v>0</v>
      </c>
      <c r="G378" s="2">
        <f t="shared" si="8"/>
        <v>540949.16434000002</v>
      </c>
      <c r="H378" s="2">
        <f t="shared" si="9"/>
        <v>0.21000000002095476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472504</v>
      </c>
      <c r="D379" s="1">
        <f>'PR-RAS'!E384</f>
        <v>481187.21</v>
      </c>
      <c r="E379" s="1">
        <v>0</v>
      </c>
      <c r="F379" s="1">
        <v>0</v>
      </c>
      <c r="G379" s="2">
        <f t="shared" si="8"/>
        <v>542384.04275999998</v>
      </c>
      <c r="H379" s="2">
        <f t="shared" si="9"/>
        <v>0.21000000002095476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506163</v>
      </c>
      <c r="D403" s="1">
        <f>'PR-RAS'!E408</f>
        <v>535710.96</v>
      </c>
      <c r="E403" s="1">
        <v>0</v>
      </c>
      <c r="F403" s="1">
        <v>0</v>
      </c>
      <c r="G403" s="2">
        <f t="shared" si="8"/>
        <v>634189.13783999998</v>
      </c>
      <c r="H403" s="2">
        <f t="shared" si="9"/>
        <v>4.0000000037252903E-2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136016</v>
      </c>
      <c r="D404" s="1">
        <f>'PR-RAS'!E409</f>
        <v>171081.01</v>
      </c>
      <c r="E404" s="1">
        <v>0</v>
      </c>
      <c r="F404" s="1">
        <v>0</v>
      </c>
      <c r="G404" s="2">
        <f t="shared" si="8"/>
        <v>192705.74206000002</v>
      </c>
      <c r="H404" s="2">
        <f t="shared" si="9"/>
        <v>1.0000000009313226E-2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16994957</v>
      </c>
      <c r="D407" s="1">
        <f>'PR-RAS'!E412</f>
        <v>18330235.960000001</v>
      </c>
      <c r="E407" s="1">
        <v>0</v>
      </c>
      <c r="F407" s="1">
        <v>0</v>
      </c>
      <c r="G407" s="2">
        <f t="shared" si="8"/>
        <v>21784104.141520001</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16950698</v>
      </c>
      <c r="D408" s="1">
        <f>'PR-RAS'!E413</f>
        <v>17982687.329999998</v>
      </c>
      <c r="E408" s="1">
        <v>0</v>
      </c>
      <c r="F408" s="1">
        <v>0</v>
      </c>
      <c r="G408" s="2">
        <f t="shared" si="8"/>
        <v>21536841.572619997</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44259</v>
      </c>
      <c r="D409" s="1">
        <f>'PR-RAS'!E414</f>
        <v>347548.63000000268</v>
      </c>
      <c r="E409" s="1">
        <v>0</v>
      </c>
      <c r="F409" s="1">
        <v>0</v>
      </c>
      <c r="G409" s="2">
        <f t="shared" si="8"/>
        <v>301657.35408000217</v>
      </c>
      <c r="H409" s="2">
        <f t="shared" si="9"/>
        <v>0.36999999731779099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103862</v>
      </c>
      <c r="D412" s="1">
        <f>'PR-RAS'!E417</f>
        <v>59604.569999999978</v>
      </c>
      <c r="E412" s="1">
        <v>0</v>
      </c>
      <c r="F412" s="1">
        <v>0</v>
      </c>
      <c r="G412" s="2">
        <f t="shared" si="8"/>
        <v>91682.238539999977</v>
      </c>
      <c r="H412" s="2">
        <f t="shared" si="9"/>
        <v>0.43000000002211891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47980</v>
      </c>
      <c r="D413" s="1">
        <f>'PR-RAS'!E418</f>
        <v>53452.1</v>
      </c>
      <c r="E413" s="1">
        <v>0</v>
      </c>
      <c r="F413" s="1">
        <v>0</v>
      </c>
      <c r="G413" s="2">
        <f t="shared" si="8"/>
        <v>63812.290399999998</v>
      </c>
      <c r="H413" s="2">
        <f t="shared" si="9"/>
        <v>9.9999999998544808E-2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16994957</v>
      </c>
      <c r="D633" s="1">
        <f>'PR-RAS'!E639</f>
        <v>18330235.960000001</v>
      </c>
      <c r="E633" s="1">
        <v>0</v>
      </c>
      <c r="F633" s="1">
        <v>0</v>
      </c>
      <c r="G633" s="2">
        <f t="shared" si="10"/>
        <v>33910231.077440001</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16950698</v>
      </c>
      <c r="D634" s="1">
        <f>'PR-RAS'!E640</f>
        <v>17982687.329999998</v>
      </c>
      <c r="E634" s="1">
        <v>0</v>
      </c>
      <c r="F634" s="1">
        <v>0</v>
      </c>
      <c r="G634" s="2">
        <f t="shared" si="10"/>
        <v>33495873.993779998</v>
      </c>
      <c r="H634" s="2">
        <f t="shared" si="11"/>
        <v>0.32999999821186066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44259</v>
      </c>
      <c r="D635" s="1">
        <f>'PR-RAS'!E641</f>
        <v>347548.63000000268</v>
      </c>
      <c r="E635" s="1">
        <v>0</v>
      </c>
      <c r="F635" s="1">
        <v>0</v>
      </c>
      <c r="G635" s="2">
        <f t="shared" si="10"/>
        <v>468751.86884000339</v>
      </c>
      <c r="H635" s="2">
        <f t="shared" si="11"/>
        <v>0.36999999731779099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103862</v>
      </c>
      <c r="D638" s="1">
        <f>'PR-RAS'!E644</f>
        <v>59604.569999999978</v>
      </c>
      <c r="E638" s="1">
        <v>0</v>
      </c>
      <c r="F638" s="1">
        <v>0</v>
      </c>
      <c r="G638" s="2">
        <f t="shared" si="10"/>
        <v>142096.31617999997</v>
      </c>
      <c r="H638" s="2">
        <f t="shared" si="11"/>
        <v>0.43000000002211891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287944.06000000273</v>
      </c>
      <c r="E639" s="1">
        <v>0</v>
      </c>
      <c r="F639" s="1">
        <v>0</v>
      </c>
      <c r="G639" s="2">
        <f t="shared" si="10"/>
        <v>367416.6205600035</v>
      </c>
      <c r="H639" s="2">
        <f t="shared" si="11"/>
        <v>6.0000002733431756E-2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59603</v>
      </c>
      <c r="D640" s="1">
        <f>'PR-RAS'!E646</f>
        <v>0</v>
      </c>
      <c r="E640" s="1">
        <v>0</v>
      </c>
      <c r="F640" s="1">
        <v>0</v>
      </c>
      <c r="G640" s="2">
        <f t="shared" si="10"/>
        <v>38086.317000000003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129915</v>
      </c>
      <c r="D642" s="1">
        <f>'PR-RAS'!E649</f>
        <v>250078.56</v>
      </c>
      <c r="E642" s="1">
        <v>0</v>
      </c>
      <c r="F642" s="1">
        <v>0</v>
      </c>
      <c r="G642" s="2">
        <f t="shared" si="10"/>
        <v>403876.22892000002</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3631759</v>
      </c>
      <c r="D643" s="1">
        <f>'PR-RAS'!E650</f>
        <v>5073199.62</v>
      </c>
      <c r="E643" s="1">
        <v>0</v>
      </c>
      <c r="F643" s="1">
        <v>0</v>
      </c>
      <c r="G643" s="2">
        <f t="shared" si="10"/>
        <v>8845577.5900800005</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3511595</v>
      </c>
      <c r="D644" s="1">
        <f>'PR-RAS'!E651</f>
        <v>4904572.7300000004</v>
      </c>
      <c r="E644" s="1">
        <v>0</v>
      </c>
      <c r="F644" s="1">
        <v>0</v>
      </c>
      <c r="G644" s="2">
        <f t="shared" si="10"/>
        <v>8565236.1157800015</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250079</v>
      </c>
      <c r="D645" s="1">
        <f>'PR-RAS'!E652</f>
        <v>418705.44999999925</v>
      </c>
      <c r="E645" s="1">
        <v>0</v>
      </c>
      <c r="F645" s="1">
        <v>0</v>
      </c>
      <c r="G645" s="2">
        <f t="shared" si="10"/>
        <v>700343.49559999909</v>
      </c>
      <c r="H645" s="2">
        <f t="shared" si="11"/>
        <v>0.44999999925494194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111</v>
      </c>
      <c r="E647" s="1">
        <v>0</v>
      </c>
      <c r="F647" s="1">
        <v>0</v>
      </c>
      <c r="G647" s="2">
        <f t="shared" si="10"/>
        <v>214.47200000000001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99</v>
      </c>
      <c r="E649" s="1">
        <v>0</v>
      </c>
      <c r="F649" s="1">
        <v>0</v>
      </c>
      <c r="G649" s="2">
        <f t="shared" si="10"/>
        <v>191.80799999999999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13404712</v>
      </c>
      <c r="D668" s="1">
        <f>'PR-RAS'!E675</f>
        <v>13871661.800000001</v>
      </c>
      <c r="E668" s="1">
        <v>0</v>
      </c>
      <c r="F668" s="1">
        <v>0</v>
      </c>
      <c r="G668" s="2">
        <f t="shared" si="10"/>
        <v>27445739.745200001</v>
      </c>
      <c r="H668" s="2">
        <f t="shared" si="11"/>
        <v>0.19999999925494194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470232</v>
      </c>
      <c r="D670" s="1">
        <f>'PR-RAS'!E677</f>
        <v>469634.8</v>
      </c>
      <c r="E670" s="1">
        <v>0</v>
      </c>
      <c r="F670" s="1">
        <v>0</v>
      </c>
      <c r="G670" s="2">
        <f t="shared" si="10"/>
        <v>942956.57040000008</v>
      </c>
      <c r="H670" s="2">
        <f t="shared" si="11"/>
        <v>0.20000000001164153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823663</v>
      </c>
      <c r="D703" s="1">
        <f>'PR-RAS'!E710</f>
        <v>990546.12</v>
      </c>
      <c r="E703" s="1">
        <v>0</v>
      </c>
      <c r="F703" s="1">
        <v>0</v>
      </c>
      <c r="G703" s="2">
        <f t="shared" si="10"/>
        <v>1968938.17848</v>
      </c>
      <c r="H703" s="2">
        <f t="shared" si="11"/>
        <v>0.11999999999534339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14903.55</v>
      </c>
      <c r="E709" s="1">
        <v>0</v>
      </c>
      <c r="F709" s="1">
        <v>0</v>
      </c>
      <c r="G709" s="2">
        <f t="shared" si="10"/>
        <v>32285.578799999996</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23636</v>
      </c>
      <c r="D710" s="1">
        <f>'PR-RAS'!E717</f>
        <v>8987.26</v>
      </c>
      <c r="E710" s="1">
        <v>0</v>
      </c>
      <c r="F710" s="1">
        <v>0</v>
      </c>
      <c r="G710" s="2">
        <f t="shared" si="10"/>
        <v>29501.858680000001</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257248</v>
      </c>
      <c r="D711" s="1">
        <f>'PR-RAS'!E718</f>
        <v>264215.73</v>
      </c>
      <c r="E711" s="1">
        <v>0</v>
      </c>
      <c r="F711" s="1">
        <v>0</v>
      </c>
      <c r="G711" s="2">
        <f t="shared" si="10"/>
        <v>557832.4166</v>
      </c>
      <c r="H711" s="2">
        <f t="shared" si="11"/>
        <v>0.27000000001862645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26818</v>
      </c>
      <c r="D713" s="1">
        <f>'PR-RAS'!E720</f>
        <v>43132.5</v>
      </c>
      <c r="E713" s="1">
        <v>0</v>
      </c>
      <c r="F713" s="1">
        <v>0</v>
      </c>
      <c r="G713" s="2">
        <f t="shared" si="10"/>
        <v>80515.09599999999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52242</v>
      </c>
      <c r="D715" s="1">
        <f>'PR-RAS'!E722</f>
        <v>48078.94</v>
      </c>
      <c r="E715" s="1">
        <v>0</v>
      </c>
      <c r="F715" s="1">
        <v>0</v>
      </c>
      <c r="G715" s="2">
        <f t="shared" si="10"/>
        <v>105957.51432</v>
      </c>
      <c r="H715" s="2">
        <f t="shared" si="11"/>
        <v>5.9999999997671694E-2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52370</v>
      </c>
      <c r="D716" s="1">
        <f>'PR-RAS'!E723</f>
        <v>26748.69</v>
      </c>
      <c r="E716" s="1">
        <v>0</v>
      </c>
      <c r="F716" s="1">
        <v>0</v>
      </c>
      <c r="G716" s="2">
        <f t="shared" si="10"/>
        <v>75695.176699999996</v>
      </c>
      <c r="H716" s="2">
        <f t="shared" si="11"/>
        <v>0.31000000000130967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8330</v>
      </c>
      <c r="D718" s="1">
        <f>'PR-RAS'!E725</f>
        <v>64895.26</v>
      </c>
      <c r="E718" s="1">
        <v>0</v>
      </c>
      <c r="F718" s="1">
        <v>0</v>
      </c>
      <c r="G718" s="2">
        <f t="shared" si="10"/>
        <v>99032.412840000005</v>
      </c>
      <c r="H718" s="2">
        <f t="shared" si="11"/>
        <v>0.26000000000203727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33247850</v>
      </c>
      <c r="D984" s="6">
        <f>BILANCA!E6</f>
        <v>32655733.100000001</v>
      </c>
      <c r="E984" s="6">
        <v>0</v>
      </c>
      <c r="F984" s="6">
        <v>0</v>
      </c>
      <c r="G984" s="7">
        <f t="shared" ref="G984:G1241" si="22">B984/1000*C984+B984/500*D984</f>
        <v>98559.316200000001</v>
      </c>
      <c r="H984" s="7">
        <f t="shared" si="19"/>
        <v>0.10000000149011612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32945101</v>
      </c>
      <c r="D985" s="1">
        <f>BILANCA!E7</f>
        <v>32178328.100000001</v>
      </c>
      <c r="E985" s="1">
        <v>0</v>
      </c>
      <c r="F985" s="1">
        <v>0</v>
      </c>
      <c r="G985" s="2">
        <f t="shared" si="22"/>
        <v>194603.51440000001</v>
      </c>
      <c r="H985" s="2">
        <f t="shared" si="19"/>
        <v>0.10000000149011612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32945101</v>
      </c>
      <c r="D990" s="1">
        <f>BILANCA!E12</f>
        <v>32178328.100000001</v>
      </c>
      <c r="E990" s="1">
        <v>0</v>
      </c>
      <c r="F990" s="1">
        <v>0</v>
      </c>
      <c r="G990" s="2">
        <f t="shared" si="22"/>
        <v>681112.30040000007</v>
      </c>
      <c r="H990" s="2">
        <f t="shared" si="19"/>
        <v>0.10000000149011612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31787891</v>
      </c>
      <c r="D991" s="1">
        <f>BILANCA!E13</f>
        <v>31280729.230000004</v>
      </c>
      <c r="E991" s="1">
        <v>0</v>
      </c>
      <c r="F991" s="1">
        <v>0</v>
      </c>
      <c r="G991" s="2">
        <f t="shared" si="22"/>
        <v>754794.7956800001</v>
      </c>
      <c r="H991" s="2">
        <f t="shared" si="19"/>
        <v>0.23000000417232513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40580491</v>
      </c>
      <c r="D993" s="1">
        <f>BILANCA!E15</f>
        <v>40580491.310000002</v>
      </c>
      <c r="E993" s="1">
        <v>0</v>
      </c>
      <c r="F993" s="1">
        <v>0</v>
      </c>
      <c r="G993" s="2">
        <f t="shared" si="22"/>
        <v>1217414.7362000002</v>
      </c>
      <c r="H993" s="2">
        <f t="shared" si="19"/>
        <v>0.31000000238418579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8792600</v>
      </c>
      <c r="D996" s="1">
        <f>BILANCA!E18</f>
        <v>9299762.0800000001</v>
      </c>
      <c r="E996" s="1">
        <v>0</v>
      </c>
      <c r="F996" s="1">
        <v>0</v>
      </c>
      <c r="G996" s="2">
        <f t="shared" si="22"/>
        <v>356097.61407999997</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322860</v>
      </c>
      <c r="D997" s="1">
        <f>BILANCA!E19</f>
        <v>256735.94999999925</v>
      </c>
      <c r="E997" s="1">
        <v>0</v>
      </c>
      <c r="F997" s="1">
        <v>0</v>
      </c>
      <c r="G997" s="2">
        <f t="shared" si="22"/>
        <v>11708.646599999978</v>
      </c>
      <c r="H997" s="2">
        <f t="shared" si="19"/>
        <v>5.000000074505806E-2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1570626</v>
      </c>
      <c r="D998" s="1">
        <f>BILANCA!E20</f>
        <v>1576499.65</v>
      </c>
      <c r="E998" s="1">
        <v>0</v>
      </c>
      <c r="F998" s="1">
        <v>0</v>
      </c>
      <c r="G998" s="2">
        <f t="shared" si="22"/>
        <v>70854.379499999995</v>
      </c>
      <c r="H998" s="2">
        <f t="shared" si="19"/>
        <v>0.35000000009313226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17906</v>
      </c>
      <c r="D999" s="1">
        <f>BILANCA!E21</f>
        <v>17905.75</v>
      </c>
      <c r="E999" s="1">
        <v>0</v>
      </c>
      <c r="F999" s="1">
        <v>0</v>
      </c>
      <c r="G999" s="2">
        <f t="shared" si="22"/>
        <v>859.48</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149752</v>
      </c>
      <c r="D1000" s="1">
        <f>BILANCA!E22</f>
        <v>198402.27</v>
      </c>
      <c r="E1000" s="1">
        <v>0</v>
      </c>
      <c r="F1000" s="1">
        <v>0</v>
      </c>
      <c r="G1000" s="2">
        <f t="shared" si="22"/>
        <v>9291.4611800000002</v>
      </c>
      <c r="H1000" s="2">
        <f t="shared" si="19"/>
        <v>0.26999999998952262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129753</v>
      </c>
      <c r="D1002" s="1">
        <f>BILANCA!E24</f>
        <v>129752.54</v>
      </c>
      <c r="E1002" s="1">
        <v>0</v>
      </c>
      <c r="F1002" s="1">
        <v>0</v>
      </c>
      <c r="G1002" s="2">
        <f t="shared" si="22"/>
        <v>7395.9035199999998</v>
      </c>
      <c r="H1002" s="2">
        <f t="shared" si="19"/>
        <v>0.46000000000640284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1294449</v>
      </c>
      <c r="D1003" s="1">
        <f>BILANCA!E25</f>
        <v>1294449.47</v>
      </c>
      <c r="E1003" s="1">
        <v>0</v>
      </c>
      <c r="F1003" s="1">
        <v>0</v>
      </c>
      <c r="G1003" s="2">
        <f t="shared" si="22"/>
        <v>77666.958799999993</v>
      </c>
      <c r="H1003" s="2">
        <f t="shared" si="19"/>
        <v>0.46999999997206032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882710</v>
      </c>
      <c r="D1004" s="1">
        <f>BILANCA!E26</f>
        <v>882709.72</v>
      </c>
      <c r="E1004" s="1">
        <v>0</v>
      </c>
      <c r="F1004" s="1">
        <v>0</v>
      </c>
      <c r="G1004" s="2">
        <f t="shared" si="22"/>
        <v>55610.718240000002</v>
      </c>
      <c r="H1004" s="2">
        <f t="shared" si="19"/>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3722336</v>
      </c>
      <c r="D1006" s="1">
        <f>BILANCA!E28</f>
        <v>3842983.45</v>
      </c>
      <c r="E1006" s="1">
        <v>0</v>
      </c>
      <c r="F1006" s="1">
        <v>0</v>
      </c>
      <c r="G1006" s="2">
        <f t="shared" si="22"/>
        <v>262390.96669999999</v>
      </c>
      <c r="H1006" s="2">
        <f t="shared" si="19"/>
        <v>0.45000000018626451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834350</v>
      </c>
      <c r="D1013" s="1">
        <f>BILANCA!E35</f>
        <v>640862.91999999993</v>
      </c>
      <c r="E1013" s="1">
        <v>0</v>
      </c>
      <c r="F1013" s="1">
        <v>0</v>
      </c>
      <c r="G1013" s="2">
        <f t="shared" si="22"/>
        <v>63482.275199999996</v>
      </c>
      <c r="H1013" s="2">
        <f t="shared" si="19"/>
        <v>8.0000000074505806E-2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1047793</v>
      </c>
      <c r="D1014" s="1">
        <f>BILANCA!E36</f>
        <v>854305.59</v>
      </c>
      <c r="E1014" s="1">
        <v>0</v>
      </c>
      <c r="F1014" s="1">
        <v>0</v>
      </c>
      <c r="G1014" s="2">
        <f t="shared" si="22"/>
        <v>85448.529580000002</v>
      </c>
      <c r="H1014" s="2">
        <f t="shared" si="19"/>
        <v>0.41000000003259629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213443</v>
      </c>
      <c r="D1018" s="1">
        <f>BILANCA!E40</f>
        <v>213442.67</v>
      </c>
      <c r="E1018" s="1">
        <v>0</v>
      </c>
      <c r="F1018" s="1">
        <v>0</v>
      </c>
      <c r="G1018" s="2">
        <f t="shared" si="22"/>
        <v>22411.491900000001</v>
      </c>
      <c r="H1018" s="2">
        <f t="shared" si="19"/>
        <v>0.32999999998719431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774108</v>
      </c>
      <c r="D1032" s="1">
        <f>BILANCA!E54</f>
        <v>774108.33</v>
      </c>
      <c r="E1032" s="1">
        <v>0</v>
      </c>
      <c r="F1032" s="1">
        <v>0</v>
      </c>
      <c r="G1032" s="2">
        <f t="shared" si="22"/>
        <v>113793.90833999999</v>
      </c>
      <c r="H1032" s="2">
        <f t="shared" si="19"/>
        <v>0.32999999995809048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774108</v>
      </c>
      <c r="D1033" s="1">
        <f>BILANCA!E55</f>
        <v>774108.33</v>
      </c>
      <c r="E1033" s="1">
        <v>0</v>
      </c>
      <c r="F1033" s="1">
        <v>0</v>
      </c>
      <c r="G1033" s="2">
        <f t="shared" si="22"/>
        <v>116116.23300000001</v>
      </c>
      <c r="H1033" s="2">
        <f t="shared" si="19"/>
        <v>0.32999999995809048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302749</v>
      </c>
      <c r="D1046" s="1">
        <f>BILANCA!E68</f>
        <v>477404.99999999994</v>
      </c>
      <c r="E1046" s="1">
        <v>0</v>
      </c>
      <c r="F1046" s="1">
        <v>0</v>
      </c>
      <c r="G1046" s="2">
        <f t="shared" si="22"/>
        <v>79226.21699999999</v>
      </c>
      <c r="H1046" s="2">
        <f t="shared" si="19"/>
        <v>5.8207660913467407E-11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250079</v>
      </c>
      <c r="D1047" s="1">
        <f>BILANCA!E69</f>
        <v>418705.44999999995</v>
      </c>
      <c r="E1047" s="1">
        <v>0</v>
      </c>
      <c r="F1047" s="1">
        <v>0</v>
      </c>
      <c r="G1047" s="2">
        <f t="shared" si="22"/>
        <v>69599.353600000002</v>
      </c>
      <c r="H1047" s="2">
        <f t="shared" si="19"/>
        <v>0.44999999995343387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247094</v>
      </c>
      <c r="D1048" s="1">
        <f>BILANCA!E70</f>
        <v>418612.35</v>
      </c>
      <c r="E1048" s="1">
        <v>0</v>
      </c>
      <c r="F1048" s="1">
        <v>0</v>
      </c>
      <c r="G1048" s="2">
        <f t="shared" si="22"/>
        <v>70480.715499999991</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247094</v>
      </c>
      <c r="D1050" s="1">
        <f>BILANCA!E72</f>
        <v>418612.35</v>
      </c>
      <c r="E1050" s="1">
        <v>0</v>
      </c>
      <c r="F1050" s="1">
        <v>0</v>
      </c>
      <c r="G1050" s="2">
        <f t="shared" si="22"/>
        <v>72649.352899999998</v>
      </c>
      <c r="H1050" s="2">
        <f t="shared" si="19"/>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2985</v>
      </c>
      <c r="D1054" s="1">
        <f>BILANCA!E76</f>
        <v>93.1</v>
      </c>
      <c r="E1054" s="1">
        <v>0</v>
      </c>
      <c r="F1054" s="1">
        <v>0</v>
      </c>
      <c r="G1054" s="2">
        <f t="shared" si="22"/>
        <v>225.15519999999998</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4690</v>
      </c>
      <c r="D1056" s="1">
        <f>BILANCA!E78</f>
        <v>5247.45</v>
      </c>
      <c r="E1056" s="1">
        <v>0</v>
      </c>
      <c r="F1056" s="1">
        <v>0</v>
      </c>
      <c r="G1056" s="2">
        <f t="shared" si="22"/>
        <v>1108.4976999999999</v>
      </c>
      <c r="H1056" s="2">
        <f t="shared" si="19"/>
        <v>0.4499999999998181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4690</v>
      </c>
      <c r="D1064" s="1">
        <f>BILANCA!E86</f>
        <v>5247.45</v>
      </c>
      <c r="E1064" s="1">
        <v>0</v>
      </c>
      <c r="F1064" s="1">
        <v>0</v>
      </c>
      <c r="G1064" s="2">
        <f t="shared" si="22"/>
        <v>1229.9769000000001</v>
      </c>
      <c r="H1064" s="2">
        <f t="shared" si="19"/>
        <v>0.4499999999998181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47980</v>
      </c>
      <c r="D1124" s="1">
        <f>BILANCA!E146</f>
        <v>53452.1</v>
      </c>
      <c r="E1124" s="1">
        <v>0</v>
      </c>
      <c r="F1124" s="1">
        <v>0</v>
      </c>
      <c r="G1124" s="2">
        <f t="shared" si="22"/>
        <v>21838.672199999997</v>
      </c>
      <c r="H1124" s="2">
        <f t="shared" si="23"/>
        <v>9.9999999998544808E-2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47980</v>
      </c>
      <c r="D1138" s="1">
        <f>BILANCA!E160</f>
        <v>53452.1</v>
      </c>
      <c r="E1138" s="1">
        <v>0</v>
      </c>
      <c r="F1138" s="1">
        <v>0</v>
      </c>
      <c r="G1138" s="2">
        <f t="shared" si="22"/>
        <v>24007.050999999999</v>
      </c>
      <c r="H1138" s="2">
        <f t="shared" si="23"/>
        <v>9.9999999998544808E-2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33247850</v>
      </c>
      <c r="D1152" s="1">
        <f>BILANCA!E175</f>
        <v>32655733.099999998</v>
      </c>
      <c r="E1152" s="1">
        <v>0</v>
      </c>
      <c r="F1152" s="1">
        <v>0</v>
      </c>
      <c r="G1152" s="2">
        <f t="shared" si="22"/>
        <v>16656524.437799999</v>
      </c>
      <c r="H1152" s="2">
        <f t="shared" si="23"/>
        <v>9.9999997764825821E-2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320531</v>
      </c>
      <c r="D1153" s="1">
        <f>BILANCA!E176</f>
        <v>142167.13</v>
      </c>
      <c r="E1153" s="1">
        <v>0</v>
      </c>
      <c r="F1153" s="1">
        <v>0</v>
      </c>
      <c r="G1153" s="2">
        <f t="shared" si="22"/>
        <v>102827.09420000001</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318306</v>
      </c>
      <c r="D1154" s="1">
        <f>BILANCA!E177</f>
        <v>60167.13</v>
      </c>
      <c r="E1154" s="1">
        <v>0</v>
      </c>
      <c r="F1154" s="1">
        <v>0</v>
      </c>
      <c r="G1154" s="2">
        <f t="shared" si="22"/>
        <v>75007.484460000007</v>
      </c>
      <c r="H1154" s="2">
        <f t="shared" si="23"/>
        <v>0.12999999999738066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301680</v>
      </c>
      <c r="D1156" s="1">
        <f>BILANCA!E179</f>
        <v>55500.17</v>
      </c>
      <c r="E1156" s="1">
        <v>0</v>
      </c>
      <c r="F1156" s="1">
        <v>0</v>
      </c>
      <c r="G1156" s="2">
        <f t="shared" si="22"/>
        <v>71393.698819999991</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761</v>
      </c>
      <c r="D1157" s="1">
        <f>BILANCA!E180</f>
        <v>0</v>
      </c>
      <c r="E1157" s="1">
        <v>0</v>
      </c>
      <c r="F1157" s="1">
        <v>0</v>
      </c>
      <c r="G1157" s="2">
        <f t="shared" si="22"/>
        <v>132.41399999999999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761</v>
      </c>
      <c r="D1160" s="1">
        <f>BILANCA!E183</f>
        <v>0</v>
      </c>
      <c r="E1160" s="1">
        <v>0</v>
      </c>
      <c r="F1160" s="1">
        <v>0</v>
      </c>
      <c r="G1160" s="2">
        <f t="shared" si="22"/>
        <v>134.697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15865</v>
      </c>
      <c r="D1165" s="1">
        <f>BILANCA!E188</f>
        <v>4666.96</v>
      </c>
      <c r="E1165" s="1">
        <v>0</v>
      </c>
      <c r="F1165" s="1">
        <v>0</v>
      </c>
      <c r="G1165" s="2">
        <f t="shared" si="22"/>
        <v>4586.2034399999993</v>
      </c>
      <c r="H1165" s="2">
        <f t="shared" si="23"/>
        <v>3.999999999996362E-2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2225</v>
      </c>
      <c r="D1166" s="1">
        <f>BILANCA!E189</f>
        <v>0</v>
      </c>
      <c r="E1166" s="1">
        <v>0</v>
      </c>
      <c r="F1166" s="1">
        <v>0</v>
      </c>
      <c r="G1166" s="2">
        <f t="shared" si="22"/>
        <v>407.17500000000001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82000</v>
      </c>
      <c r="E1211" s="1">
        <v>0</v>
      </c>
      <c r="F1211" s="1">
        <v>0</v>
      </c>
      <c r="G1211" s="2">
        <f t="shared" si="22"/>
        <v>37392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82000</v>
      </c>
      <c r="E1212" s="1">
        <v>0</v>
      </c>
      <c r="F1212" s="1">
        <v>0</v>
      </c>
      <c r="G1212" s="2">
        <f t="shared" si="22"/>
        <v>37556</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32927319</v>
      </c>
      <c r="D1214" s="1">
        <f>BILANCA!E237</f>
        <v>32513565.969999999</v>
      </c>
      <c r="E1214" s="1">
        <v>0</v>
      </c>
      <c r="F1214" s="1">
        <v>0</v>
      </c>
      <c r="G1214" s="2">
        <f t="shared" si="22"/>
        <v>22627478.16714</v>
      </c>
      <c r="H1214" s="2">
        <f t="shared" si="23"/>
        <v>3.0000001192092896E-2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32938942</v>
      </c>
      <c r="D1215" s="1">
        <f>BILANCA!E238</f>
        <v>32172169.809999999</v>
      </c>
      <c r="E1215" s="1">
        <v>0</v>
      </c>
      <c r="F1215" s="1">
        <v>0</v>
      </c>
      <c r="G1215" s="2">
        <f t="shared" si="22"/>
        <v>22569721.335840002</v>
      </c>
      <c r="H1215" s="2">
        <f t="shared" si="23"/>
        <v>0.19000000134110451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32938942</v>
      </c>
      <c r="D1216" s="1">
        <f>BILANCA!E239</f>
        <v>32172169.809999999</v>
      </c>
      <c r="E1216" s="1">
        <v>0</v>
      </c>
      <c r="F1216" s="1">
        <v>0</v>
      </c>
      <c r="G1216" s="2">
        <f t="shared" si="22"/>
        <v>22667004.617460001</v>
      </c>
      <c r="H1216" s="2">
        <f t="shared" si="23"/>
        <v>0.19000000134110451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32738351</v>
      </c>
      <c r="D1217" s="1">
        <f>BILANCA!E240</f>
        <v>31980291.93</v>
      </c>
      <c r="E1217" s="1">
        <v>0</v>
      </c>
      <c r="F1217" s="1">
        <v>0</v>
      </c>
      <c r="G1217" s="2">
        <f t="shared" si="22"/>
        <v>22627550.757240001</v>
      </c>
      <c r="H1217" s="2">
        <f t="shared" si="23"/>
        <v>7.0000000298023224E-2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200591</v>
      </c>
      <c r="D1218" s="1">
        <f>BILANCA!E241</f>
        <v>191877.88</v>
      </c>
      <c r="E1218" s="1">
        <v>0</v>
      </c>
      <c r="F1218" s="1">
        <v>0</v>
      </c>
      <c r="G1218" s="2">
        <f t="shared" si="22"/>
        <v>137321.48859999998</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-59603</v>
      </c>
      <c r="D1222" s="1">
        <f>BILANCA!E245</f>
        <v>287944.06</v>
      </c>
      <c r="E1222" s="1">
        <v>0</v>
      </c>
      <c r="F1222" s="1">
        <v>0</v>
      </c>
      <c r="G1222" s="2">
        <f t="shared" si="22"/>
        <v>123392.14368000001</v>
      </c>
      <c r="H1222" s="2">
        <f t="shared" si="23"/>
        <v>5.9999999997671694E-2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171081</v>
      </c>
      <c r="D1223" s="1">
        <f>BILANCA!E246</f>
        <v>287944.06</v>
      </c>
      <c r="E1223" s="1">
        <v>0</v>
      </c>
      <c r="F1223" s="1">
        <v>0</v>
      </c>
      <c r="G1223" s="2">
        <f t="shared" si="22"/>
        <v>179272.5888</v>
      </c>
      <c r="H1223" s="2">
        <f t="shared" si="23"/>
        <v>5.9999999997671694E-2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171474.9</v>
      </c>
      <c r="E1224" s="1">
        <v>0</v>
      </c>
      <c r="F1224" s="1">
        <v>0</v>
      </c>
      <c r="G1224" s="2">
        <f t="shared" si="22"/>
        <v>82650.901799999992</v>
      </c>
      <c r="H1224" s="2">
        <f t="shared" si="23"/>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171081</v>
      </c>
      <c r="D1225" s="1">
        <f>BILANCA!E248</f>
        <v>116469.16</v>
      </c>
      <c r="E1225" s="1">
        <v>0</v>
      </c>
      <c r="F1225" s="1">
        <v>0</v>
      </c>
      <c r="G1225" s="2">
        <f t="shared" si="22"/>
        <v>97772.675439999992</v>
      </c>
      <c r="H1225" s="2">
        <f t="shared" si="23"/>
        <v>0.16000000000349246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230684</v>
      </c>
      <c r="D1227" s="1">
        <f>BILANCA!E250</f>
        <v>0</v>
      </c>
      <c r="E1227" s="1">
        <v>0</v>
      </c>
      <c r="F1227" s="1">
        <v>0</v>
      </c>
      <c r="G1227" s="2">
        <f t="shared" si="22"/>
        <v>56286.896000000001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230684</v>
      </c>
      <c r="D1228" s="1">
        <f>BILANCA!E251</f>
        <v>0</v>
      </c>
      <c r="E1228" s="1">
        <v>0</v>
      </c>
      <c r="F1228" s="1">
        <v>0</v>
      </c>
      <c r="G1228" s="2">
        <f t="shared" si="22"/>
        <v>56517.58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47980</v>
      </c>
      <c r="D1232" s="1">
        <f>BILANCA!E255</f>
        <v>53452.1</v>
      </c>
      <c r="E1232" s="1">
        <v>0</v>
      </c>
      <c r="F1232" s="1">
        <v>0</v>
      </c>
      <c r="G1232" s="2">
        <f t="shared" si="22"/>
        <v>38566.165800000002</v>
      </c>
      <c r="H1232" s="2">
        <f t="shared" si="23"/>
        <v>9.9999999998544808E-2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950241</v>
      </c>
      <c r="D1236" s="1">
        <f>BILANCA!E259</f>
        <v>950240.88</v>
      </c>
      <c r="E1236" s="1">
        <v>0</v>
      </c>
      <c r="F1236" s="1">
        <v>0</v>
      </c>
      <c r="G1236" s="2">
        <f t="shared" si="22"/>
        <v>721232.85828000004</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950241</v>
      </c>
      <c r="D1237" s="1">
        <f>BILANCA!E260</f>
        <v>950240.88</v>
      </c>
      <c r="E1237" s="1">
        <v>0</v>
      </c>
      <c r="F1237" s="1">
        <v>0</v>
      </c>
      <c r="G1237" s="2">
        <f t="shared" si="22"/>
        <v>724083.58103999996</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22824</v>
      </c>
      <c r="D1240" s="1">
        <f>BILANCA!E264</f>
        <v>8800</v>
      </c>
      <c r="E1240" s="1">
        <v>0</v>
      </c>
      <c r="F1240" s="1">
        <v>0</v>
      </c>
      <c r="G1240" s="2">
        <f t="shared" si="22"/>
        <v>10388.968000000001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25156</v>
      </c>
      <c r="D1241" s="1">
        <f>BILANCA!E265</f>
        <v>44652.1</v>
      </c>
      <c r="E1241" s="1">
        <v>0</v>
      </c>
      <c r="F1241" s="1">
        <v>0</v>
      </c>
      <c r="G1241" s="2">
        <f t="shared" si="22"/>
        <v>29530.731599999999</v>
      </c>
      <c r="H1241" s="2">
        <f t="shared" si="23"/>
        <v>9.9999999998544808E-2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4690</v>
      </c>
      <c r="D1244" s="1">
        <f>BILANCA!E268</f>
        <v>5247.45</v>
      </c>
      <c r="E1244" s="1">
        <v>0</v>
      </c>
      <c r="F1244" s="1">
        <v>0</v>
      </c>
      <c r="G1244" s="2">
        <f t="shared" si="24"/>
        <v>3963.2589000000003</v>
      </c>
      <c r="H1244" s="2">
        <f t="shared" si="23"/>
        <v>0.4499999999998181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127017</v>
      </c>
      <c r="D1263" s="1">
        <f>BILANCA!E287</f>
        <v>8324.67</v>
      </c>
      <c r="E1263" s="1">
        <v>0</v>
      </c>
      <c r="F1263" s="1">
        <v>0</v>
      </c>
      <c r="G1263" s="2">
        <f t="shared" si="24"/>
        <v>40226.575200000007</v>
      </c>
      <c r="H1263" s="2">
        <f t="shared" si="23"/>
        <v>0.32999999999992724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191289</v>
      </c>
      <c r="D1264" s="1">
        <f>BILANCA!E288</f>
        <v>51842.46</v>
      </c>
      <c r="E1264" s="1">
        <v>0</v>
      </c>
      <c r="F1264" s="1">
        <v>0</v>
      </c>
      <c r="G1264" s="2">
        <f t="shared" si="24"/>
        <v>82887.671520000004</v>
      </c>
      <c r="H1264" s="2">
        <f t="shared" si="23"/>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2225</v>
      </c>
      <c r="D1266" s="1">
        <f>BILANCA!E290</f>
        <v>0</v>
      </c>
      <c r="E1266" s="1">
        <v>0</v>
      </c>
      <c r="F1266" s="1">
        <v>0</v>
      </c>
      <c r="G1266" s="2">
        <f t="shared" si="24"/>
        <v>629.67499999999995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15865</v>
      </c>
      <c r="D1278" s="1">
        <f>BILANCA!E302</f>
        <v>4666.96</v>
      </c>
      <c r="E1278" s="1">
        <v>0</v>
      </c>
      <c r="F1278" s="1">
        <v>0</v>
      </c>
      <c r="G1278" s="2">
        <f t="shared" si="24"/>
        <v>7433.6813999999995</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16950698</v>
      </c>
      <c r="D1408" s="1">
        <f>'RAS-funkcijski'!E114</f>
        <v>17982687.329999998</v>
      </c>
      <c r="E1408" s="1">
        <v>0</v>
      </c>
      <c r="F1408" s="1">
        <v>0</v>
      </c>
      <c r="G1408" s="2">
        <f t="shared" si="24"/>
        <v>5820767.9925999995</v>
      </c>
      <c r="H1408" s="2">
        <f t="shared" si="27"/>
        <v>0.32999999821186066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16327384</v>
      </c>
      <c r="D1409" s="1">
        <f>'RAS-funkcijski'!E115</f>
        <v>17164196.649999999</v>
      </c>
      <c r="E1409" s="1">
        <v>0</v>
      </c>
      <c r="F1409" s="1">
        <v>0</v>
      </c>
      <c r="G1409" s="2">
        <f t="shared" si="24"/>
        <v>5622791.2802999998</v>
      </c>
      <c r="H1409" s="2">
        <f t="shared" si="27"/>
        <v>0.35000000149011612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16327384</v>
      </c>
      <c r="D1411" s="1">
        <f>'RAS-funkcijski'!E117</f>
        <v>17164196.649999999</v>
      </c>
      <c r="E1411" s="1">
        <v>0</v>
      </c>
      <c r="F1411" s="1">
        <v>0</v>
      </c>
      <c r="G1411" s="2">
        <f t="shared" si="24"/>
        <v>5724102.8348999992</v>
      </c>
      <c r="H1411" s="2">
        <f t="shared" si="27"/>
        <v>0.35000000149011612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623314</v>
      </c>
      <c r="D1419" s="1">
        <f>'RAS-funkcijski'!E125</f>
        <v>818490.68</v>
      </c>
      <c r="E1419" s="1">
        <v>0</v>
      </c>
      <c r="F1419" s="1">
        <v>0</v>
      </c>
      <c r="G1419" s="2">
        <f t="shared" si="24"/>
        <v>273495.73856000003</v>
      </c>
      <c r="H1419" s="2">
        <f t="shared" si="27"/>
        <v>0.31999999994877726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16950698</v>
      </c>
      <c r="D1435" s="13">
        <f>'RAS-funkcijski'!E141</f>
        <v>17982687.329999998</v>
      </c>
      <c r="E1435" s="13">
        <v>0</v>
      </c>
      <c r="F1435" s="13">
        <v>0</v>
      </c>
      <c r="G1435" s="14">
        <f t="shared" si="24"/>
        <v>7249501.9544200003</v>
      </c>
      <c r="H1435" s="14">
        <f t="shared" si="27"/>
        <v>0.32999999821186066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674674.42</v>
      </c>
      <c r="E1436" s="6">
        <v>0</v>
      </c>
      <c r="F1436" s="6">
        <v>0</v>
      </c>
      <c r="G1436" s="7">
        <f t="shared" si="24"/>
        <v>1349.3488400000001</v>
      </c>
      <c r="H1436" s="7">
        <f t="shared" si="27"/>
        <v>0.42000000004190952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674674.42</v>
      </c>
      <c r="E1453" s="1">
        <v>0</v>
      </c>
      <c r="F1453" s="1">
        <v>0</v>
      </c>
      <c r="G1453" s="2">
        <f t="shared" si="24"/>
        <v>24288.279119999999</v>
      </c>
      <c r="H1453" s="2">
        <f t="shared" si="27"/>
        <v>0.42000000004190952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674674.42</v>
      </c>
      <c r="E1454" s="1">
        <v>0</v>
      </c>
      <c r="F1454" s="1">
        <v>0</v>
      </c>
      <c r="G1454" s="2">
        <f t="shared" si="24"/>
        <v>25637.627960000002</v>
      </c>
      <c r="H1454" s="2">
        <f t="shared" si="27"/>
        <v>0.42000000004190952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674674.42</v>
      </c>
      <c r="E1456" s="1">
        <v>0</v>
      </c>
      <c r="F1456" s="1">
        <v>0</v>
      </c>
      <c r="G1456" s="2">
        <f t="shared" si="24"/>
        <v>28336.325640000003</v>
      </c>
      <c r="H1456" s="2">
        <f t="shared" si="27"/>
        <v>0.42000000004190952</v>
      </c>
      <c r="I1456" s="10">
        <f t="shared" si="30"/>
        <v>11901.256769987564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320530.92</v>
      </c>
      <c r="D1480" s="6"/>
      <c r="E1480" s="6">
        <v>0</v>
      </c>
      <c r="F1480" s="6">
        <v>0</v>
      </c>
      <c r="G1480" s="7">
        <f t="shared" ref="G1480:G1580" si="34">B1480/1000*C1480</f>
        <v>320.53091999999998</v>
      </c>
      <c r="H1480" s="7">
        <f t="shared" ref="H1480:H1580" si="35">ABS(C1480-ROUND(C1480,0))</f>
        <v>8.0000000016298145E-2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17847930.320000004</v>
      </c>
      <c r="D1481" s="1">
        <v>0</v>
      </c>
      <c r="E1481" s="1">
        <v>0</v>
      </c>
      <c r="F1481" s="1">
        <v>0</v>
      </c>
      <c r="G1481" s="2">
        <f t="shared" si="34"/>
        <v>35695.860640000006</v>
      </c>
      <c r="H1481" s="2">
        <f t="shared" si="35"/>
        <v>0.32000000402331352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25441.26</v>
      </c>
      <c r="D1482" s="1">
        <v>0</v>
      </c>
      <c r="E1482" s="1">
        <v>0</v>
      </c>
      <c r="F1482" s="1">
        <v>0</v>
      </c>
      <c r="G1482" s="2">
        <f t="shared" si="34"/>
        <v>76.323779999999999</v>
      </c>
      <c r="H1482" s="2">
        <f t="shared" si="35"/>
        <v>0.25999999999839929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17286927.530000001</v>
      </c>
      <c r="D1483" s="1">
        <v>0</v>
      </c>
      <c r="E1483" s="1">
        <v>0</v>
      </c>
      <c r="F1483" s="1">
        <v>0</v>
      </c>
      <c r="G1483" s="2">
        <f t="shared" si="34"/>
        <v>69147.710120000003</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15134965.310000001</v>
      </c>
      <c r="D1484" s="1">
        <v>0</v>
      </c>
      <c r="E1484" s="1">
        <v>0</v>
      </c>
      <c r="F1484" s="1">
        <v>0</v>
      </c>
      <c r="G1484" s="2">
        <f t="shared" si="34"/>
        <v>75674.826549999998</v>
      </c>
      <c r="H1484" s="2">
        <f t="shared" si="35"/>
        <v>0.31000000052154064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2140596.1</v>
      </c>
      <c r="D1485" s="1">
        <v>0</v>
      </c>
      <c r="E1485" s="1">
        <v>0</v>
      </c>
      <c r="F1485" s="1">
        <v>0</v>
      </c>
      <c r="G1485" s="2">
        <f t="shared" si="34"/>
        <v>12843.5766</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11366.12</v>
      </c>
      <c r="D1486" s="1">
        <v>0</v>
      </c>
      <c r="E1486" s="1">
        <v>0</v>
      </c>
      <c r="F1486" s="1">
        <v>0</v>
      </c>
      <c r="G1486" s="2">
        <f t="shared" si="34"/>
        <v>79.562840000000008</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535561.53</v>
      </c>
      <c r="D1492" s="1">
        <v>0</v>
      </c>
      <c r="E1492" s="1">
        <v>0</v>
      </c>
      <c r="F1492" s="1">
        <v>0</v>
      </c>
      <c r="G1492" s="2">
        <f t="shared" si="34"/>
        <v>6962.2998900000002</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18108294.110000003</v>
      </c>
      <c r="D1499" s="1">
        <v>0</v>
      </c>
      <c r="E1499" s="1">
        <v>0</v>
      </c>
      <c r="F1499" s="1">
        <v>0</v>
      </c>
      <c r="G1499" s="2">
        <f t="shared" si="34"/>
        <v>362165.88220000005</v>
      </c>
      <c r="H1499" s="2">
        <f t="shared" si="35"/>
        <v>0.11000000312924385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36639.550000000003</v>
      </c>
      <c r="D1500" s="1">
        <v>0</v>
      </c>
      <c r="E1500" s="1">
        <v>0</v>
      </c>
      <c r="F1500" s="1">
        <v>0</v>
      </c>
      <c r="G1500" s="2">
        <f t="shared" si="34"/>
        <v>769.43055000000015</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17533868.310000002</v>
      </c>
      <c r="D1501" s="1">
        <v>0</v>
      </c>
      <c r="E1501" s="1">
        <v>0</v>
      </c>
      <c r="F1501" s="1">
        <v>0</v>
      </c>
      <c r="G1501" s="2">
        <f t="shared" si="34"/>
        <v>385745.10282000003</v>
      </c>
      <c r="H1501" s="2">
        <f t="shared" si="35"/>
        <v>0.31000000238418579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15134965.310000001</v>
      </c>
      <c r="D1502" s="1">
        <v>0</v>
      </c>
      <c r="E1502" s="1">
        <v>0</v>
      </c>
      <c r="F1502" s="1">
        <v>0</v>
      </c>
      <c r="G1502" s="2">
        <f t="shared" si="34"/>
        <v>348104.20212999999</v>
      </c>
      <c r="H1502" s="2">
        <f t="shared" si="35"/>
        <v>0.31000000052154064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2387535.2000000002</v>
      </c>
      <c r="D1503" s="1">
        <v>0</v>
      </c>
      <c r="E1503" s="1">
        <v>0</v>
      </c>
      <c r="F1503" s="1">
        <v>0</v>
      </c>
      <c r="G1503" s="2">
        <f t="shared" si="34"/>
        <v>57300.844800000006</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11367.8</v>
      </c>
      <c r="D1504" s="1">
        <v>0</v>
      </c>
      <c r="E1504" s="1">
        <v>0</v>
      </c>
      <c r="F1504" s="1">
        <v>0</v>
      </c>
      <c r="G1504" s="2">
        <f t="shared" si="34"/>
        <v>284.19499999999999</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537786.25</v>
      </c>
      <c r="D1510" s="1">
        <v>0</v>
      </c>
      <c r="E1510" s="1">
        <v>0</v>
      </c>
      <c r="F1510" s="1">
        <v>0</v>
      </c>
      <c r="G1510" s="2">
        <f t="shared" si="34"/>
        <v>16671.373749999999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60167.130000002682</v>
      </c>
      <c r="D1517" s="1">
        <v>0</v>
      </c>
      <c r="E1517" s="1">
        <v>0</v>
      </c>
      <c r="F1517" s="1">
        <v>0</v>
      </c>
      <c r="G1517" s="2">
        <f t="shared" si="34"/>
        <v>2286.3509400001017</v>
      </c>
      <c r="H1517" s="2">
        <f t="shared" si="35"/>
        <v>0.13000000268220901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8324.67</v>
      </c>
      <c r="D1518" s="1">
        <v>0</v>
      </c>
      <c r="E1518" s="1">
        <v>0</v>
      </c>
      <c r="F1518" s="1">
        <v>0</v>
      </c>
      <c r="G1518" s="2">
        <f t="shared" si="34"/>
        <v>324.66212999999999</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8324.67</v>
      </c>
      <c r="D1524" s="1">
        <v>0</v>
      </c>
      <c r="E1524" s="1">
        <v>0</v>
      </c>
      <c r="F1524" s="1">
        <v>0</v>
      </c>
      <c r="G1524" s="2">
        <f t="shared" si="34"/>
        <v>374.61014999999998</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8324.67</v>
      </c>
      <c r="D1530" s="1">
        <v>0</v>
      </c>
      <c r="E1530" s="1">
        <v>0</v>
      </c>
      <c r="F1530" s="1">
        <v>0</v>
      </c>
      <c r="G1530" s="2">
        <f t="shared" si="34"/>
        <v>424.55816999999996</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8324.67</v>
      </c>
      <c r="D1531" s="1">
        <v>0</v>
      </c>
      <c r="E1531" s="1">
        <v>0</v>
      </c>
      <c r="F1531" s="1">
        <v>0</v>
      </c>
      <c r="G1531" s="2">
        <f t="shared" si="34"/>
        <v>432.88283999999999</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51842.46</v>
      </c>
      <c r="D1576" s="1">
        <v>0</v>
      </c>
      <c r="E1576" s="1">
        <v>0</v>
      </c>
      <c r="F1576" s="1">
        <v>0</v>
      </c>
      <c r="G1576" s="2">
        <f t="shared" si="34"/>
        <v>5028.7186199999996</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4666.96</v>
      </c>
      <c r="D1577" s="1">
        <v>0</v>
      </c>
      <c r="E1577" s="1">
        <v>0</v>
      </c>
      <c r="F1577" s="1">
        <v>0</v>
      </c>
      <c r="G1577" s="2">
        <f t="shared" si="34"/>
        <v>457.36208000000005</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47175.5</v>
      </c>
      <c r="D1578" s="1">
        <v>0</v>
      </c>
      <c r="E1578" s="1">
        <v>0</v>
      </c>
      <c r="F1578" s="1">
        <v>0</v>
      </c>
      <c r="G1578" s="2">
        <f t="shared" si="34"/>
        <v>4670.3744999999999</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23219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3392</v>
      </c>
      <c r="E8" s="321"/>
      <c r="F8" s="312" t="s">
        <v>31</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t="s">
        <v>34</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16994957</v>
      </c>
      <c r="I16" s="172">
        <f>'PR-RAS'!E6</f>
        <v>18330235.960000001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16444535</v>
      </c>
      <c r="I17" s="172">
        <f>'PR-RAS'!E151</f>
        <v>17446976.369999997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287944.06000000273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59603</v>
      </c>
      <c r="I19" s="173">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9" t="str">
        <f>BILANCA!C7</f>
        <v>B002</v>
      </c>
      <c r="H20" s="174">
        <f>BILANCA!D7</f>
        <v>32945101</v>
      </c>
      <c r="I20" s="175">
        <f>BILANCA!E7</f>
        <v>32178328.100000001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302749</v>
      </c>
      <c r="I21" s="177">
        <f>BILANCA!E68</f>
        <v>477404.99999999994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320531</v>
      </c>
      <c r="I22" s="177">
        <f>BILANCA!E176</f>
        <v>142167.13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32927319</v>
      </c>
      <c r="I23" s="179">
        <f>BILANCA!E237</f>
        <v>32513565.969999999</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16950698</v>
      </c>
      <c r="I27" s="177">
        <f>'RAS-funkcijski'!E114</f>
        <v>17982687.329999998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16950698</v>
      </c>
      <c r="I28" s="181">
        <f>'RAS-funkcijski'!E141</f>
        <v>17982687.329999998</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674674.42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674674.42</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320530.92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60167.130000002682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8324.67</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51842.46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49" zoomScaleNormal="100" workbookViewId="0">
      <selection activeCell="E82" sqref="E8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16994957</v>
      </c>
      <c r="E6" s="53">
        <f>E7+E44+E50+E82+E106+E124+E133+E139</f>
        <v>18330235.960000001</v>
      </c>
      <c r="F6" s="54">
        <f t="shared" ref="F6:F131" si="0">IF(D6&lt;&gt;0,IF(E6/D6&gt;=100,"&gt;&gt;100",E6/D6*100),"-")</f>
        <v>107.85691284773478</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14059189</v>
      </c>
      <c r="E50" s="53">
        <f>E51+E54+E59+E62+E65+E68+E71+E74+E77</f>
        <v>14760329.410000002</v>
      </c>
      <c r="F50" s="54">
        <f t="shared" si="0"/>
        <v>104.9870615581027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13874944</v>
      </c>
      <c r="E68" s="53">
        <f t="shared" si="15"/>
        <v>14341296.600000001</v>
      </c>
      <c r="F68" s="54">
        <f t="shared" si="0"/>
        <v>103.36111338539457</v>
      </c>
    </row>
    <row r="69" spans="1:6" ht="12.75" customHeight="1" x14ac:dyDescent="0.2">
      <c r="A69" s="55" t="s">
        <v>180</v>
      </c>
      <c r="B69" s="87" t="s">
        <v>181</v>
      </c>
      <c r="C69" s="52" t="s">
        <v>180</v>
      </c>
      <c r="D69" s="244">
        <v>13404712</v>
      </c>
      <c r="E69" s="244">
        <v>13871661.800000001</v>
      </c>
      <c r="F69" s="54">
        <f t="shared" si="0"/>
        <v>103.48347506458924</v>
      </c>
    </row>
    <row r="70" spans="1:6" ht="24" x14ac:dyDescent="0.2">
      <c r="A70" s="55" t="s">
        <v>182</v>
      </c>
      <c r="B70" s="87" t="s">
        <v>183</v>
      </c>
      <c r="C70" s="52" t="s">
        <v>182</v>
      </c>
      <c r="D70" s="244">
        <v>470232</v>
      </c>
      <c r="E70" s="244">
        <v>469634.8</v>
      </c>
      <c r="F70" s="54">
        <f t="shared" si="0"/>
        <v>99.872998860137116</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184245</v>
      </c>
      <c r="E77" s="53">
        <f t="shared" si="18"/>
        <v>419032.81</v>
      </c>
      <c r="F77" s="54">
        <f t="shared" si="0"/>
        <v>227.43239165241934</v>
      </c>
    </row>
    <row r="78" spans="1:6" ht="12.75" customHeight="1" x14ac:dyDescent="0.2">
      <c r="A78" s="55">
        <v>6391</v>
      </c>
      <c r="B78" s="87" t="s">
        <v>198</v>
      </c>
      <c r="C78" s="52" t="s">
        <v>199</v>
      </c>
      <c r="D78" s="244"/>
      <c r="E78" s="244">
        <v>3024</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184245</v>
      </c>
      <c r="E80" s="244">
        <v>416008.81</v>
      </c>
      <c r="F80" s="54">
        <f t="shared" si="0"/>
        <v>225.79109880865153</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v>
      </c>
      <c r="E82" s="53">
        <f t="shared" si="19"/>
        <v>1.35</v>
      </c>
      <c r="F82" s="54">
        <f t="shared" si="0"/>
        <v>135</v>
      </c>
    </row>
    <row r="83" spans="1:6" ht="12.75" customHeight="1" x14ac:dyDescent="0.2">
      <c r="A83" s="55">
        <v>641</v>
      </c>
      <c r="B83" s="87" t="s">
        <v>208</v>
      </c>
      <c r="C83" s="52" t="s">
        <v>209</v>
      </c>
      <c r="D83" s="53">
        <f t="shared" ref="D83:E83" si="20">SUM(D84:D90)</f>
        <v>1</v>
      </c>
      <c r="E83" s="53">
        <f t="shared" si="20"/>
        <v>1.35</v>
      </c>
      <c r="F83" s="54">
        <f t="shared" si="0"/>
        <v>135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v>
      </c>
      <c r="E85" s="244">
        <v>1.35</v>
      </c>
      <c r="F85" s="54">
        <f t="shared" si="0"/>
        <v>135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824716</v>
      </c>
      <c r="E106" s="53">
        <f t="shared" si="23"/>
        <v>992138.62</v>
      </c>
      <c r="F106" s="54">
        <f t="shared" si="0"/>
        <v>120.30063925036012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824716</v>
      </c>
      <c r="E112" s="53">
        <f t="shared" si="25"/>
        <v>992138.62</v>
      </c>
      <c r="F112" s="54">
        <f t="shared" si="0"/>
        <v>120.30063925036012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824716</v>
      </c>
      <c r="E117" s="244">
        <v>992138.62</v>
      </c>
      <c r="F117" s="54">
        <f t="shared" si="0"/>
        <v>120.30063925036012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7320</v>
      </c>
      <c r="E124" s="53">
        <f t="shared" si="27"/>
        <v>52011.199999999997</v>
      </c>
      <c r="F124" s="54">
        <f t="shared" si="0"/>
        <v>710.53551912568298</v>
      </c>
    </row>
    <row r="125" spans="1:6" ht="12.75" customHeight="1" x14ac:dyDescent="0.2">
      <c r="A125" s="55">
        <v>661</v>
      </c>
      <c r="B125" s="88" t="s">
        <v>292</v>
      </c>
      <c r="C125" s="52" t="s">
        <v>293</v>
      </c>
      <c r="D125" s="53">
        <f t="shared" ref="D125:E125" si="28">SUM(D126:D127)</f>
        <v>7320</v>
      </c>
      <c r="E125" s="53">
        <f t="shared" si="28"/>
        <v>40481.199999999997</v>
      </c>
      <c r="F125" s="54">
        <f t="shared" si="0"/>
        <v>553.02185792349724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7320</v>
      </c>
      <c r="E127" s="244">
        <v>40481.199999999997</v>
      </c>
      <c r="F127" s="54">
        <f t="shared" si="0"/>
        <v>553.02185792349724</v>
      </c>
    </row>
    <row r="128" spans="1:6" ht="24" x14ac:dyDescent="0.2">
      <c r="A128" s="55">
        <v>663</v>
      </c>
      <c r="B128" s="233" t="s">
        <v>298</v>
      </c>
      <c r="C128" s="52" t="s">
        <v>299</v>
      </c>
      <c r="D128" s="53">
        <f t="shared" ref="D128:E128" si="29">SUM(D129:D132)</f>
        <v>0</v>
      </c>
      <c r="E128" s="53">
        <f t="shared" si="29"/>
        <v>11530</v>
      </c>
      <c r="F128" s="54" t="str">
        <f t="shared" si="0"/>
        <v>-</v>
      </c>
    </row>
    <row r="129" spans="1:6" ht="12.75" customHeight="1" x14ac:dyDescent="0.2">
      <c r="A129" s="55">
        <v>6631</v>
      </c>
      <c r="B129" s="88" t="s">
        <v>300</v>
      </c>
      <c r="C129" s="52" t="s">
        <v>301</v>
      </c>
      <c r="D129" s="244"/>
      <c r="E129" s="244">
        <v>11530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2103731</v>
      </c>
      <c r="E133" s="53">
        <f t="shared" si="30"/>
        <v>2525755.38</v>
      </c>
      <c r="F133" s="54">
        <f t="shared" ref="F133:F223" si="31">IF(D133&lt;&gt;0,IF(E133/D133&gt;=100,"&gt;&gt;100",E133/D133*100),"-")</f>
        <v>120.0607577679846</v>
      </c>
    </row>
    <row r="134" spans="1:6" ht="24" x14ac:dyDescent="0.2">
      <c r="A134" s="55">
        <v>671</v>
      </c>
      <c r="B134" s="234" t="s">
        <v>310</v>
      </c>
      <c r="C134" s="52" t="s">
        <v>311</v>
      </c>
      <c r="D134" s="53">
        <f t="shared" ref="D134:E134" si="32">SUM(D135:D137)</f>
        <v>2103731</v>
      </c>
      <c r="E134" s="53">
        <f t="shared" si="32"/>
        <v>2525755.38</v>
      </c>
      <c r="F134" s="54">
        <f t="shared" si="31"/>
        <v>120.0607577679846</v>
      </c>
    </row>
    <row r="135" spans="1:6" ht="12.75" customHeight="1" x14ac:dyDescent="0.2">
      <c r="A135" s="55">
        <v>6711</v>
      </c>
      <c r="B135" s="87" t="s">
        <v>312</v>
      </c>
      <c r="C135" s="52" t="s">
        <v>313</v>
      </c>
      <c r="D135" s="244">
        <v>2058607</v>
      </c>
      <c r="E135" s="244">
        <v>2514291.5699999998</v>
      </c>
      <c r="F135" s="54">
        <f t="shared" si="31"/>
        <v>122.13557857327795</v>
      </c>
    </row>
    <row r="136" spans="1:6" ht="24" x14ac:dyDescent="0.2">
      <c r="A136" s="55">
        <v>6712</v>
      </c>
      <c r="B136" s="234" t="s">
        <v>314</v>
      </c>
      <c r="C136" s="52" t="s">
        <v>315</v>
      </c>
      <c r="D136" s="244">
        <v>45124</v>
      </c>
      <c r="E136" s="244">
        <v>11463.81</v>
      </c>
      <c r="F136" s="54">
        <f t="shared" si="31"/>
        <v>25.405128091481249</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16444535</v>
      </c>
      <c r="E151" s="53">
        <f t="shared" si="35"/>
        <v>17446976.369999997</v>
      </c>
      <c r="F151" s="54">
        <f t="shared" si="31"/>
        <v>106.09589368139626</v>
      </c>
    </row>
    <row r="152" spans="1:6" ht="12.75" customHeight="1" x14ac:dyDescent="0.2">
      <c r="A152" s="55">
        <v>31</v>
      </c>
      <c r="B152" s="87" t="s">
        <v>345</v>
      </c>
      <c r="C152" s="52" t="s">
        <v>34</v>
      </c>
      <c r="D152" s="53">
        <f t="shared" ref="D152:E152" si="36">D153+D158+D159</f>
        <v>14377638</v>
      </c>
      <c r="E152" s="53">
        <f t="shared" si="36"/>
        <v>15108492.149999999</v>
      </c>
      <c r="F152" s="54">
        <f t="shared" si="31"/>
        <v>105.08326993627186</v>
      </c>
    </row>
    <row r="153" spans="1:6" ht="12.75" customHeight="1" x14ac:dyDescent="0.2">
      <c r="A153" s="55">
        <v>311</v>
      </c>
      <c r="B153" s="87" t="s">
        <v>346</v>
      </c>
      <c r="C153" s="52" t="s">
        <v>347</v>
      </c>
      <c r="D153" s="53">
        <f t="shared" ref="D153:E153" si="37">SUM(D154:D157)</f>
        <v>11957342</v>
      </c>
      <c r="E153" s="53">
        <f t="shared" si="37"/>
        <v>12550129.529999999</v>
      </c>
      <c r="F153" s="54">
        <f t="shared" si="31"/>
        <v>104.95751923797113</v>
      </c>
    </row>
    <row r="154" spans="1:6" ht="12.75" customHeight="1" x14ac:dyDescent="0.2">
      <c r="A154" s="55">
        <v>3111</v>
      </c>
      <c r="B154" s="87" t="s">
        <v>348</v>
      </c>
      <c r="C154" s="52" t="s">
        <v>349</v>
      </c>
      <c r="D154" s="244">
        <v>11574484</v>
      </c>
      <c r="E154" s="244">
        <v>12180356.199999999</v>
      </c>
      <c r="F154" s="54">
        <f t="shared" si="31"/>
        <v>105.23455041278729</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v>326615</v>
      </c>
      <c r="E156" s="244">
        <v>293250.23</v>
      </c>
      <c r="F156" s="54">
        <f t="shared" si="31"/>
        <v>89.784679209466802</v>
      </c>
    </row>
    <row r="157" spans="1:6" ht="12.75" customHeight="1" x14ac:dyDescent="0.2">
      <c r="A157" s="55">
        <v>3114</v>
      </c>
      <c r="B157" s="87" t="s">
        <v>354</v>
      </c>
      <c r="C157" s="52" t="s">
        <v>355</v>
      </c>
      <c r="D157" s="244">
        <v>56243</v>
      </c>
      <c r="E157" s="244">
        <v>76523.100000000006</v>
      </c>
      <c r="F157" s="54">
        <f t="shared" si="31"/>
        <v>136.0579983286809</v>
      </c>
    </row>
    <row r="158" spans="1:6" ht="12.75" customHeight="1" x14ac:dyDescent="0.2">
      <c r="A158" s="55">
        <v>312</v>
      </c>
      <c r="B158" s="87" t="s">
        <v>356</v>
      </c>
      <c r="C158" s="52" t="s">
        <v>357</v>
      </c>
      <c r="D158" s="244">
        <v>454493</v>
      </c>
      <c r="E158" s="244">
        <v>487542</v>
      </c>
      <c r="F158" s="54">
        <f t="shared" si="31"/>
        <v>107.27161914484931</v>
      </c>
    </row>
    <row r="159" spans="1:6" ht="12.75" customHeight="1" x14ac:dyDescent="0.2">
      <c r="A159" s="55">
        <v>313</v>
      </c>
      <c r="B159" s="87" t="s">
        <v>358</v>
      </c>
      <c r="C159" s="52" t="s">
        <v>359</v>
      </c>
      <c r="D159" s="53">
        <f t="shared" ref="D159:E159" si="38">SUM(D160:D162)</f>
        <v>1965803</v>
      </c>
      <c r="E159" s="53">
        <f t="shared" si="38"/>
        <v>2070820.6199999999</v>
      </c>
      <c r="F159" s="54">
        <f t="shared" si="31"/>
        <v>105.34222503475678</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1965803</v>
      </c>
      <c r="E161" s="244">
        <v>2070723.47</v>
      </c>
      <c r="F161" s="54">
        <f t="shared" si="31"/>
        <v>105.33728303395608</v>
      </c>
    </row>
    <row r="162" spans="1:6" ht="12.75" customHeight="1" x14ac:dyDescent="0.2">
      <c r="A162" s="55">
        <v>3133</v>
      </c>
      <c r="B162" s="87" t="s">
        <v>363</v>
      </c>
      <c r="C162" s="52" t="s">
        <v>364</v>
      </c>
      <c r="D162" s="244"/>
      <c r="E162" s="244">
        <v>97.15</v>
      </c>
      <c r="F162" s="54" t="str">
        <f t="shared" si="31"/>
        <v>-</v>
      </c>
    </row>
    <row r="163" spans="1:6" ht="12.75" customHeight="1" x14ac:dyDescent="0.2">
      <c r="A163" s="55">
        <v>32</v>
      </c>
      <c r="B163" s="87" t="s">
        <v>365</v>
      </c>
      <c r="C163" s="52" t="s">
        <v>366</v>
      </c>
      <c r="D163" s="53">
        <f t="shared" ref="D163:E163" si="39">D164+D169+D177+D187+D188</f>
        <v>2058029</v>
      </c>
      <c r="E163" s="53">
        <f t="shared" si="39"/>
        <v>2328029.33</v>
      </c>
      <c r="F163" s="54">
        <f t="shared" si="31"/>
        <v>113.11936469311172</v>
      </c>
    </row>
    <row r="164" spans="1:6" ht="12.75" customHeight="1" x14ac:dyDescent="0.2">
      <c r="A164" s="55">
        <v>321</v>
      </c>
      <c r="B164" s="87" t="s">
        <v>367</v>
      </c>
      <c r="C164" s="52" t="s">
        <v>368</v>
      </c>
      <c r="D164" s="53">
        <f t="shared" ref="D164:E164" si="40">SUM(D165:D168)</f>
        <v>274188</v>
      </c>
      <c r="E164" s="53">
        <f t="shared" si="40"/>
        <v>339227.23</v>
      </c>
      <c r="F164" s="54">
        <f t="shared" si="31"/>
        <v>123.72066975943513</v>
      </c>
    </row>
    <row r="165" spans="1:6" ht="12.75" customHeight="1" x14ac:dyDescent="0.2">
      <c r="A165" s="55">
        <v>3211</v>
      </c>
      <c r="B165" s="87" t="s">
        <v>369</v>
      </c>
      <c r="C165" s="52" t="s">
        <v>370</v>
      </c>
      <c r="D165" s="244">
        <v>14784</v>
      </c>
      <c r="E165" s="244">
        <v>66084</v>
      </c>
      <c r="F165" s="54">
        <f t="shared" si="31"/>
        <v>446.99675324675326</v>
      </c>
    </row>
    <row r="166" spans="1:6" ht="12.75" customHeight="1" x14ac:dyDescent="0.2">
      <c r="A166" s="55">
        <v>3212</v>
      </c>
      <c r="B166" s="87" t="s">
        <v>371</v>
      </c>
      <c r="C166" s="52" t="s">
        <v>372</v>
      </c>
      <c r="D166" s="244">
        <v>257248</v>
      </c>
      <c r="E166" s="244">
        <v>264215.73</v>
      </c>
      <c r="F166" s="54">
        <f t="shared" si="31"/>
        <v>102.70856527553178</v>
      </c>
    </row>
    <row r="167" spans="1:6" ht="12.75" customHeight="1" x14ac:dyDescent="0.2">
      <c r="A167" s="55">
        <v>3213</v>
      </c>
      <c r="B167" s="87" t="s">
        <v>373</v>
      </c>
      <c r="C167" s="52" t="s">
        <v>374</v>
      </c>
      <c r="D167" s="244">
        <v>2156</v>
      </c>
      <c r="E167" s="244">
        <v>8927.5</v>
      </c>
      <c r="F167" s="54">
        <f t="shared" si="31"/>
        <v>414.0769944341373</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1186414</v>
      </c>
      <c r="E169" s="53">
        <f t="shared" si="41"/>
        <v>1383929.15</v>
      </c>
      <c r="F169" s="54">
        <f t="shared" si="31"/>
        <v>116.64807984396677</v>
      </c>
    </row>
    <row r="170" spans="1:6" ht="12.75" customHeight="1" x14ac:dyDescent="0.2">
      <c r="A170" s="55">
        <v>3221</v>
      </c>
      <c r="B170" s="87" t="s">
        <v>379</v>
      </c>
      <c r="C170" s="52" t="s">
        <v>380</v>
      </c>
      <c r="D170" s="244">
        <v>136481</v>
      </c>
      <c r="E170" s="244">
        <v>119220.92</v>
      </c>
      <c r="F170" s="54">
        <f t="shared" si="31"/>
        <v>87.353492427517381</v>
      </c>
    </row>
    <row r="171" spans="1:6" ht="12.75" customHeight="1" x14ac:dyDescent="0.2">
      <c r="A171" s="55">
        <v>3222</v>
      </c>
      <c r="B171" s="87" t="s">
        <v>381</v>
      </c>
      <c r="C171" s="52" t="s">
        <v>382</v>
      </c>
      <c r="D171" s="244">
        <v>624351</v>
      </c>
      <c r="E171" s="244">
        <v>818490.68</v>
      </c>
      <c r="F171" s="54">
        <f t="shared" si="31"/>
        <v>131.09463747155047</v>
      </c>
    </row>
    <row r="172" spans="1:6" ht="12.75" customHeight="1" x14ac:dyDescent="0.2">
      <c r="A172" s="55">
        <v>3223</v>
      </c>
      <c r="B172" s="87" t="s">
        <v>383</v>
      </c>
      <c r="C172" s="52" t="s">
        <v>384</v>
      </c>
      <c r="D172" s="244">
        <v>335955</v>
      </c>
      <c r="E172" s="244">
        <v>398137.23</v>
      </c>
      <c r="F172" s="54">
        <f t="shared" si="31"/>
        <v>118.50909496807607</v>
      </c>
    </row>
    <row r="173" spans="1:6" ht="12.75" customHeight="1" x14ac:dyDescent="0.2">
      <c r="A173" s="55">
        <v>3224</v>
      </c>
      <c r="B173" s="87" t="s">
        <v>385</v>
      </c>
      <c r="C173" s="52" t="s">
        <v>386</v>
      </c>
      <c r="D173" s="244">
        <v>51640</v>
      </c>
      <c r="E173" s="244">
        <v>37937.51</v>
      </c>
      <c r="F173" s="54">
        <f t="shared" si="31"/>
        <v>73.465356312935711</v>
      </c>
    </row>
    <row r="174" spans="1:6" ht="12.75" customHeight="1" x14ac:dyDescent="0.2">
      <c r="A174" s="55">
        <v>3225</v>
      </c>
      <c r="B174" s="87" t="s">
        <v>387</v>
      </c>
      <c r="C174" s="52" t="s">
        <v>388</v>
      </c>
      <c r="D174" s="244">
        <v>29995</v>
      </c>
      <c r="E174" s="244">
        <v>5122.67</v>
      </c>
      <c r="F174" s="54">
        <f t="shared" si="31"/>
        <v>17.078413068844807</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7992</v>
      </c>
      <c r="E176" s="244">
        <v>5020.1400000000003</v>
      </c>
      <c r="F176" s="54">
        <f t="shared" si="31"/>
        <v>62.81456456456457</v>
      </c>
    </row>
    <row r="177" spans="1:6" ht="12.75" customHeight="1" x14ac:dyDescent="0.2">
      <c r="A177" s="55">
        <v>323</v>
      </c>
      <c r="B177" s="87" t="s">
        <v>393</v>
      </c>
      <c r="C177" s="52" t="s">
        <v>394</v>
      </c>
      <c r="D177" s="53">
        <f t="shared" ref="D177:E177" si="42">SUM(D178:D186)</f>
        <v>429750</v>
      </c>
      <c r="E177" s="53">
        <f t="shared" si="42"/>
        <v>407814.24000000005</v>
      </c>
      <c r="F177" s="54">
        <f t="shared" si="31"/>
        <v>94.895692844677143</v>
      </c>
    </row>
    <row r="178" spans="1:6" ht="12.75" customHeight="1" x14ac:dyDescent="0.2">
      <c r="A178" s="55">
        <v>3231</v>
      </c>
      <c r="B178" s="87" t="s">
        <v>395</v>
      </c>
      <c r="C178" s="52" t="s">
        <v>396</v>
      </c>
      <c r="D178" s="244">
        <v>60745</v>
      </c>
      <c r="E178" s="244">
        <v>88204.21</v>
      </c>
      <c r="F178" s="54">
        <f t="shared" si="31"/>
        <v>145.2040661782863</v>
      </c>
    </row>
    <row r="179" spans="1:6" ht="12.75" customHeight="1" x14ac:dyDescent="0.2">
      <c r="A179" s="55">
        <v>3232</v>
      </c>
      <c r="B179" s="87" t="s">
        <v>397</v>
      </c>
      <c r="C179" s="52" t="s">
        <v>398</v>
      </c>
      <c r="D179" s="244">
        <v>53588</v>
      </c>
      <c r="E179" s="244">
        <v>48959.25</v>
      </c>
      <c r="F179" s="54">
        <f t="shared" si="31"/>
        <v>91.362338583264915</v>
      </c>
    </row>
    <row r="180" spans="1:6" ht="12.75" customHeight="1" x14ac:dyDescent="0.2">
      <c r="A180" s="55">
        <v>3233</v>
      </c>
      <c r="B180" s="87" t="s">
        <v>399</v>
      </c>
      <c r="C180" s="52" t="s">
        <v>400</v>
      </c>
      <c r="D180" s="244">
        <v>1920</v>
      </c>
      <c r="E180" s="244">
        <v>2082.9499999999998</v>
      </c>
      <c r="F180" s="54">
        <f t="shared" si="31"/>
        <v>108.48697916666666</v>
      </c>
    </row>
    <row r="181" spans="1:6" ht="12.75" customHeight="1" x14ac:dyDescent="0.2">
      <c r="A181" s="55">
        <v>3234</v>
      </c>
      <c r="B181" s="87" t="s">
        <v>401</v>
      </c>
      <c r="C181" s="52" t="s">
        <v>402</v>
      </c>
      <c r="D181" s="244">
        <v>60783</v>
      </c>
      <c r="E181" s="244">
        <v>65574.19</v>
      </c>
      <c r="F181" s="54">
        <f t="shared" si="31"/>
        <v>107.88245068522448</v>
      </c>
    </row>
    <row r="182" spans="1:6" ht="12.75" customHeight="1" x14ac:dyDescent="0.2">
      <c r="A182" s="55">
        <v>3235</v>
      </c>
      <c r="B182" s="87" t="s">
        <v>403</v>
      </c>
      <c r="C182" s="52" t="s">
        <v>404</v>
      </c>
      <c r="D182" s="244">
        <v>87412</v>
      </c>
      <c r="E182" s="244">
        <v>56124.51</v>
      </c>
      <c r="F182" s="54">
        <f t="shared" si="31"/>
        <v>64.206870910172526</v>
      </c>
    </row>
    <row r="183" spans="1:6" ht="12.75" customHeight="1" x14ac:dyDescent="0.2">
      <c r="A183" s="55">
        <v>3236</v>
      </c>
      <c r="B183" s="87" t="s">
        <v>405</v>
      </c>
      <c r="C183" s="52" t="s">
        <v>406</v>
      </c>
      <c r="D183" s="244">
        <v>29524</v>
      </c>
      <c r="E183" s="244">
        <v>45907.5</v>
      </c>
      <c r="F183" s="54">
        <f t="shared" si="31"/>
        <v>155.49214198618074</v>
      </c>
    </row>
    <row r="184" spans="1:6" ht="12.75" customHeight="1" x14ac:dyDescent="0.2">
      <c r="A184" s="55">
        <v>3237</v>
      </c>
      <c r="B184" s="87" t="s">
        <v>407</v>
      </c>
      <c r="C184" s="52" t="s">
        <v>408</v>
      </c>
      <c r="D184" s="244">
        <v>107524</v>
      </c>
      <c r="E184" s="244">
        <v>77827.63</v>
      </c>
      <c r="F184" s="54">
        <f t="shared" si="31"/>
        <v>72.381635727837505</v>
      </c>
    </row>
    <row r="185" spans="1:6" ht="12.75" customHeight="1" x14ac:dyDescent="0.2">
      <c r="A185" s="55">
        <v>3238</v>
      </c>
      <c r="B185" s="87" t="s">
        <v>409</v>
      </c>
      <c r="C185" s="52" t="s">
        <v>410</v>
      </c>
      <c r="D185" s="244">
        <v>18451</v>
      </c>
      <c r="E185" s="244">
        <v>19155</v>
      </c>
      <c r="F185" s="54">
        <f t="shared" si="31"/>
        <v>103.81551135439813</v>
      </c>
    </row>
    <row r="186" spans="1:6" ht="12.75" customHeight="1" x14ac:dyDescent="0.2">
      <c r="A186" s="55">
        <v>3239</v>
      </c>
      <c r="B186" s="87" t="s">
        <v>411</v>
      </c>
      <c r="C186" s="52" t="s">
        <v>412</v>
      </c>
      <c r="D186" s="244">
        <v>9803</v>
      </c>
      <c r="E186" s="244">
        <v>3979</v>
      </c>
      <c r="F186" s="54">
        <f t="shared" si="31"/>
        <v>40.589615423849843</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167677</v>
      </c>
      <c r="E188" s="53">
        <f t="shared" si="43"/>
        <v>197058.71000000002</v>
      </c>
      <c r="F188" s="54">
        <f t="shared" si="31"/>
        <v>117.52280276961062</v>
      </c>
    </row>
    <row r="189" spans="1:6" ht="12.75" customHeight="1" x14ac:dyDescent="0.2">
      <c r="A189" s="55">
        <v>3291</v>
      </c>
      <c r="B189" s="234" t="s">
        <v>417</v>
      </c>
      <c r="C189" s="52" t="s">
        <v>418</v>
      </c>
      <c r="D189" s="244">
        <v>8330</v>
      </c>
      <c r="E189" s="244">
        <v>64895.26</v>
      </c>
      <c r="F189" s="54">
        <f t="shared" si="31"/>
        <v>779.05474189675874</v>
      </c>
    </row>
    <row r="190" spans="1:6" ht="12.75" customHeight="1" x14ac:dyDescent="0.2">
      <c r="A190" s="55">
        <v>3292</v>
      </c>
      <c r="B190" s="87" t="s">
        <v>419</v>
      </c>
      <c r="C190" s="52" t="s">
        <v>420</v>
      </c>
      <c r="D190" s="244">
        <v>21670</v>
      </c>
      <c r="E190" s="244">
        <v>21110</v>
      </c>
      <c r="F190" s="54">
        <f t="shared" si="31"/>
        <v>97.415782187355788</v>
      </c>
    </row>
    <row r="191" spans="1:6" ht="12.75" customHeight="1" x14ac:dyDescent="0.2">
      <c r="A191" s="55">
        <v>3293</v>
      </c>
      <c r="B191" s="87" t="s">
        <v>421</v>
      </c>
      <c r="C191" s="52" t="s">
        <v>422</v>
      </c>
      <c r="D191" s="244">
        <v>225</v>
      </c>
      <c r="E191" s="244">
        <v>2882.97</v>
      </c>
      <c r="F191" s="54">
        <f t="shared" si="31"/>
        <v>1281.32</v>
      </c>
    </row>
    <row r="192" spans="1:6" ht="12.75" customHeight="1" x14ac:dyDescent="0.2">
      <c r="A192" s="55">
        <v>3294</v>
      </c>
      <c r="B192" s="87" t="s">
        <v>423</v>
      </c>
      <c r="C192" s="52" t="s">
        <v>424</v>
      </c>
      <c r="D192" s="244">
        <v>750</v>
      </c>
      <c r="E192" s="244">
        <v>1200</v>
      </c>
      <c r="F192" s="54">
        <f t="shared" si="31"/>
        <v>160</v>
      </c>
    </row>
    <row r="193" spans="1:6" ht="12.75" customHeight="1" x14ac:dyDescent="0.2">
      <c r="A193" s="55">
        <v>3295</v>
      </c>
      <c r="B193" s="87" t="s">
        <v>425</v>
      </c>
      <c r="C193" s="52" t="s">
        <v>426</v>
      </c>
      <c r="D193" s="244">
        <v>30488</v>
      </c>
      <c r="E193" s="244">
        <v>33487.5</v>
      </c>
      <c r="F193" s="54">
        <f t="shared" si="31"/>
        <v>109.83829703489899</v>
      </c>
    </row>
    <row r="194" spans="1:6" ht="12.75" customHeight="1" x14ac:dyDescent="0.2">
      <c r="A194" s="55" t="s">
        <v>427</v>
      </c>
      <c r="B194" s="87" t="s">
        <v>428</v>
      </c>
      <c r="C194" s="52" t="s">
        <v>427</v>
      </c>
      <c r="D194" s="244"/>
      <c r="E194" s="244">
        <v>1921.84</v>
      </c>
      <c r="F194" s="54" t="str">
        <f t="shared" si="31"/>
        <v>-</v>
      </c>
    </row>
    <row r="195" spans="1:6" ht="12.75" customHeight="1" x14ac:dyDescent="0.2">
      <c r="A195" s="55">
        <v>3299</v>
      </c>
      <c r="B195" s="87" t="s">
        <v>429</v>
      </c>
      <c r="C195" s="52" t="s">
        <v>430</v>
      </c>
      <c r="D195" s="244">
        <v>106214</v>
      </c>
      <c r="E195" s="244">
        <v>71561.14</v>
      </c>
      <c r="F195" s="54">
        <f t="shared" si="31"/>
        <v>67.374489238706758</v>
      </c>
    </row>
    <row r="196" spans="1:6" ht="12.75" customHeight="1" x14ac:dyDescent="0.2">
      <c r="A196" s="55">
        <v>34</v>
      </c>
      <c r="B196" s="234" t="s">
        <v>431</v>
      </c>
      <c r="C196" s="52" t="s">
        <v>432</v>
      </c>
      <c r="D196" s="53">
        <f t="shared" ref="D196:E196" si="44">D197+D202+D210</f>
        <v>8868</v>
      </c>
      <c r="E196" s="53">
        <f t="shared" si="44"/>
        <v>10454.89</v>
      </c>
      <c r="F196" s="54">
        <f t="shared" si="31"/>
        <v>117.8945647271087</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8868</v>
      </c>
      <c r="E210" s="53">
        <f t="shared" si="47"/>
        <v>10454.89</v>
      </c>
      <c r="F210" s="54">
        <f t="shared" si="31"/>
        <v>117.8945647271087</v>
      </c>
    </row>
    <row r="211" spans="1:6" ht="12.75" customHeight="1" x14ac:dyDescent="0.2">
      <c r="A211" s="55">
        <v>3431</v>
      </c>
      <c r="B211" s="234" t="s">
        <v>461</v>
      </c>
      <c r="C211" s="52" t="s">
        <v>462</v>
      </c>
      <c r="D211" s="244">
        <v>6282</v>
      </c>
      <c r="E211" s="244">
        <v>6601.78</v>
      </c>
      <c r="F211" s="54">
        <f t="shared" si="31"/>
        <v>105.09041706462909</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v>2586</v>
      </c>
      <c r="E213" s="244">
        <v>3853.11</v>
      </c>
      <c r="F213" s="54">
        <f t="shared" si="31"/>
        <v>148.99883990719258</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16444535</v>
      </c>
      <c r="E289" s="53">
        <f t="shared" si="79"/>
        <v>17446976.369999997</v>
      </c>
      <c r="F289" s="54">
        <f t="shared" si="76"/>
        <v>106.09589368139626</v>
      </c>
    </row>
    <row r="290" spans="1:6" ht="12.75" customHeight="1" x14ac:dyDescent="0.2">
      <c r="A290" s="55" t="s">
        <v>604</v>
      </c>
      <c r="B290" s="87" t="s">
        <v>615</v>
      </c>
      <c r="C290" s="52" t="s">
        <v>616</v>
      </c>
      <c r="D290" s="53">
        <f>IF(D6&gt;=D289,D6-D289,0)</f>
        <v>550422</v>
      </c>
      <c r="E290" s="53">
        <f>IF(E6&gt;=E289,E6-E289,0)</f>
        <v>883259.59000000358</v>
      </c>
      <c r="F290" s="54">
        <f t="shared" si="76"/>
        <v>160.46952883424058</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c r="E292" s="244"/>
      <c r="F292" s="54" t="str">
        <f t="shared" si="76"/>
        <v>-</v>
      </c>
    </row>
    <row r="293" spans="1:6" ht="12.75" customHeight="1" x14ac:dyDescent="0.2">
      <c r="A293" s="55">
        <v>92221</v>
      </c>
      <c r="B293" s="87" t="s">
        <v>621</v>
      </c>
      <c r="C293" s="52" t="s">
        <v>622</v>
      </c>
      <c r="D293" s="244">
        <v>239878</v>
      </c>
      <c r="E293" s="244">
        <v>230685.58</v>
      </c>
      <c r="F293" s="54">
        <f t="shared" si="76"/>
        <v>96.167877004143762</v>
      </c>
    </row>
    <row r="294" spans="1:6" ht="12.75" customHeight="1" x14ac:dyDescent="0.2">
      <c r="A294" s="55">
        <v>96</v>
      </c>
      <c r="B294" s="87" t="s">
        <v>623</v>
      </c>
      <c r="C294" s="52" t="s">
        <v>624</v>
      </c>
      <c r="D294" s="244">
        <v>47980</v>
      </c>
      <c r="E294" s="244">
        <v>53452.1</v>
      </c>
      <c r="F294" s="54">
        <f t="shared" si="76"/>
        <v>111.40496040016674</v>
      </c>
    </row>
    <row r="295" spans="1:6" ht="24" x14ac:dyDescent="0.2">
      <c r="A295" s="55">
        <v>9661</v>
      </c>
      <c r="B295" s="87" t="s">
        <v>625</v>
      </c>
      <c r="C295" s="52" t="s">
        <v>626</v>
      </c>
      <c r="D295" s="244">
        <v>47980</v>
      </c>
      <c r="E295" s="244">
        <v>53452.1</v>
      </c>
      <c r="F295" s="54">
        <f t="shared" si="76"/>
        <v>111.40496040016674</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2" t="s">
        <v>629</v>
      </c>
      <c r="B297" s="353"/>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506163</v>
      </c>
      <c r="E350" s="53">
        <f t="shared" si="95"/>
        <v>535710.96</v>
      </c>
      <c r="F350" s="54">
        <f t="shared" si="81"/>
        <v>105.83763728285156</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506163</v>
      </c>
      <c r="E363" s="53">
        <f t="shared" si="99"/>
        <v>535710.96</v>
      </c>
      <c r="F363" s="54">
        <f t="shared" si="81"/>
        <v>105.83763728285156</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33659</v>
      </c>
      <c r="E369" s="53">
        <f t="shared" si="101"/>
        <v>54523.75</v>
      </c>
      <c r="F369" s="54">
        <f t="shared" si="81"/>
        <v>161.9886211711578</v>
      </c>
    </row>
    <row r="370" spans="1:6" ht="12.75" customHeight="1" x14ac:dyDescent="0.2">
      <c r="A370" s="55">
        <v>4221</v>
      </c>
      <c r="B370" s="87" t="s">
        <v>670</v>
      </c>
      <c r="C370" s="52" t="s">
        <v>762</v>
      </c>
      <c r="D370" s="244">
        <v>8784</v>
      </c>
      <c r="E370" s="244">
        <v>5873.75</v>
      </c>
      <c r="F370" s="54">
        <f t="shared" si="81"/>
        <v>66.868738615664853</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v>48650</v>
      </c>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v>24875</v>
      </c>
      <c r="E375" s="244"/>
      <c r="F375" s="54">
        <f t="shared" si="81"/>
        <v>0</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472504</v>
      </c>
      <c r="E383" s="53">
        <f t="shared" si="103"/>
        <v>481187.21</v>
      </c>
      <c r="F383" s="54">
        <f t="shared" si="81"/>
        <v>101.83770084486056</v>
      </c>
    </row>
    <row r="384" spans="1:6" ht="12.75" customHeight="1" x14ac:dyDescent="0.2">
      <c r="A384" s="55">
        <v>4241</v>
      </c>
      <c r="B384" s="87" t="s">
        <v>779</v>
      </c>
      <c r="C384" s="52" t="s">
        <v>780</v>
      </c>
      <c r="D384" s="244">
        <v>472504</v>
      </c>
      <c r="E384" s="244">
        <v>481187.21</v>
      </c>
      <c r="F384" s="54">
        <f t="shared" si="81"/>
        <v>101.83770084486056</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506163</v>
      </c>
      <c r="E408" s="53">
        <f t="shared" si="111"/>
        <v>535710.96</v>
      </c>
      <c r="F408" s="54">
        <f t="shared" si="81"/>
        <v>105.83763728285156</v>
      </c>
    </row>
    <row r="409" spans="1:6" ht="12.75" customHeight="1" x14ac:dyDescent="0.2">
      <c r="A409" s="55">
        <v>92212</v>
      </c>
      <c r="B409" s="87" t="s">
        <v>819</v>
      </c>
      <c r="C409" s="52" t="s">
        <v>820</v>
      </c>
      <c r="D409" s="244">
        <v>136016</v>
      </c>
      <c r="E409" s="244">
        <v>171081.01</v>
      </c>
      <c r="F409" s="54">
        <f t="shared" si="81"/>
        <v>125.78006263968946</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16994957</v>
      </c>
      <c r="E412" s="53">
        <f>E6+E298</f>
        <v>18330235.960000001</v>
      </c>
      <c r="F412" s="54">
        <f t="shared" si="81"/>
        <v>107.85691284773478</v>
      </c>
    </row>
    <row r="413" spans="1:6" ht="12.75" customHeight="1" x14ac:dyDescent="0.2">
      <c r="A413" s="55" t="s">
        <v>604</v>
      </c>
      <c r="B413" s="87" t="s">
        <v>827</v>
      </c>
      <c r="C413" s="52" t="s">
        <v>828</v>
      </c>
      <c r="D413" s="53">
        <f t="shared" ref="D413:E413" si="112">D289+D350</f>
        <v>16950698</v>
      </c>
      <c r="E413" s="53">
        <f t="shared" si="112"/>
        <v>17982687.329999998</v>
      </c>
      <c r="F413" s="54">
        <f t="shared" si="81"/>
        <v>106.08818191439666</v>
      </c>
    </row>
    <row r="414" spans="1:6" ht="12.75" customHeight="1" x14ac:dyDescent="0.2">
      <c r="A414" s="55" t="s">
        <v>604</v>
      </c>
      <c r="B414" s="87" t="s">
        <v>829</v>
      </c>
      <c r="C414" s="52" t="s">
        <v>830</v>
      </c>
      <c r="D414" s="53">
        <f t="shared" ref="D414:E414" si="113">IF(D412&gt;=D413,D412-D413,0)</f>
        <v>44259</v>
      </c>
      <c r="E414" s="53">
        <f t="shared" si="113"/>
        <v>347548.63000000268</v>
      </c>
      <c r="F414" s="54">
        <f t="shared" si="81"/>
        <v>785.26091868321168</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0</v>
      </c>
      <c r="E416" s="53">
        <f t="shared" si="115"/>
        <v>0</v>
      </c>
      <c r="F416" s="54" t="str">
        <f t="shared" si="81"/>
        <v>-</v>
      </c>
    </row>
    <row r="417" spans="1:6" ht="12.75" customHeight="1" x14ac:dyDescent="0.2">
      <c r="A417" s="62" t="s">
        <v>833</v>
      </c>
      <c r="B417" s="87" t="s">
        <v>836</v>
      </c>
      <c r="C417" s="63" t="s">
        <v>837</v>
      </c>
      <c r="D417" s="53">
        <f t="shared" ref="D417:E417" si="116">IF(D293-D292+D410-D409&gt;=0,D293-D292+D410-D409,0)</f>
        <v>103862</v>
      </c>
      <c r="E417" s="53">
        <f t="shared" si="116"/>
        <v>59604.569999999978</v>
      </c>
      <c r="F417" s="54">
        <f t="shared" si="81"/>
        <v>57.388236313569905</v>
      </c>
    </row>
    <row r="418" spans="1:6" ht="12.75" customHeight="1" x14ac:dyDescent="0.2">
      <c r="A418" s="57" t="s">
        <v>838</v>
      </c>
      <c r="B418" s="235" t="s">
        <v>839</v>
      </c>
      <c r="C418" s="58" t="s">
        <v>840</v>
      </c>
      <c r="D418" s="64">
        <f t="shared" ref="D418:E418" si="117">D294+D411</f>
        <v>47980</v>
      </c>
      <c r="E418" s="64">
        <f t="shared" si="117"/>
        <v>53452.1</v>
      </c>
      <c r="F418" s="59">
        <f t="shared" si="81"/>
        <v>111.40496040016674</v>
      </c>
    </row>
    <row r="419" spans="1:6" s="77" customFormat="1" ht="20.100000000000001" customHeight="1" x14ac:dyDescent="0.2">
      <c r="A419" s="352" t="s">
        <v>841</v>
      </c>
      <c r="B419" s="353"/>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16994957</v>
      </c>
      <c r="E639" s="53">
        <f t="shared" si="180"/>
        <v>18330235.960000001</v>
      </c>
      <c r="F639" s="54">
        <f t="shared" si="119"/>
        <v>107.85691284773478</v>
      </c>
    </row>
    <row r="640" spans="1:6" ht="12.75" customHeight="1" x14ac:dyDescent="0.2">
      <c r="A640" s="55" t="s">
        <v>604</v>
      </c>
      <c r="B640" s="87" t="s">
        <v>1273</v>
      </c>
      <c r="C640" s="52" t="s">
        <v>1274</v>
      </c>
      <c r="D640" s="53">
        <f t="shared" ref="D640:E640" si="181">D413+D528</f>
        <v>16950698</v>
      </c>
      <c r="E640" s="53">
        <f t="shared" si="181"/>
        <v>17982687.329999998</v>
      </c>
      <c r="F640" s="54">
        <f t="shared" si="119"/>
        <v>106.08818191439666</v>
      </c>
    </row>
    <row r="641" spans="1:6" ht="12.75" customHeight="1" x14ac:dyDescent="0.2">
      <c r="A641" s="55" t="s">
        <v>604</v>
      </c>
      <c r="B641" s="87" t="s">
        <v>1275</v>
      </c>
      <c r="C641" s="52" t="s">
        <v>1276</v>
      </c>
      <c r="D641" s="53">
        <f t="shared" ref="D641:E641" si="182">IF(D639&gt;=D640,D639-D640,0)</f>
        <v>44259</v>
      </c>
      <c r="E641" s="53">
        <f t="shared" si="182"/>
        <v>347548.63000000268</v>
      </c>
      <c r="F641" s="54">
        <f t="shared" si="119"/>
        <v>785.26091868321168</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0</v>
      </c>
      <c r="E643" s="53">
        <f t="shared" si="184"/>
        <v>0</v>
      </c>
      <c r="F643" s="54" t="str">
        <f t="shared" si="119"/>
        <v>-</v>
      </c>
    </row>
    <row r="644" spans="1:6" ht="24" x14ac:dyDescent="0.2">
      <c r="A644" s="62" t="s">
        <v>1281</v>
      </c>
      <c r="B644" s="87" t="s">
        <v>1282</v>
      </c>
      <c r="C644" s="63" t="s">
        <v>1281</v>
      </c>
      <c r="D644" s="53">
        <f t="shared" ref="D644:E644" si="185">IF(D417-D416+D638-D637&gt;=0,D417-D416+D638-D637,0)</f>
        <v>103862</v>
      </c>
      <c r="E644" s="53">
        <f t="shared" si="185"/>
        <v>59604.569999999978</v>
      </c>
      <c r="F644" s="54">
        <f t="shared" si="119"/>
        <v>57.388236313569905</v>
      </c>
    </row>
    <row r="645" spans="1:6" ht="24" x14ac:dyDescent="0.2">
      <c r="A645" s="55" t="s">
        <v>604</v>
      </c>
      <c r="B645" s="87" t="s">
        <v>1283</v>
      </c>
      <c r="C645" s="52" t="s">
        <v>1284</v>
      </c>
      <c r="D645" s="53">
        <f t="shared" ref="D645:E645" si="186">IF(D641+D643-D642-D644&gt;=0,D641+D643-D642-D644,0)</f>
        <v>0</v>
      </c>
      <c r="E645" s="53">
        <f t="shared" si="186"/>
        <v>287944.06000000273</v>
      </c>
      <c r="F645" s="54" t="str">
        <f t="shared" si="119"/>
        <v>-</v>
      </c>
    </row>
    <row r="646" spans="1:6" ht="24" x14ac:dyDescent="0.2">
      <c r="A646" s="55" t="s">
        <v>604</v>
      </c>
      <c r="B646" s="87" t="s">
        <v>1285</v>
      </c>
      <c r="C646" s="52" t="s">
        <v>1286</v>
      </c>
      <c r="D646" s="53">
        <f t="shared" ref="D646:E646" si="187">IF(D642+D644-D641-D643&gt;=0,D642+D644-D641-D643,0)</f>
        <v>59603</v>
      </c>
      <c r="E646" s="53">
        <f t="shared" si="187"/>
        <v>0</v>
      </c>
      <c r="F646" s="54">
        <f t="shared" si="119"/>
        <v>0</v>
      </c>
    </row>
    <row r="647" spans="1:6" ht="24" x14ac:dyDescent="0.2">
      <c r="A647" s="57" t="s">
        <v>1287</v>
      </c>
      <c r="B647" s="235" t="s">
        <v>1288</v>
      </c>
      <c r="C647" s="58" t="s">
        <v>1287</v>
      </c>
      <c r="D647" s="245"/>
      <c r="E647" s="245"/>
      <c r="F647" s="59" t="str">
        <f t="shared" si="119"/>
        <v>-</v>
      </c>
    </row>
    <row r="648" spans="1:6" s="77" customFormat="1" ht="20.100000000000001" customHeight="1" x14ac:dyDescent="0.2">
      <c r="A648" s="352" t="s">
        <v>1289</v>
      </c>
      <c r="B648" s="353"/>
      <c r="C648" s="221"/>
      <c r="D648" s="60"/>
      <c r="E648" s="60"/>
      <c r="F648" s="61"/>
    </row>
    <row r="649" spans="1:6" ht="12.75" customHeight="1" x14ac:dyDescent="0.2">
      <c r="A649" s="55">
        <v>11</v>
      </c>
      <c r="B649" s="87" t="s">
        <v>1290</v>
      </c>
      <c r="C649" s="52" t="s">
        <v>1291</v>
      </c>
      <c r="D649" s="244">
        <v>129915</v>
      </c>
      <c r="E649" s="244">
        <v>250078.56</v>
      </c>
      <c r="F649" s="54">
        <f t="shared" ref="F649:F724" si="188">IF(D649&lt;&gt;0,IF(E649/D649&gt;=100,"&gt;&gt;100",E649/D649*100),"-")</f>
        <v>192.49398452834546</v>
      </c>
    </row>
    <row r="650" spans="1:6" ht="12.75" customHeight="1" x14ac:dyDescent="0.2">
      <c r="A650" s="55" t="s">
        <v>1292</v>
      </c>
      <c r="B650" s="87" t="s">
        <v>1293</v>
      </c>
      <c r="C650" s="52" t="s">
        <v>1292</v>
      </c>
      <c r="D650" s="244">
        <v>3631759</v>
      </c>
      <c r="E650" s="244">
        <v>5073199.62</v>
      </c>
      <c r="F650" s="54">
        <f t="shared" si="188"/>
        <v>139.6898753469049</v>
      </c>
    </row>
    <row r="651" spans="1:6" ht="12.75" customHeight="1" x14ac:dyDescent="0.2">
      <c r="A651" s="55" t="s">
        <v>1294</v>
      </c>
      <c r="B651" s="87" t="s">
        <v>1295</v>
      </c>
      <c r="C651" s="52" t="s">
        <v>1294</v>
      </c>
      <c r="D651" s="244">
        <v>3511595</v>
      </c>
      <c r="E651" s="244">
        <v>4904572.7300000004</v>
      </c>
      <c r="F651" s="54">
        <f t="shared" si="188"/>
        <v>139.66794946455957</v>
      </c>
    </row>
    <row r="652" spans="1:6" ht="24" x14ac:dyDescent="0.2">
      <c r="A652" s="55">
        <v>11</v>
      </c>
      <c r="B652" s="87" t="s">
        <v>1296</v>
      </c>
      <c r="C652" s="52" t="s">
        <v>1297</v>
      </c>
      <c r="D652" s="53">
        <f t="shared" ref="D652:E652" si="189">+D649+D650-D651</f>
        <v>250079</v>
      </c>
      <c r="E652" s="53">
        <f t="shared" si="189"/>
        <v>418705.44999999925</v>
      </c>
      <c r="F652" s="54">
        <f t="shared" si="188"/>
        <v>167.42927234993712</v>
      </c>
    </row>
    <row r="653" spans="1:6" ht="24" x14ac:dyDescent="0.2">
      <c r="A653" s="55" t="s">
        <v>604</v>
      </c>
      <c r="B653" s="87" t="s">
        <v>1298</v>
      </c>
      <c r="C653" s="52" t="s">
        <v>1299</v>
      </c>
      <c r="D653" s="264"/>
      <c r="E653" s="264"/>
      <c r="F653" s="54" t="str">
        <f t="shared" si="188"/>
        <v>-</v>
      </c>
    </row>
    <row r="654" spans="1:6" ht="24" x14ac:dyDescent="0.2">
      <c r="A654" s="55" t="s">
        <v>604</v>
      </c>
      <c r="B654" s="87" t="s">
        <v>1300</v>
      </c>
      <c r="C654" s="52" t="s">
        <v>1301</v>
      </c>
      <c r="D654" s="264">
        <v>110</v>
      </c>
      <c r="E654" s="264">
        <v>111</v>
      </c>
      <c r="F654" s="54">
        <f t="shared" si="188"/>
        <v>100.90909090909091</v>
      </c>
    </row>
    <row r="655" spans="1:6" ht="12.75" customHeight="1" x14ac:dyDescent="0.2">
      <c r="A655" s="55" t="s">
        <v>604</v>
      </c>
      <c r="B655" s="87" t="s">
        <v>1302</v>
      </c>
      <c r="C655" s="52" t="s">
        <v>1303</v>
      </c>
      <c r="D655" s="264"/>
      <c r="E655" s="264"/>
      <c r="F655" s="54" t="str">
        <f t="shared" si="188"/>
        <v>-</v>
      </c>
    </row>
    <row r="656" spans="1:6" ht="12.75" customHeight="1" x14ac:dyDescent="0.2">
      <c r="A656" s="55" t="s">
        <v>604</v>
      </c>
      <c r="B656" s="87" t="s">
        <v>1304</v>
      </c>
      <c r="C656" s="52" t="s">
        <v>1305</v>
      </c>
      <c r="D656" s="264">
        <v>98</v>
      </c>
      <c r="E656" s="264">
        <v>99</v>
      </c>
      <c r="F656" s="54">
        <f t="shared" si="188"/>
        <v>101.0204081632653</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13404712</v>
      </c>
      <c r="E675" s="244">
        <v>13871661.800000001</v>
      </c>
      <c r="F675" s="54">
        <f t="shared" si="188"/>
        <v>103.48347506458924</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v>470232</v>
      </c>
      <c r="E677" s="244">
        <v>469634.8</v>
      </c>
      <c r="F677" s="54">
        <f t="shared" si="188"/>
        <v>99.872998860137116</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823663</v>
      </c>
      <c r="E710" s="244">
        <v>990546.12</v>
      </c>
      <c r="F710" s="54">
        <f t="shared" si="188"/>
        <v>120.26109221854084</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15794</v>
      </c>
      <c r="E716" s="244">
        <v>14903.55</v>
      </c>
      <c r="F716" s="54">
        <f t="shared" si="188"/>
        <v>94.362099531467635</v>
      </c>
    </row>
    <row r="717" spans="1:6" ht="12.75" customHeight="1" x14ac:dyDescent="0.2">
      <c r="A717" s="55">
        <v>31215</v>
      </c>
      <c r="B717" s="87" t="s">
        <v>1409</v>
      </c>
      <c r="C717" s="52" t="s">
        <v>1410</v>
      </c>
      <c r="D717" s="244">
        <v>23636</v>
      </c>
      <c r="E717" s="244">
        <v>8987.26</v>
      </c>
      <c r="F717" s="54">
        <f t="shared" si="188"/>
        <v>38.023608055508546</v>
      </c>
    </row>
    <row r="718" spans="1:6" ht="12.75" customHeight="1" x14ac:dyDescent="0.2">
      <c r="A718" s="55">
        <v>32121</v>
      </c>
      <c r="B718" s="87" t="s">
        <v>1411</v>
      </c>
      <c r="C718" s="52" t="s">
        <v>1412</v>
      </c>
      <c r="D718" s="244">
        <v>257248</v>
      </c>
      <c r="E718" s="244">
        <v>264215.73</v>
      </c>
      <c r="F718" s="54">
        <f t="shared" si="188"/>
        <v>102.70856527553178</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26818</v>
      </c>
      <c r="E720" s="244">
        <v>43132.5</v>
      </c>
      <c r="F720" s="54">
        <f t="shared" si="188"/>
        <v>160.83414124841525</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v>52242</v>
      </c>
      <c r="E722" s="244">
        <v>48078.94</v>
      </c>
      <c r="F722" s="54">
        <f t="shared" si="188"/>
        <v>92.031200949427671</v>
      </c>
    </row>
    <row r="723" spans="1:6" ht="12.75" customHeight="1" x14ac:dyDescent="0.2">
      <c r="A723" s="55" t="s">
        <v>1421</v>
      </c>
      <c r="B723" s="87" t="s">
        <v>1422</v>
      </c>
      <c r="C723" s="52" t="s">
        <v>1421</v>
      </c>
      <c r="D723" s="244">
        <v>52370</v>
      </c>
      <c r="E723" s="244">
        <v>26748.69</v>
      </c>
      <c r="F723" s="54">
        <f t="shared" si="188"/>
        <v>51.07636051174336</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8330</v>
      </c>
      <c r="E725" s="244">
        <v>64895.26</v>
      </c>
      <c r="F725" s="54">
        <f t="shared" ref="F725:F979" si="190">IF(D725&lt;&gt;0,IF(E725/D725&gt;=100,"&gt;&gt;100",E725/D725*100),"-")</f>
        <v>779.05474189675874</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8" t="s">
        <v>1940</v>
      </c>
      <c r="B983" s="349"/>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53" sqref="E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1962</v>
      </c>
      <c r="E3" s="300" t="s">
        <v>1963</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1964</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33247850</v>
      </c>
      <c r="E6" s="231">
        <f t="shared" si="0"/>
        <v>32655733.100000001</v>
      </c>
      <c r="F6" s="232">
        <f t="shared" ref="F6:F260" si="1">IF(D6&gt;0,IF(E6/D6&gt;=100,"&gt;&gt;100",E6/D6*100),"-")</f>
        <v>98.219082136138141</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32945101</v>
      </c>
      <c r="E7" s="106">
        <f t="shared" si="2"/>
        <v>32178328.100000001</v>
      </c>
      <c r="F7" s="95">
        <f t="shared" si="1"/>
        <v>97.67257383730589</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32945101</v>
      </c>
      <c r="E12" s="106">
        <f t="shared" si="3"/>
        <v>32178328.100000001</v>
      </c>
      <c r="F12" s="95">
        <f t="shared" si="1"/>
        <v>97.67257383730589</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31787891</v>
      </c>
      <c r="E13" s="106">
        <f t="shared" si="4"/>
        <v>31280729.230000004</v>
      </c>
      <c r="F13" s="95">
        <f t="shared" si="1"/>
        <v>98.40454413915036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40580491</v>
      </c>
      <c r="E15" s="249">
        <v>40580491.310000002</v>
      </c>
      <c r="F15" s="95">
        <f t="shared" si="1"/>
        <v>100.00000076391389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8792600</v>
      </c>
      <c r="E18" s="249">
        <v>9299762.0800000001</v>
      </c>
      <c r="F18" s="95">
        <f t="shared" si="1"/>
        <v>105.76805586515934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322860</v>
      </c>
      <c r="E19" s="106">
        <f t="shared" si="5"/>
        <v>256735.94999999925</v>
      </c>
      <c r="F19" s="95">
        <f t="shared" si="1"/>
        <v>79.519280802824525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1570626</v>
      </c>
      <c r="E20" s="249">
        <v>1576499.65</v>
      </c>
      <c r="F20" s="95">
        <f t="shared" si="1"/>
        <v>100.37396872329887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17906</v>
      </c>
      <c r="E21" s="249">
        <v>17905.75</v>
      </c>
      <c r="F21" s="95">
        <f t="shared" si="1"/>
        <v>99.998603819948613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149752</v>
      </c>
      <c r="E22" s="249">
        <v>198402.27</v>
      </c>
      <c r="F22" s="95">
        <f t="shared" si="1"/>
        <v>132.48722554623643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129753</v>
      </c>
      <c r="E24" s="249">
        <v>129752.54</v>
      </c>
      <c r="F24" s="95">
        <f t="shared" si="1"/>
        <v>99.999645480258636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1294449</v>
      </c>
      <c r="E25" s="249">
        <v>1294449.47</v>
      </c>
      <c r="F25" s="95">
        <f t="shared" si="1"/>
        <v>100.0000363088851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882710</v>
      </c>
      <c r="E26" s="249">
        <v>882709.72</v>
      </c>
      <c r="F26" s="95">
        <f t="shared" si="1"/>
        <v>99.999968279502895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3722336</v>
      </c>
      <c r="E28" s="249">
        <v>3842983.45</v>
      </c>
      <c r="F28" s="95">
        <f t="shared" si="1"/>
        <v>103.24117570256956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834350</v>
      </c>
      <c r="E35" s="106">
        <f t="shared" si="7"/>
        <v>640862.91999999993</v>
      </c>
      <c r="F35" s="95">
        <f t="shared" si="1"/>
        <v>76.809842392281396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1047793</v>
      </c>
      <c r="E36" s="249">
        <v>854305.59</v>
      </c>
      <c r="F36" s="95">
        <f t="shared" si="1"/>
        <v>81.533813453611543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213443</v>
      </c>
      <c r="E40" s="249">
        <v>213442.67</v>
      </c>
      <c r="F40" s="95">
        <f t="shared" si="1"/>
        <v>99.999845391978198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774108</v>
      </c>
      <c r="E54" s="249">
        <v>774108.33</v>
      </c>
      <c r="F54" s="95">
        <f t="shared" si="1"/>
        <v>100.00004262971058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774108</v>
      </c>
      <c r="E55" s="249">
        <v>774108.33</v>
      </c>
      <c r="F55" s="95">
        <f t="shared" si="1"/>
        <v>100.00004262971058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302749</v>
      </c>
      <c r="E68" s="106">
        <f t="shared" si="13"/>
        <v>477404.99999999994</v>
      </c>
      <c r="F68" s="95">
        <f t="shared" si="1"/>
        <v>157.69003365824491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250079</v>
      </c>
      <c r="E69" s="106">
        <f t="shared" si="14"/>
        <v>418705.44999999995</v>
      </c>
      <c r="F69" s="95">
        <f t="shared" si="1"/>
        <v>167.42927234993741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247094</v>
      </c>
      <c r="E70" s="106">
        <f t="shared" si="15"/>
        <v>418612.35</v>
      </c>
      <c r="F70" s="95">
        <f t="shared" si="1"/>
        <v>169.41421078617853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247094</v>
      </c>
      <c r="E72" s="249">
        <v>418612.35</v>
      </c>
      <c r="F72" s="95">
        <f t="shared" si="1"/>
        <v>169.41421078617853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2985</v>
      </c>
      <c r="E76" s="249">
        <v>93.1</v>
      </c>
      <c r="F76" s="95">
        <f t="shared" si="1"/>
        <v>3.1189279731993298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4690</v>
      </c>
      <c r="E78" s="106">
        <f>E79+SUM(E82:E84)-E85+E86</f>
        <v>5247.45</v>
      </c>
      <c r="F78" s="95">
        <f t="shared" si="1"/>
        <v>111.88592750533049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4690</v>
      </c>
      <c r="E86" s="249">
        <v>5247.45</v>
      </c>
      <c r="F86" s="95">
        <f t="shared" si="1"/>
        <v>111.88592750533049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47980</v>
      </c>
      <c r="E146" s="106">
        <f t="shared" si="26"/>
        <v>53452.1</v>
      </c>
      <c r="F146" s="95">
        <f t="shared" si="1"/>
        <v>111.40496040016674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47980</v>
      </c>
      <c r="E160" s="249">
        <v>53452.1</v>
      </c>
      <c r="F160" s="95">
        <f t="shared" si="1"/>
        <v>111.40496040016674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2263</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33247850</v>
      </c>
      <c r="E175" s="106">
        <f t="shared" si="30"/>
        <v>32655733.099999998</v>
      </c>
      <c r="F175" s="95">
        <f t="shared" si="1"/>
        <v>98.219082136138127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320531</v>
      </c>
      <c r="E176" s="106">
        <f t="shared" si="31"/>
        <v>142167.13</v>
      </c>
      <c r="F176" s="95">
        <f t="shared" si="1"/>
        <v>44.353628822173206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318306</v>
      </c>
      <c r="E177" s="106">
        <f t="shared" si="32"/>
        <v>60167.13</v>
      </c>
      <c r="F177" s="95">
        <f t="shared" si="1"/>
        <v>18.902292133984279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301680</v>
      </c>
      <c r="E179" s="249">
        <v>55500.17</v>
      </c>
      <c r="F179" s="95">
        <f t="shared" si="1"/>
        <v>18.397033280297002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761</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761</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15865</v>
      </c>
      <c r="E188" s="249">
        <v>4666.96</v>
      </c>
      <c r="F188" s="95">
        <f t="shared" si="1"/>
        <v>29.416703435234794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2225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82000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v>82000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32927319</v>
      </c>
      <c r="E237" s="106">
        <f t="shared" si="41"/>
        <v>32513565.969999999</v>
      </c>
      <c r="F237" s="95">
        <f t="shared" si="1"/>
        <v>98.743435413007646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32938942</v>
      </c>
      <c r="E238" s="106">
        <f t="shared" si="42"/>
        <v>32172169.809999999</v>
      </c>
      <c r="F238" s="95">
        <f t="shared" si="1"/>
        <v>97.672140805251118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32938942</v>
      </c>
      <c r="E239" s="106">
        <f t="shared" si="43"/>
        <v>32172169.809999999</v>
      </c>
      <c r="F239" s="95">
        <f t="shared" si="1"/>
        <v>97.672140805251118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32738351</v>
      </c>
      <c r="E240" s="249">
        <v>31980291.93</v>
      </c>
      <c r="F240" s="95">
        <f t="shared" si="1"/>
        <v>97.684492203043462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200591</v>
      </c>
      <c r="E241" s="249">
        <v>191877.88</v>
      </c>
      <c r="F241" s="95">
        <f t="shared" si="1"/>
        <v>95.656275705290867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-59603</v>
      </c>
      <c r="E245" s="106">
        <f t="shared" si="45"/>
        <v>287944.06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171081</v>
      </c>
      <c r="E246" s="106">
        <f t="shared" si="46"/>
        <v>287944.06</v>
      </c>
      <c r="F246" s="95">
        <f t="shared" si="1"/>
        <v>168.30861404831629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c r="E247" s="249">
        <v>171474.9</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v>171081</v>
      </c>
      <c r="E248" s="249">
        <v>116469.16</v>
      </c>
      <c r="F248" s="95">
        <f t="shared" si="1"/>
        <v>68.078372233035807</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230684</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v>230684</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47980</v>
      </c>
      <c r="E255" s="249">
        <v>53452.1</v>
      </c>
      <c r="F255" s="95">
        <f t="shared" si="1"/>
        <v>111.40496040016674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950241</v>
      </c>
      <c r="E259" s="106">
        <f t="shared" si="49"/>
        <v>950240.88</v>
      </c>
      <c r="F259" s="95">
        <f t="shared" si="1"/>
        <v>99.999987371624684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950241</v>
      </c>
      <c r="E260" s="250">
        <v>950240.88</v>
      </c>
      <c r="F260" s="99">
        <f t="shared" si="1"/>
        <v>99.999987371624684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1289</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22824</v>
      </c>
      <c r="E264" s="249">
        <v>8800</v>
      </c>
      <c r="F264" s="95">
        <f t="shared" si="50"/>
        <v>38.555906063792499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25156</v>
      </c>
      <c r="E265" s="249">
        <v>44652.1</v>
      </c>
      <c r="F265" s="95">
        <f t="shared" si="50"/>
        <v>177.50079503895691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4690</v>
      </c>
      <c r="E268" s="249">
        <v>5247.45</v>
      </c>
      <c r="F268" s="95">
        <f t="shared" si="50"/>
        <v>111.88592750533049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127017</v>
      </c>
      <c r="E287" s="249">
        <v>8324.67</v>
      </c>
      <c r="F287" s="95">
        <f t="shared" si="50"/>
        <v>6.5539809631781578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191289</v>
      </c>
      <c r="E288" s="249">
        <v>51842.46</v>
      </c>
      <c r="F288" s="95">
        <f t="shared" si="50"/>
        <v>27.101642018098271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2225</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15865</v>
      </c>
      <c r="E302" s="249">
        <v>4666.96</v>
      </c>
      <c r="F302" s="95">
        <f t="shared" si="50"/>
        <v>29.416703435234794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4"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2531</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16950698</v>
      </c>
      <c r="E114" s="83">
        <f t="shared" si="22"/>
        <v>17982687.329999998</v>
      </c>
      <c r="F114" s="65">
        <f t="shared" si="1"/>
        <v>106.08818191439666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16327384</v>
      </c>
      <c r="E115" s="83">
        <f t="shared" si="23"/>
        <v>17164196.649999999</v>
      </c>
      <c r="F115" s="65">
        <f t="shared" si="1"/>
        <v>105.1252095865449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16327384</v>
      </c>
      <c r="E117" s="251">
        <v>17164196.649999999</v>
      </c>
      <c r="F117" s="65">
        <f t="shared" si="1"/>
        <v>105.1252095865449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v>623314</v>
      </c>
      <c r="E125" s="251">
        <v>818490.68</v>
      </c>
      <c r="F125" s="65">
        <f t="shared" si="1"/>
        <v>131.31273804214248</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16950698</v>
      </c>
      <c r="E141" s="108">
        <f t="shared" si="28"/>
        <v>17982687.329999998</v>
      </c>
      <c r="F141" s="84">
        <f t="shared" si="1"/>
        <v>106.08818191439666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1941</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674674.42</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674674.42</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674674.42</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v>674674.42</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1941</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320530.92</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17847930.320000004</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v>25441.26</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17286927.530000001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6">
        <v>15134965.310000001</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6">
        <v>2140596.1</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6">
        <v>11366.12</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6">
        <v>535561.53</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18108294.110000003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v>36639.550000000003</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17533868.310000002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6">
        <v>15134965.310000001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6">
        <v>2387535.2000000002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6">
        <v>11367.8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6">
        <v>537786.25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60167.130000002682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8324.67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8324.67</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8324.67</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v>8324.67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51842.46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v>4666.96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6">
        <v>47175.5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23219</v>
      </c>
      <c r="P3" s="73"/>
    </row>
    <row r="4" spans="1:16" ht="19.5" customHeight="1" x14ac:dyDescent="0.2">
      <c r="A4" s="372" t="s">
        <v>3002</v>
      </c>
      <c r="B4" s="373"/>
      <c r="C4" s="374"/>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3297</v>
      </c>
      <c r="B1" s="377"/>
      <c r="C1" s="377"/>
    </row>
    <row r="2" spans="1:17" ht="33" customHeight="1" x14ac:dyDescent="0.2">
      <c r="A2" s="378" t="s">
        <v>3298</v>
      </c>
      <c r="B2" s="379"/>
      <c r="C2" s="376"/>
      <c r="D2" s="4"/>
      <c r="E2" s="4"/>
      <c r="F2" s="4"/>
      <c r="G2" s="4"/>
      <c r="H2" s="4"/>
      <c r="I2" s="4"/>
      <c r="J2" s="4"/>
      <c r="K2" s="4"/>
      <c r="L2" s="4"/>
      <c r="M2" s="4"/>
      <c r="N2" s="4"/>
      <c r="O2" s="4"/>
      <c r="P2" s="4"/>
      <c r="Q2" s="4"/>
    </row>
    <row r="3" spans="1:17" ht="18.75" customHeight="1" x14ac:dyDescent="0.2">
      <c r="A3" s="42" t="s">
        <v>3299</v>
      </c>
      <c r="B3" s="380" t="s">
        <v>3300</v>
      </c>
      <c r="C3" s="376"/>
      <c r="D3" s="4"/>
      <c r="E3" s="4"/>
      <c r="F3" s="4"/>
      <c r="G3" s="4"/>
      <c r="H3" s="4"/>
      <c r="I3" s="4"/>
      <c r="J3" s="4"/>
      <c r="K3" s="4"/>
      <c r="L3" s="4"/>
      <c r="M3" s="4"/>
      <c r="N3" s="4"/>
      <c r="O3" s="4"/>
      <c r="P3" s="4"/>
      <c r="Q3" s="4"/>
    </row>
    <row r="4" spans="1:17" ht="37.5" hidden="1" customHeight="1" x14ac:dyDescent="0.2">
      <c r="A4" s="43" t="s">
        <v>3301</v>
      </c>
      <c r="B4" s="375" t="s">
        <v>3302</v>
      </c>
      <c r="C4" s="376"/>
      <c r="D4" s="4"/>
      <c r="E4" s="4"/>
      <c r="F4" s="4"/>
      <c r="G4" s="4"/>
      <c r="H4" s="4"/>
      <c r="I4" s="4"/>
      <c r="J4" s="4"/>
      <c r="K4" s="4"/>
      <c r="L4" s="4"/>
      <c r="M4" s="4"/>
      <c r="N4" s="4"/>
      <c r="O4" s="4"/>
      <c r="P4" s="4"/>
      <c r="Q4" s="4"/>
    </row>
    <row r="5" spans="1:17" ht="48" hidden="1" customHeight="1" x14ac:dyDescent="0.2">
      <c r="A5" s="43" t="s">
        <v>3301</v>
      </c>
      <c r="B5" s="375" t="s">
        <v>3303</v>
      </c>
      <c r="C5" s="376"/>
      <c r="D5" s="4"/>
      <c r="E5" s="4"/>
      <c r="F5" s="4"/>
      <c r="G5" s="4"/>
      <c r="H5" s="4"/>
      <c r="I5" s="4"/>
      <c r="J5" s="4"/>
      <c r="K5" s="4"/>
      <c r="L5" s="4"/>
      <c r="M5" s="4"/>
      <c r="N5" s="4"/>
      <c r="O5" s="4"/>
      <c r="P5" s="4"/>
      <c r="Q5" s="4"/>
    </row>
    <row r="6" spans="1:17" ht="59.25" hidden="1" customHeight="1" x14ac:dyDescent="0.2">
      <c r="A6" s="43" t="s">
        <v>3301</v>
      </c>
      <c r="B6" s="375" t="s">
        <v>3304</v>
      </c>
      <c r="C6" s="376"/>
      <c r="D6" s="4"/>
      <c r="E6" s="4"/>
      <c r="F6" s="4"/>
      <c r="G6" s="4"/>
      <c r="H6" s="4"/>
      <c r="I6" s="4"/>
      <c r="J6" s="4"/>
      <c r="K6" s="4"/>
      <c r="L6" s="4"/>
      <c r="M6" s="4"/>
      <c r="N6" s="4"/>
      <c r="O6" s="4"/>
      <c r="P6" s="4"/>
      <c r="Q6" s="4"/>
    </row>
    <row r="7" spans="1:17" ht="48" hidden="1" customHeight="1" x14ac:dyDescent="0.2">
      <c r="A7" s="43" t="s">
        <v>3305</v>
      </c>
      <c r="B7" s="375" t="s">
        <v>3306</v>
      </c>
      <c r="C7" s="376"/>
      <c r="D7" s="4"/>
      <c r="E7" s="4"/>
      <c r="F7" s="4"/>
      <c r="G7" s="4"/>
      <c r="H7" s="4"/>
      <c r="I7" s="4"/>
      <c r="J7" s="4"/>
      <c r="K7" s="4"/>
      <c r="L7" s="4"/>
      <c r="M7" s="4"/>
      <c r="N7" s="4"/>
      <c r="O7" s="4"/>
      <c r="P7" s="4"/>
      <c r="Q7" s="4"/>
    </row>
    <row r="8" spans="1:17" ht="41.25" hidden="1" customHeight="1" x14ac:dyDescent="0.2">
      <c r="A8" s="43" t="s">
        <v>3307</v>
      </c>
      <c r="B8" s="375" t="s">
        <v>3308</v>
      </c>
      <c r="C8" s="376"/>
      <c r="D8" s="4"/>
      <c r="E8" s="4"/>
      <c r="F8" s="4"/>
      <c r="G8" s="4"/>
      <c r="H8" s="4"/>
      <c r="I8" s="4"/>
      <c r="J8" s="4"/>
      <c r="K8" s="4"/>
      <c r="L8" s="4"/>
      <c r="M8" s="4"/>
      <c r="N8" s="4"/>
      <c r="O8" s="4"/>
      <c r="P8" s="4"/>
      <c r="Q8" s="4"/>
    </row>
    <row r="9" spans="1:17" ht="59.25" hidden="1" customHeight="1" x14ac:dyDescent="0.2">
      <c r="A9" s="43" t="s">
        <v>3309</v>
      </c>
      <c r="B9" s="375" t="s">
        <v>3310</v>
      </c>
      <c r="C9" s="376"/>
      <c r="D9" s="4"/>
      <c r="E9" s="4"/>
      <c r="F9" s="4"/>
      <c r="G9" s="4"/>
      <c r="H9" s="4"/>
      <c r="I9" s="4"/>
      <c r="J9" s="4"/>
      <c r="K9" s="4"/>
      <c r="L9" s="4"/>
      <c r="M9" s="4"/>
      <c r="N9" s="4"/>
      <c r="O9" s="4"/>
      <c r="P9" s="4"/>
      <c r="Q9" s="4"/>
    </row>
    <row r="10" spans="1:17" ht="61.5" hidden="1" customHeight="1" x14ac:dyDescent="0.2">
      <c r="A10" s="43" t="s">
        <v>3309</v>
      </c>
      <c r="B10" s="375" t="s">
        <v>3311</v>
      </c>
      <c r="C10" s="376"/>
      <c r="D10" s="4"/>
      <c r="E10" s="4"/>
      <c r="F10" s="4"/>
      <c r="G10" s="4"/>
      <c r="H10" s="4"/>
      <c r="I10" s="4"/>
      <c r="J10" s="4"/>
      <c r="K10" s="4"/>
      <c r="L10" s="4"/>
      <c r="M10" s="4"/>
      <c r="N10" s="4"/>
      <c r="O10" s="4"/>
      <c r="P10" s="4"/>
      <c r="Q10" s="4"/>
    </row>
    <row r="11" spans="1:17" ht="43.5" hidden="1" customHeight="1" x14ac:dyDescent="0.2">
      <c r="A11" s="43" t="s">
        <v>3309</v>
      </c>
      <c r="B11" s="375" t="s">
        <v>3312</v>
      </c>
      <c r="C11" s="376"/>
      <c r="D11" s="4"/>
      <c r="E11" s="4"/>
      <c r="F11" s="4"/>
      <c r="G11" s="4"/>
      <c r="H11" s="4"/>
      <c r="I11" s="4"/>
      <c r="J11" s="4"/>
      <c r="K11" s="4"/>
      <c r="L11" s="4"/>
      <c r="M11" s="4"/>
      <c r="N11" s="4"/>
      <c r="O11" s="4"/>
      <c r="P11" s="4"/>
      <c r="Q11" s="4"/>
    </row>
    <row r="12" spans="1:17" ht="27.75" hidden="1" customHeight="1" x14ac:dyDescent="0.2">
      <c r="A12" s="43" t="s">
        <v>3313</v>
      </c>
      <c r="B12" s="375" t="s">
        <v>3314</v>
      </c>
      <c r="C12" s="376"/>
      <c r="D12" s="4"/>
      <c r="E12" s="4"/>
      <c r="F12" s="4"/>
      <c r="G12" s="4"/>
      <c r="H12" s="4"/>
      <c r="I12" s="4"/>
      <c r="J12" s="4"/>
      <c r="K12" s="4"/>
      <c r="L12" s="4"/>
      <c r="M12" s="4"/>
      <c r="N12" s="4"/>
      <c r="O12" s="4"/>
      <c r="P12" s="4"/>
      <c r="Q12" s="4"/>
    </row>
    <row r="13" spans="1:17" ht="27.75" hidden="1" customHeight="1" x14ac:dyDescent="0.2">
      <c r="A13" s="43" t="s">
        <v>3315</v>
      </c>
      <c r="B13" s="375" t="s">
        <v>3316</v>
      </c>
      <c r="C13" s="376"/>
      <c r="D13" s="4"/>
      <c r="E13" s="4"/>
      <c r="F13" s="4"/>
      <c r="G13" s="4"/>
      <c r="H13" s="4"/>
      <c r="I13" s="4"/>
      <c r="J13" s="4"/>
      <c r="K13" s="4"/>
      <c r="L13" s="4"/>
      <c r="M13" s="4"/>
      <c r="N13" s="4"/>
      <c r="O13" s="4"/>
      <c r="P13" s="4"/>
      <c r="Q13" s="4"/>
    </row>
    <row r="14" spans="1:17" ht="45.75" hidden="1" customHeight="1" x14ac:dyDescent="0.2">
      <c r="A14" s="43" t="s">
        <v>3317</v>
      </c>
      <c r="B14" s="375" t="s">
        <v>3318</v>
      </c>
      <c r="C14" s="376"/>
      <c r="D14" s="4"/>
      <c r="E14" s="4"/>
      <c r="F14" s="4"/>
      <c r="G14" s="4"/>
      <c r="H14" s="4"/>
      <c r="I14" s="4"/>
      <c r="J14" s="4"/>
      <c r="K14" s="4"/>
      <c r="L14" s="4"/>
      <c r="M14" s="4"/>
      <c r="N14" s="4"/>
      <c r="O14" s="4"/>
      <c r="P14" s="4"/>
      <c r="Q14" s="4"/>
    </row>
    <row r="15" spans="1:17" ht="45.75" hidden="1" customHeight="1" x14ac:dyDescent="0.2">
      <c r="A15" s="43" t="s">
        <v>3319</v>
      </c>
      <c r="B15" s="375" t="s">
        <v>3320</v>
      </c>
      <c r="C15" s="376"/>
      <c r="D15" s="4"/>
      <c r="E15" s="4"/>
      <c r="F15" s="4"/>
      <c r="G15" s="4"/>
      <c r="H15" s="4"/>
      <c r="I15" s="4"/>
      <c r="J15" s="4"/>
      <c r="K15" s="4"/>
      <c r="L15" s="4"/>
      <c r="M15" s="4"/>
      <c r="N15" s="4"/>
      <c r="O15" s="4"/>
      <c r="P15" s="4"/>
      <c r="Q15" s="4"/>
    </row>
    <row r="16" spans="1:17" ht="51" hidden="1" customHeight="1" x14ac:dyDescent="0.2">
      <c r="A16" s="43" t="s">
        <v>3321</v>
      </c>
      <c r="B16" s="375" t="s">
        <v>3322</v>
      </c>
      <c r="C16" s="376"/>
      <c r="D16" s="4"/>
      <c r="E16" s="4"/>
      <c r="F16" s="4"/>
      <c r="G16" s="4"/>
      <c r="H16" s="4"/>
      <c r="I16" s="4"/>
      <c r="J16" s="4"/>
      <c r="K16" s="4"/>
      <c r="L16" s="4"/>
      <c r="M16" s="4"/>
      <c r="N16" s="4"/>
      <c r="O16" s="4"/>
      <c r="P16" s="4"/>
      <c r="Q16" s="4"/>
    </row>
    <row r="17" spans="1:17" ht="27.75" hidden="1" customHeight="1" x14ac:dyDescent="0.2">
      <c r="A17" s="43" t="s">
        <v>3323</v>
      </c>
      <c r="B17" s="375" t="s">
        <v>3324</v>
      </c>
      <c r="C17" s="376"/>
      <c r="D17" s="4"/>
      <c r="E17" s="4"/>
      <c r="F17" s="4"/>
      <c r="G17" s="4"/>
      <c r="H17" s="4"/>
      <c r="I17" s="4"/>
      <c r="J17" s="4"/>
      <c r="K17" s="4"/>
      <c r="L17" s="4"/>
      <c r="M17" s="4"/>
      <c r="N17" s="4"/>
      <c r="O17" s="4"/>
      <c r="P17" s="4"/>
      <c r="Q17" s="4"/>
    </row>
    <row r="18" spans="1:17" ht="27.75" hidden="1" customHeight="1" x14ac:dyDescent="0.2">
      <c r="A18" s="43" t="s">
        <v>3325</v>
      </c>
      <c r="B18" s="375" t="s">
        <v>3326</v>
      </c>
      <c r="C18" s="376"/>
      <c r="D18" s="4"/>
      <c r="E18" s="4"/>
      <c r="F18" s="4"/>
      <c r="G18" s="4"/>
      <c r="H18" s="4"/>
      <c r="I18" s="4"/>
      <c r="J18" s="4"/>
      <c r="K18" s="4"/>
      <c r="L18" s="4"/>
      <c r="M18" s="4"/>
      <c r="N18" s="4"/>
      <c r="O18" s="4"/>
      <c r="P18" s="4"/>
      <c r="Q18" s="4"/>
    </row>
    <row r="19" spans="1:17" ht="45" hidden="1" customHeight="1" x14ac:dyDescent="0.2">
      <c r="A19" s="43" t="s">
        <v>3325</v>
      </c>
      <c r="B19" s="375" t="s">
        <v>3327</v>
      </c>
      <c r="C19" s="376"/>
      <c r="D19" s="4"/>
      <c r="E19" s="4"/>
      <c r="F19" s="4"/>
      <c r="G19" s="4"/>
      <c r="H19" s="4"/>
      <c r="I19" s="4"/>
      <c r="J19" s="4"/>
      <c r="K19" s="4"/>
      <c r="L19" s="4"/>
      <c r="M19" s="4"/>
      <c r="N19" s="4"/>
      <c r="O19" s="4"/>
      <c r="P19" s="4"/>
      <c r="Q19" s="4"/>
    </row>
    <row r="20" spans="1:17" ht="45" hidden="1" customHeight="1" x14ac:dyDescent="0.2">
      <c r="A20" s="43" t="s">
        <v>3328</v>
      </c>
      <c r="B20" s="375" t="s">
        <v>3329</v>
      </c>
      <c r="C20" s="376"/>
      <c r="D20" s="4"/>
      <c r="E20" s="4"/>
      <c r="F20" s="4"/>
      <c r="G20" s="4"/>
      <c r="H20" s="4"/>
      <c r="I20" s="4"/>
      <c r="J20" s="4"/>
      <c r="K20" s="4"/>
      <c r="L20" s="4"/>
      <c r="M20" s="4"/>
      <c r="N20" s="4"/>
      <c r="O20" s="4"/>
      <c r="P20" s="4"/>
      <c r="Q20" s="4"/>
    </row>
    <row r="21" spans="1:17" ht="30" hidden="1" customHeight="1" x14ac:dyDescent="0.2">
      <c r="A21" s="43" t="s">
        <v>3330</v>
      </c>
      <c r="B21" s="375" t="s">
        <v>3331</v>
      </c>
      <c r="C21" s="376"/>
      <c r="D21" s="4"/>
      <c r="E21" s="4"/>
      <c r="F21" s="4"/>
      <c r="G21" s="4"/>
      <c r="H21" s="4"/>
      <c r="I21" s="4"/>
      <c r="J21" s="4"/>
      <c r="K21" s="4"/>
      <c r="L21" s="4"/>
      <c r="M21" s="4"/>
      <c r="N21" s="4"/>
      <c r="O21" s="4"/>
      <c r="P21" s="4"/>
      <c r="Q21" s="4"/>
    </row>
    <row r="22" spans="1:17" ht="30" hidden="1" customHeight="1" x14ac:dyDescent="0.2">
      <c r="A22" s="43" t="s">
        <v>3332</v>
      </c>
      <c r="B22" s="375" t="s">
        <v>3333</v>
      </c>
      <c r="C22" s="376"/>
      <c r="D22" s="4"/>
      <c r="E22" s="4"/>
      <c r="F22" s="4"/>
      <c r="G22" s="4"/>
      <c r="H22" s="4"/>
      <c r="I22" s="4"/>
      <c r="J22" s="4"/>
      <c r="K22" s="4"/>
      <c r="L22" s="4"/>
      <c r="M22" s="4"/>
      <c r="N22" s="4"/>
      <c r="O22" s="4"/>
      <c r="P22" s="4"/>
      <c r="Q22" s="4"/>
    </row>
    <row r="23" spans="1:17" ht="30" hidden="1" customHeight="1" x14ac:dyDescent="0.2">
      <c r="A23" s="43" t="s">
        <v>3334</v>
      </c>
      <c r="B23" s="375" t="s">
        <v>3335</v>
      </c>
      <c r="C23" s="376"/>
      <c r="D23" s="4"/>
      <c r="E23" s="4"/>
      <c r="F23" s="4"/>
      <c r="G23" s="4"/>
      <c r="H23" s="4"/>
      <c r="I23" s="4"/>
      <c r="J23" s="4"/>
      <c r="K23" s="4"/>
      <c r="L23" s="4"/>
      <c r="M23" s="4"/>
      <c r="N23" s="4"/>
      <c r="O23" s="4"/>
      <c r="P23" s="4"/>
      <c r="Q23" s="4"/>
    </row>
    <row r="24" spans="1:17" ht="30" hidden="1" customHeight="1" x14ac:dyDescent="0.2">
      <c r="A24" s="43" t="s">
        <v>3336</v>
      </c>
      <c r="B24" s="375" t="s">
        <v>3337</v>
      </c>
      <c r="C24" s="376"/>
      <c r="D24" s="4"/>
      <c r="E24" s="4"/>
      <c r="F24" s="4"/>
      <c r="G24" s="4"/>
      <c r="H24" s="4"/>
      <c r="I24" s="4"/>
      <c r="J24" s="4"/>
      <c r="K24" s="4"/>
      <c r="L24" s="4"/>
      <c r="M24" s="4"/>
      <c r="N24" s="4"/>
      <c r="O24" s="4"/>
      <c r="P24" s="4"/>
      <c r="Q24" s="4"/>
    </row>
    <row r="25" spans="1:17" ht="30" hidden="1" customHeight="1" x14ac:dyDescent="0.2">
      <c r="A25" s="43" t="s">
        <v>3338</v>
      </c>
      <c r="B25" s="375" t="s">
        <v>3339</v>
      </c>
      <c r="C25" s="376"/>
      <c r="D25" s="4"/>
      <c r="E25" s="4"/>
      <c r="F25" s="4"/>
      <c r="G25" s="4"/>
      <c r="H25" s="4"/>
      <c r="I25" s="4"/>
      <c r="J25" s="4"/>
      <c r="K25" s="4"/>
      <c r="L25" s="4"/>
      <c r="M25" s="4"/>
      <c r="N25" s="4"/>
      <c r="O25" s="4"/>
      <c r="P25" s="4"/>
      <c r="Q25" s="4"/>
    </row>
    <row r="26" spans="1:17" ht="30" hidden="1" customHeight="1" x14ac:dyDescent="0.2">
      <c r="A26" s="43" t="s">
        <v>3340</v>
      </c>
      <c r="B26" s="375" t="s">
        <v>3341</v>
      </c>
      <c r="C26" s="376"/>
      <c r="D26" s="4"/>
      <c r="E26" s="4"/>
      <c r="F26" s="4"/>
      <c r="G26" s="4"/>
      <c r="H26" s="4"/>
      <c r="I26" s="4"/>
      <c r="J26" s="4"/>
      <c r="K26" s="4"/>
      <c r="L26" s="4"/>
      <c r="M26" s="4"/>
      <c r="N26" s="4"/>
      <c r="O26" s="4"/>
      <c r="P26" s="4"/>
      <c r="Q26" s="4"/>
    </row>
    <row r="27" spans="1:17" ht="70.5" hidden="1" customHeight="1" x14ac:dyDescent="0.2">
      <c r="A27" s="43" t="s">
        <v>3342</v>
      </c>
      <c r="B27" s="375" t="s">
        <v>3343</v>
      </c>
      <c r="C27" s="376"/>
      <c r="D27" s="4"/>
      <c r="E27" s="4"/>
      <c r="F27" s="4"/>
      <c r="G27" s="4"/>
      <c r="H27" s="4"/>
      <c r="I27" s="4"/>
      <c r="J27" s="4"/>
      <c r="K27" s="4"/>
      <c r="L27" s="4"/>
      <c r="M27" s="4"/>
      <c r="N27" s="4"/>
      <c r="O27" s="4"/>
      <c r="P27" s="4"/>
      <c r="Q27" s="4"/>
    </row>
    <row r="28" spans="1:17" ht="48" hidden="1" customHeight="1" x14ac:dyDescent="0.2">
      <c r="A28" s="43" t="s">
        <v>3344</v>
      </c>
      <c r="B28" s="375" t="s">
        <v>3345</v>
      </c>
      <c r="C28" s="376"/>
      <c r="D28" s="4"/>
      <c r="E28" s="4"/>
      <c r="F28" s="4"/>
      <c r="G28" s="4"/>
      <c r="H28" s="4"/>
      <c r="I28" s="4"/>
      <c r="J28" s="4"/>
      <c r="K28" s="4"/>
      <c r="L28" s="4"/>
      <c r="M28" s="4"/>
      <c r="N28" s="4"/>
      <c r="O28" s="4"/>
      <c r="P28" s="4"/>
      <c r="Q28" s="4"/>
    </row>
    <row r="29" spans="1:17" ht="100.5" hidden="1" customHeight="1" x14ac:dyDescent="0.2">
      <c r="A29" s="43" t="s">
        <v>3346</v>
      </c>
      <c r="B29" s="375" t="s">
        <v>3347</v>
      </c>
      <c r="C29" s="376"/>
      <c r="D29" s="4"/>
      <c r="E29" s="4"/>
      <c r="F29" s="4"/>
      <c r="G29" s="4"/>
      <c r="H29" s="4"/>
      <c r="I29" s="4"/>
      <c r="J29" s="4"/>
      <c r="K29" s="4"/>
      <c r="L29" s="4"/>
      <c r="M29" s="4"/>
      <c r="N29" s="4"/>
      <c r="O29" s="4"/>
      <c r="P29" s="4"/>
      <c r="Q29" s="4"/>
    </row>
    <row r="30" spans="1:17" ht="45" hidden="1" customHeight="1" x14ac:dyDescent="0.2">
      <c r="A30" s="43" t="s">
        <v>3348</v>
      </c>
      <c r="B30" s="375" t="s">
        <v>3349</v>
      </c>
      <c r="C30" s="376"/>
      <c r="D30" s="4"/>
      <c r="E30" s="4"/>
      <c r="F30" s="4"/>
      <c r="G30" s="4"/>
      <c r="H30" s="4"/>
      <c r="I30" s="4"/>
      <c r="J30" s="4"/>
      <c r="K30" s="4"/>
      <c r="L30" s="4"/>
      <c r="M30" s="4"/>
      <c r="N30" s="4"/>
      <c r="O30" s="4"/>
      <c r="P30" s="4"/>
      <c r="Q30" s="4"/>
    </row>
    <row r="31" spans="1:17" ht="45" hidden="1" customHeight="1" x14ac:dyDescent="0.2">
      <c r="A31" s="43" t="s">
        <v>3350</v>
      </c>
      <c r="B31" s="375" t="s">
        <v>3351</v>
      </c>
      <c r="C31" s="376"/>
      <c r="D31" s="4"/>
      <c r="E31" s="4"/>
      <c r="F31" s="4"/>
      <c r="G31" s="4"/>
      <c r="H31" s="4"/>
      <c r="I31" s="4"/>
      <c r="J31" s="4"/>
      <c r="K31" s="4"/>
      <c r="L31" s="4"/>
      <c r="M31" s="4"/>
      <c r="N31" s="4"/>
      <c r="O31" s="4"/>
      <c r="P31" s="4"/>
      <c r="Q31" s="4"/>
    </row>
    <row r="32" spans="1:17" ht="45" hidden="1" customHeight="1" x14ac:dyDescent="0.2">
      <c r="A32" s="43" t="s">
        <v>3352</v>
      </c>
      <c r="B32" s="375" t="s">
        <v>3353</v>
      </c>
      <c r="C32" s="376"/>
      <c r="D32" s="4"/>
      <c r="E32" s="4"/>
      <c r="F32" s="4"/>
      <c r="G32" s="4"/>
      <c r="H32" s="4"/>
      <c r="I32" s="4"/>
      <c r="J32" s="4"/>
      <c r="K32" s="4"/>
      <c r="L32" s="4"/>
      <c r="M32" s="4"/>
      <c r="N32" s="4"/>
      <c r="O32" s="4"/>
      <c r="P32" s="4"/>
      <c r="Q32" s="4"/>
    </row>
    <row r="33" spans="1:17" ht="72" hidden="1" customHeight="1" x14ac:dyDescent="0.2">
      <c r="A33" s="43" t="s">
        <v>3354</v>
      </c>
      <c r="B33" s="375" t="s">
        <v>3355</v>
      </c>
      <c r="C33" s="376"/>
      <c r="D33" s="4"/>
      <c r="E33" s="4"/>
      <c r="F33" s="4"/>
      <c r="G33" s="4"/>
      <c r="H33" s="4"/>
      <c r="I33" s="4"/>
      <c r="J33" s="4"/>
      <c r="K33" s="4"/>
      <c r="L33" s="4"/>
      <c r="M33" s="4"/>
      <c r="N33" s="4"/>
      <c r="O33" s="4"/>
      <c r="P33" s="4"/>
      <c r="Q33" s="4"/>
    </row>
    <row r="34" spans="1:17" ht="79.5" hidden="1" customHeight="1" x14ac:dyDescent="0.2">
      <c r="A34" s="43" t="s">
        <v>3356</v>
      </c>
      <c r="B34" s="375" t="s">
        <v>3357</v>
      </c>
      <c r="C34" s="376"/>
      <c r="D34" s="4"/>
      <c r="E34" s="4"/>
      <c r="F34" s="4"/>
      <c r="G34" s="4"/>
      <c r="H34" s="4"/>
      <c r="I34" s="4"/>
      <c r="J34" s="4"/>
      <c r="K34" s="4"/>
      <c r="L34" s="4"/>
      <c r="M34" s="4"/>
      <c r="N34" s="4"/>
      <c r="O34" s="4"/>
      <c r="P34" s="4"/>
      <c r="Q34" s="4"/>
    </row>
    <row r="35" spans="1:17" ht="70.5" hidden="1" customHeight="1" x14ac:dyDescent="0.2">
      <c r="A35" s="43" t="s">
        <v>3358</v>
      </c>
      <c r="B35" s="375" t="s">
        <v>3359</v>
      </c>
      <c r="C35" s="376"/>
      <c r="D35" s="4"/>
      <c r="E35" s="4"/>
      <c r="F35" s="4"/>
      <c r="G35" s="4"/>
      <c r="H35" s="4"/>
      <c r="I35" s="4"/>
      <c r="J35" s="4"/>
      <c r="K35" s="4"/>
      <c r="L35" s="4"/>
      <c r="M35" s="4"/>
      <c r="N35" s="4"/>
      <c r="O35" s="4"/>
      <c r="P35" s="4"/>
      <c r="Q35" s="4"/>
    </row>
    <row r="36" spans="1:17" ht="45.75" hidden="1" customHeight="1" x14ac:dyDescent="0.2">
      <c r="A36" s="43" t="s">
        <v>3360</v>
      </c>
      <c r="B36" s="375" t="s">
        <v>3361</v>
      </c>
      <c r="C36" s="376"/>
      <c r="D36" s="4"/>
      <c r="E36" s="4"/>
      <c r="F36" s="4"/>
      <c r="G36" s="4"/>
      <c r="H36" s="4"/>
      <c r="I36" s="4"/>
      <c r="J36" s="4"/>
      <c r="K36" s="4"/>
      <c r="L36" s="4"/>
      <c r="M36" s="4"/>
      <c r="N36" s="4"/>
      <c r="O36" s="4"/>
      <c r="P36" s="4"/>
      <c r="Q36" s="4"/>
    </row>
    <row r="37" spans="1:17" ht="54.75" hidden="1" customHeight="1" x14ac:dyDescent="0.2">
      <c r="A37" s="43" t="s">
        <v>3362</v>
      </c>
      <c r="B37" s="375" t="s">
        <v>3363</v>
      </c>
      <c r="C37" s="376"/>
      <c r="D37" s="4"/>
      <c r="E37" s="4"/>
      <c r="F37" s="4"/>
      <c r="G37" s="4"/>
      <c r="H37" s="4"/>
      <c r="I37" s="4"/>
      <c r="J37" s="4"/>
      <c r="K37" s="4"/>
      <c r="L37" s="4"/>
      <c r="M37" s="4"/>
      <c r="N37" s="4"/>
      <c r="O37" s="4"/>
      <c r="P37" s="4"/>
      <c r="Q37" s="4"/>
    </row>
    <row r="38" spans="1:17" ht="37.5" hidden="1" customHeight="1" x14ac:dyDescent="0.2">
      <c r="A38" s="43" t="s">
        <v>3364</v>
      </c>
      <c r="B38" s="375" t="s">
        <v>3365</v>
      </c>
      <c r="C38" s="376"/>
      <c r="D38" s="4"/>
      <c r="E38" s="4"/>
      <c r="F38" s="4"/>
      <c r="G38" s="4"/>
      <c r="H38" s="4"/>
      <c r="I38" s="4"/>
      <c r="J38" s="4"/>
      <c r="K38" s="4"/>
      <c r="L38" s="4"/>
      <c r="M38" s="4"/>
      <c r="N38" s="4"/>
      <c r="O38" s="4"/>
      <c r="P38" s="4"/>
      <c r="Q38" s="4"/>
    </row>
    <row r="39" spans="1:17" ht="61.5" hidden="1" customHeight="1" x14ac:dyDescent="0.2">
      <c r="A39" s="43" t="s">
        <v>3366</v>
      </c>
      <c r="B39" s="375" t="s">
        <v>3367</v>
      </c>
      <c r="C39" s="376"/>
      <c r="D39" s="4"/>
      <c r="E39" s="4"/>
      <c r="F39" s="4"/>
      <c r="G39" s="4"/>
      <c r="H39" s="4"/>
      <c r="I39" s="4"/>
      <c r="J39" s="4"/>
      <c r="K39" s="4"/>
      <c r="L39" s="4"/>
      <c r="M39" s="4"/>
      <c r="N39" s="4"/>
      <c r="O39" s="4"/>
      <c r="P39" s="4"/>
      <c r="Q39" s="4"/>
    </row>
    <row r="40" spans="1:17" ht="53.25" hidden="1" customHeight="1" x14ac:dyDescent="0.2">
      <c r="A40" s="43" t="s">
        <v>3368</v>
      </c>
      <c r="B40" s="375" t="s">
        <v>3369</v>
      </c>
      <c r="C40" s="376"/>
      <c r="D40" s="4"/>
      <c r="E40" s="4"/>
      <c r="F40" s="4"/>
      <c r="G40" s="4"/>
      <c r="H40" s="4"/>
      <c r="I40" s="4"/>
      <c r="J40" s="4"/>
      <c r="K40" s="4"/>
      <c r="L40" s="4"/>
      <c r="M40" s="4"/>
      <c r="N40" s="4"/>
      <c r="O40" s="4"/>
      <c r="P40" s="4"/>
      <c r="Q40" s="4"/>
    </row>
    <row r="41" spans="1:17" ht="73.5" hidden="1" customHeight="1" x14ac:dyDescent="0.2">
      <c r="A41" s="43" t="s">
        <v>3370</v>
      </c>
      <c r="B41" s="375" t="s">
        <v>3371</v>
      </c>
      <c r="C41" s="376"/>
      <c r="D41" s="4"/>
      <c r="E41" s="4"/>
      <c r="F41" s="4"/>
      <c r="G41" s="4"/>
      <c r="H41" s="4"/>
      <c r="I41" s="4"/>
      <c r="J41" s="4"/>
      <c r="K41" s="4"/>
      <c r="L41" s="4"/>
      <c r="M41" s="4"/>
      <c r="N41" s="4"/>
      <c r="O41" s="4"/>
      <c r="P41" s="4"/>
      <c r="Q41" s="4"/>
    </row>
    <row r="42" spans="1:17" ht="57.75" hidden="1" customHeight="1" x14ac:dyDescent="0.2">
      <c r="A42" s="43" t="s">
        <v>3372</v>
      </c>
      <c r="B42" s="375" t="s">
        <v>3373</v>
      </c>
      <c r="C42" s="376"/>
      <c r="D42" s="4"/>
      <c r="E42" s="4"/>
      <c r="F42" s="4"/>
      <c r="G42" s="4"/>
      <c r="H42" s="4"/>
      <c r="I42" s="4"/>
      <c r="J42" s="4"/>
      <c r="K42" s="4"/>
      <c r="L42" s="4"/>
      <c r="M42" s="4"/>
      <c r="N42" s="4"/>
      <c r="O42" s="4"/>
      <c r="P42" s="4"/>
      <c r="Q42" s="4"/>
    </row>
    <row r="43" spans="1:17" ht="84" hidden="1" customHeight="1" x14ac:dyDescent="0.2">
      <c r="A43" s="43" t="s">
        <v>3374</v>
      </c>
      <c r="B43" s="375" t="s">
        <v>3375</v>
      </c>
      <c r="C43" s="376"/>
      <c r="D43" s="4"/>
      <c r="E43" s="4"/>
      <c r="F43" s="4"/>
      <c r="G43" s="4"/>
      <c r="H43" s="4"/>
      <c r="I43" s="4"/>
      <c r="J43" s="4"/>
      <c r="K43" s="4"/>
      <c r="L43" s="4"/>
      <c r="M43" s="4"/>
      <c r="N43" s="4"/>
      <c r="O43" s="4"/>
      <c r="P43" s="4"/>
      <c r="Q43" s="4"/>
    </row>
    <row r="44" spans="1:17" ht="48" hidden="1" customHeight="1" x14ac:dyDescent="0.2">
      <c r="A44" s="43" t="s">
        <v>3376</v>
      </c>
      <c r="B44" s="375" t="s">
        <v>3377</v>
      </c>
      <c r="C44" s="376"/>
      <c r="D44" s="4"/>
      <c r="E44" s="4"/>
      <c r="F44" s="4"/>
      <c r="G44" s="4"/>
      <c r="H44" s="4"/>
      <c r="I44" s="4"/>
      <c r="J44" s="4"/>
      <c r="K44" s="4"/>
      <c r="L44" s="4"/>
      <c r="M44" s="4"/>
      <c r="N44" s="4"/>
      <c r="O44" s="4"/>
      <c r="P44" s="4"/>
      <c r="Q44" s="4"/>
    </row>
    <row r="45" spans="1:17" ht="57" hidden="1" customHeight="1" x14ac:dyDescent="0.2">
      <c r="A45" s="43" t="s">
        <v>3378</v>
      </c>
      <c r="B45" s="375" t="s">
        <v>3379</v>
      </c>
      <c r="C45" s="376"/>
      <c r="D45" s="4"/>
      <c r="E45" s="4"/>
      <c r="F45" s="4"/>
      <c r="G45" s="4"/>
      <c r="H45" s="4"/>
      <c r="I45" s="4"/>
      <c r="J45" s="4"/>
      <c r="K45" s="4"/>
      <c r="L45" s="4"/>
      <c r="M45" s="4"/>
      <c r="N45" s="4"/>
      <c r="O45" s="4"/>
      <c r="P45" s="4"/>
      <c r="Q45" s="4"/>
    </row>
    <row r="46" spans="1:17" ht="73.5" hidden="1" customHeight="1" x14ac:dyDescent="0.2">
      <c r="A46" s="43" t="s">
        <v>3380</v>
      </c>
      <c r="B46" s="385" t="s">
        <v>3381</v>
      </c>
      <c r="C46" s="376"/>
      <c r="D46" s="41"/>
      <c r="E46" s="4"/>
      <c r="F46" s="4"/>
      <c r="G46" s="4"/>
      <c r="H46" s="4"/>
      <c r="I46" s="4"/>
      <c r="J46" s="4"/>
      <c r="K46" s="4"/>
      <c r="L46" s="4"/>
      <c r="M46" s="4"/>
      <c r="N46" s="4"/>
      <c r="O46" s="4"/>
      <c r="P46" s="4"/>
      <c r="Q46" s="4"/>
    </row>
    <row r="47" spans="1:17" ht="66" hidden="1" customHeight="1" x14ac:dyDescent="0.2">
      <c r="A47" s="48" t="s">
        <v>3382</v>
      </c>
      <c r="B47" s="386" t="s">
        <v>3383</v>
      </c>
      <c r="C47" s="386"/>
      <c r="D47" s="4"/>
      <c r="E47" s="4"/>
      <c r="F47" s="4"/>
      <c r="G47" s="4"/>
      <c r="H47" s="4"/>
      <c r="I47" s="4"/>
      <c r="J47" s="4"/>
      <c r="K47" s="4"/>
      <c r="L47" s="4"/>
      <c r="M47" s="4"/>
      <c r="N47" s="4"/>
      <c r="O47" s="4"/>
      <c r="P47" s="4"/>
      <c r="Q47" s="4"/>
    </row>
    <row r="48" spans="1:17" ht="123.75" customHeight="1" x14ac:dyDescent="0.2">
      <c r="A48" s="269" t="s">
        <v>3384</v>
      </c>
      <c r="B48" s="384" t="s">
        <v>3385</v>
      </c>
      <c r="C48" s="383"/>
      <c r="D48" s="4"/>
      <c r="E48" s="4"/>
      <c r="F48" s="4"/>
      <c r="G48" s="4"/>
      <c r="H48" s="4"/>
      <c r="I48" s="4"/>
      <c r="J48" s="4"/>
      <c r="K48" s="4"/>
      <c r="L48" s="4"/>
      <c r="M48" s="4"/>
      <c r="N48" s="4"/>
      <c r="O48" s="4"/>
      <c r="P48" s="4"/>
      <c r="Q48" s="4"/>
    </row>
    <row r="49" spans="1:17" ht="34.5" customHeight="1" x14ac:dyDescent="0.2">
      <c r="A49" s="269" t="s">
        <v>3386</v>
      </c>
      <c r="B49" s="382" t="s">
        <v>3387</v>
      </c>
      <c r="C49" s="383"/>
      <c r="D49" s="4"/>
      <c r="E49" s="4"/>
      <c r="F49" s="4"/>
      <c r="G49" s="4"/>
      <c r="H49" s="4"/>
      <c r="I49" s="4"/>
      <c r="J49" s="4"/>
      <c r="K49" s="4"/>
      <c r="L49" s="4"/>
      <c r="M49" s="4"/>
      <c r="N49" s="4"/>
      <c r="O49" s="4"/>
      <c r="P49" s="4"/>
      <c r="Q49" s="4"/>
    </row>
    <row r="50" spans="1:17" ht="34.5" customHeight="1" x14ac:dyDescent="0.2">
      <c r="A50" s="269" t="s">
        <v>3388</v>
      </c>
      <c r="B50" s="382" t="s">
        <v>3389</v>
      </c>
      <c r="C50" s="383"/>
      <c r="D50" s="4"/>
      <c r="E50" s="4"/>
      <c r="F50" s="4"/>
      <c r="G50" s="4"/>
      <c r="H50" s="4"/>
      <c r="I50" s="4"/>
      <c r="J50" s="4"/>
      <c r="K50" s="4"/>
      <c r="L50" s="4"/>
      <c r="M50" s="4"/>
      <c r="N50" s="4"/>
      <c r="O50" s="4"/>
      <c r="P50" s="4"/>
      <c r="Q50" s="4"/>
    </row>
    <row r="51" spans="1:17" ht="31.5" customHeight="1" x14ac:dyDescent="0.2">
      <c r="A51" s="311" t="s">
        <v>3390</v>
      </c>
      <c r="B51" s="381"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Brestje</cp:lastModifiedBy>
  <cp:lastPrinted>2023-01-30T08:58:20Z</cp:lastPrinted>
  <dcterms:created xsi:type="dcterms:W3CDTF">2022-04-01T05:14:30Z</dcterms:created>
  <dcterms:modified xsi:type="dcterms:W3CDTF">2023-02-03T11:23:20Z</dcterms:modified>
</cp:coreProperties>
</file>