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3"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E266" i="9"/>
  <c r="M265" i="9"/>
  <c r="F265" i="9" s="1"/>
  <c r="L265" i="9"/>
  <c r="E265" i="9"/>
  <c r="M264" i="9"/>
  <c r="L264" i="9"/>
  <c r="F264" i="9"/>
  <c r="E264" i="9"/>
  <c r="B264" i="9" s="1"/>
  <c r="M263" i="9"/>
  <c r="L263" i="9"/>
  <c r="F263" i="9" s="1"/>
  <c r="B263" i="9" s="1"/>
  <c r="E263" i="9"/>
  <c r="M262" i="9"/>
  <c r="L262" i="9"/>
  <c r="E262" i="9"/>
  <c r="M261" i="9"/>
  <c r="F261" i="9" s="1"/>
  <c r="L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E250" i="9"/>
  <c r="M249" i="9"/>
  <c r="L249" i="9"/>
  <c r="F249" i="9"/>
  <c r="E249" i="9"/>
  <c r="B249" i="9" s="1"/>
  <c r="M248" i="9"/>
  <c r="L248" i="9"/>
  <c r="F248" i="9"/>
  <c r="E248" i="9"/>
  <c r="M247" i="9"/>
  <c r="L247" i="9"/>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F129" i="9"/>
  <c r="H128" i="9"/>
  <c r="G128" i="9"/>
  <c r="F128" i="9"/>
  <c r="E128" i="9"/>
  <c r="B128" i="9" s="1"/>
  <c r="H127" i="9"/>
  <c r="E127" i="9" s="1"/>
  <c r="B127" i="9" s="1"/>
  <c r="G127" i="9"/>
  <c r="F127" i="9"/>
  <c r="H126" i="9"/>
  <c r="G126" i="9"/>
  <c r="F126" i="9"/>
  <c r="E126" i="9"/>
  <c r="B126" i="9" s="1"/>
  <c r="H125" i="9"/>
  <c r="G125" i="9"/>
  <c r="F125" i="9"/>
  <c r="H124" i="9"/>
  <c r="G124" i="9"/>
  <c r="F124" i="9"/>
  <c r="E124" i="9"/>
  <c r="B124" i="9" s="1"/>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F118" i="9"/>
  <c r="E118" i="9"/>
  <c r="B118" i="9" s="1"/>
  <c r="H117" i="9"/>
  <c r="G117" i="9"/>
  <c r="F117" i="9"/>
  <c r="H116" i="9"/>
  <c r="G116" i="9"/>
  <c r="F116" i="9"/>
  <c r="E116" i="9"/>
  <c r="B116" i="9" s="1"/>
  <c r="H115" i="9"/>
  <c r="E115" i="9" s="1"/>
  <c r="B115" i="9" s="1"/>
  <c r="G115" i="9"/>
  <c r="F115" i="9"/>
  <c r="H114" i="9"/>
  <c r="G114" i="9"/>
  <c r="F114" i="9"/>
  <c r="E114" i="9"/>
  <c r="B114" i="9" s="1"/>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I3" i="9"/>
  <c r="H3" i="9"/>
  <c r="G3" i="9"/>
  <c r="D101" i="8"/>
  <c r="D95" i="8"/>
  <c r="D90" i="8"/>
  <c r="D85" i="8"/>
  <c r="D80" i="8"/>
  <c r="D75" i="8"/>
  <c r="D70" i="8"/>
  <c r="D65" i="8"/>
  <c r="D60" i="8"/>
  <c r="D49" i="8" s="1"/>
  <c r="C1524" i="1" s="1"/>
  <c r="D55" i="8"/>
  <c r="D50" i="8"/>
  <c r="D44" i="8"/>
  <c r="C1519" i="1" s="1"/>
  <c r="H1519" i="1" s="1"/>
  <c r="D36" i="8"/>
  <c r="D26" i="8"/>
  <c r="D18" i="8"/>
  <c r="D8" i="8"/>
  <c r="D6" i="8" s="1"/>
  <c r="C1481" i="1" s="1"/>
  <c r="G1481" i="1" s="1"/>
  <c r="E44" i="7"/>
  <c r="D44" i="7"/>
  <c r="E39" i="7"/>
  <c r="D39" i="7"/>
  <c r="D38" i="7" s="1"/>
  <c r="E30" i="7"/>
  <c r="D30" i="7"/>
  <c r="E23" i="7"/>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E481" i="4"/>
  <c r="D481" i="4"/>
  <c r="F481" i="4" s="1"/>
  <c r="F480" i="4"/>
  <c r="F479" i="4"/>
  <c r="F478" i="4"/>
  <c r="E478" i="4"/>
  <c r="E472" i="4"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F263"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C227" i="1" s="1"/>
  <c r="F230" i="4"/>
  <c r="F229" i="4"/>
  <c r="E228" i="4"/>
  <c r="D228" i="4"/>
  <c r="F228" i="4" s="1"/>
  <c r="F227" i="4"/>
  <c r="F226" i="4"/>
  <c r="E225" i="4"/>
  <c r="D225" i="4"/>
  <c r="F225" i="4" s="1"/>
  <c r="F223" i="4"/>
  <c r="F222" i="4"/>
  <c r="F221" i="4"/>
  <c r="F220" i="4"/>
  <c r="F219" i="4"/>
  <c r="E219" i="4"/>
  <c r="D219" i="4"/>
  <c r="F218" i="4"/>
  <c r="F217" i="4"/>
  <c r="E216" i="4"/>
  <c r="E215" i="4" s="1"/>
  <c r="D216" i="4"/>
  <c r="F216" i="4" s="1"/>
  <c r="F215" i="4"/>
  <c r="D215" i="4"/>
  <c r="F214" i="4"/>
  <c r="F213" i="4"/>
  <c r="F212" i="4"/>
  <c r="F211" i="4"/>
  <c r="E210" i="4"/>
  <c r="D210" i="4"/>
  <c r="C206" i="1" s="1"/>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F164" i="4" s="1"/>
  <c r="D164" i="4"/>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C129" i="1" s="1"/>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F81" i="4"/>
  <c r="F80" i="4"/>
  <c r="F79" i="4"/>
  <c r="F78" i="4"/>
  <c r="F77" i="4"/>
  <c r="E77" i="4"/>
  <c r="D73" i="1" s="1"/>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6" i="1"/>
  <c r="C1575" i="1"/>
  <c r="G1575" i="1" s="1"/>
  <c r="G1574" i="1"/>
  <c r="C1574" i="1"/>
  <c r="H1574" i="1" s="1"/>
  <c r="C1573" i="1"/>
  <c r="G1573" i="1" s="1"/>
  <c r="H1572" i="1"/>
  <c r="G1572" i="1"/>
  <c r="C1572" i="1"/>
  <c r="C1571" i="1"/>
  <c r="H1571" i="1" s="1"/>
  <c r="C1570" i="1"/>
  <c r="H1570" i="1" s="1"/>
  <c r="H1569" i="1"/>
  <c r="C1569" i="1"/>
  <c r="G1569" i="1" s="1"/>
  <c r="H1568" i="1"/>
  <c r="G1568" i="1"/>
  <c r="C1568" i="1"/>
  <c r="C1567" i="1"/>
  <c r="G1567" i="1" s="1"/>
  <c r="G1566" i="1"/>
  <c r="C1566" i="1"/>
  <c r="H1566" i="1" s="1"/>
  <c r="C1565" i="1"/>
  <c r="G1565" i="1" s="1"/>
  <c r="H1564" i="1"/>
  <c r="G1564" i="1"/>
  <c r="C1564" i="1"/>
  <c r="H1563" i="1"/>
  <c r="G1563" i="1"/>
  <c r="C1563" i="1"/>
  <c r="C1562" i="1"/>
  <c r="H1562" i="1" s="1"/>
  <c r="H1561" i="1"/>
  <c r="C1561" i="1"/>
  <c r="G1561" i="1" s="1"/>
  <c r="H1560" i="1"/>
  <c r="G1560" i="1"/>
  <c r="C1560" i="1"/>
  <c r="C1559" i="1"/>
  <c r="G1559" i="1" s="1"/>
  <c r="G1558" i="1"/>
  <c r="C1558" i="1"/>
  <c r="H1558" i="1" s="1"/>
  <c r="C1557" i="1"/>
  <c r="G1557" i="1" s="1"/>
  <c r="H1556" i="1"/>
  <c r="G1556" i="1"/>
  <c r="C1556" i="1"/>
  <c r="H1555" i="1"/>
  <c r="G1555" i="1"/>
  <c r="C1555" i="1"/>
  <c r="C1554" i="1"/>
  <c r="H1554" i="1" s="1"/>
  <c r="H1553" i="1"/>
  <c r="C1553" i="1"/>
  <c r="G1553" i="1" s="1"/>
  <c r="H1552" i="1"/>
  <c r="G1552" i="1"/>
  <c r="C1552" i="1"/>
  <c r="C1551" i="1"/>
  <c r="G1551" i="1" s="1"/>
  <c r="G1550" i="1"/>
  <c r="C1550" i="1"/>
  <c r="H1550" i="1" s="1"/>
  <c r="C1549" i="1"/>
  <c r="G1549" i="1" s="1"/>
  <c r="H1548" i="1"/>
  <c r="G1548" i="1"/>
  <c r="C1548" i="1"/>
  <c r="H1547" i="1"/>
  <c r="G1547" i="1"/>
  <c r="C1547" i="1"/>
  <c r="C1546" i="1"/>
  <c r="H1546" i="1" s="1"/>
  <c r="H1545" i="1"/>
  <c r="C1545" i="1"/>
  <c r="G1545" i="1" s="1"/>
  <c r="H1544" i="1"/>
  <c r="G1544" i="1"/>
  <c r="C1544" i="1"/>
  <c r="C1543" i="1"/>
  <c r="G1543" i="1" s="1"/>
  <c r="G1542" i="1"/>
  <c r="C1542" i="1"/>
  <c r="H1542" i="1" s="1"/>
  <c r="C1541" i="1"/>
  <c r="G1541" i="1" s="1"/>
  <c r="H1540" i="1"/>
  <c r="G1540" i="1"/>
  <c r="C1540" i="1"/>
  <c r="H1539" i="1"/>
  <c r="G1539" i="1"/>
  <c r="C1539" i="1"/>
  <c r="C1538" i="1"/>
  <c r="H1538" i="1" s="1"/>
  <c r="H1537" i="1"/>
  <c r="C1537" i="1"/>
  <c r="G1537" i="1" s="1"/>
  <c r="H1536" i="1"/>
  <c r="G1536" i="1"/>
  <c r="C1536" i="1"/>
  <c r="C1535" i="1"/>
  <c r="G1535" i="1" s="1"/>
  <c r="G1534" i="1"/>
  <c r="C1534" i="1"/>
  <c r="H1534" i="1" s="1"/>
  <c r="C1533" i="1"/>
  <c r="G1533" i="1" s="1"/>
  <c r="H1532" i="1"/>
  <c r="G1532" i="1"/>
  <c r="C1532" i="1"/>
  <c r="H1531" i="1"/>
  <c r="G1531" i="1"/>
  <c r="C1531" i="1"/>
  <c r="C1530" i="1"/>
  <c r="H1530" i="1" s="1"/>
  <c r="H1529" i="1"/>
  <c r="C1529" i="1"/>
  <c r="G1529" i="1" s="1"/>
  <c r="H1528" i="1"/>
  <c r="G1528" i="1"/>
  <c r="C1528" i="1"/>
  <c r="C1527" i="1"/>
  <c r="G1527" i="1" s="1"/>
  <c r="G1526" i="1"/>
  <c r="C1526" i="1"/>
  <c r="H1526" i="1" s="1"/>
  <c r="C1525" i="1"/>
  <c r="G1525" i="1" s="1"/>
  <c r="H1524" i="1"/>
  <c r="G1524" i="1"/>
  <c r="C1523" i="1"/>
  <c r="H1523" i="1" s="1"/>
  <c r="G1522" i="1"/>
  <c r="C1522" i="1"/>
  <c r="H1522" i="1" s="1"/>
  <c r="H1521" i="1"/>
  <c r="C1521" i="1"/>
  <c r="G1521" i="1" s="1"/>
  <c r="H1520" i="1"/>
  <c r="G1520" i="1"/>
  <c r="C1520" i="1"/>
  <c r="H1516" i="1"/>
  <c r="G1516" i="1"/>
  <c r="C1516" i="1"/>
  <c r="G1515" i="1"/>
  <c r="C1515" i="1"/>
  <c r="H1515" i="1" s="1"/>
  <c r="G1514" i="1"/>
  <c r="C1514" i="1"/>
  <c r="H1514" i="1" s="1"/>
  <c r="H1513" i="1"/>
  <c r="C1513" i="1"/>
  <c r="G1513" i="1" s="1"/>
  <c r="H1512" i="1"/>
  <c r="G1512" i="1"/>
  <c r="C1512" i="1"/>
  <c r="H1511" i="1"/>
  <c r="C1511" i="1"/>
  <c r="G1511" i="1" s="1"/>
  <c r="G1510" i="1"/>
  <c r="C1510" i="1"/>
  <c r="H1510" i="1" s="1"/>
  <c r="C1509" i="1"/>
  <c r="G1509" i="1" s="1"/>
  <c r="H1508" i="1"/>
  <c r="G1508" i="1"/>
  <c r="C1508" i="1"/>
  <c r="G1507" i="1"/>
  <c r="C1507" i="1"/>
  <c r="H1507" i="1" s="1"/>
  <c r="C1506" i="1"/>
  <c r="H1506" i="1" s="1"/>
  <c r="H1505" i="1"/>
  <c r="C1505" i="1"/>
  <c r="G1505" i="1" s="1"/>
  <c r="C1504" i="1"/>
  <c r="H1504" i="1" s="1"/>
  <c r="H1503" i="1"/>
  <c r="C1503" i="1"/>
  <c r="G1503" i="1" s="1"/>
  <c r="C1502" i="1"/>
  <c r="H1502" i="1" s="1"/>
  <c r="C1501" i="1"/>
  <c r="G1501" i="1" s="1"/>
  <c r="H1500" i="1"/>
  <c r="G1500" i="1"/>
  <c r="C1500" i="1"/>
  <c r="C1498" i="1"/>
  <c r="H1498" i="1" s="1"/>
  <c r="H1497" i="1"/>
  <c r="C1497" i="1"/>
  <c r="G1497" i="1" s="1"/>
  <c r="H1496" i="1"/>
  <c r="G1496" i="1"/>
  <c r="C1496" i="1"/>
  <c r="H1495" i="1"/>
  <c r="C1495" i="1"/>
  <c r="G1495" i="1" s="1"/>
  <c r="G1494" i="1"/>
  <c r="C1494" i="1"/>
  <c r="H1494" i="1" s="1"/>
  <c r="C1493" i="1"/>
  <c r="G1493" i="1" s="1"/>
  <c r="H1492" i="1"/>
  <c r="G1492" i="1"/>
  <c r="C1492" i="1"/>
  <c r="G1491" i="1"/>
  <c r="C1491" i="1"/>
  <c r="H1491" i="1" s="1"/>
  <c r="C1490" i="1"/>
  <c r="H1490" i="1" s="1"/>
  <c r="H1489" i="1"/>
  <c r="C1489" i="1"/>
  <c r="G1489" i="1" s="1"/>
  <c r="H1488" i="1"/>
  <c r="G1488" i="1"/>
  <c r="C1488" i="1"/>
  <c r="H1487" i="1"/>
  <c r="C1487" i="1"/>
  <c r="G1487" i="1" s="1"/>
  <c r="C1486" i="1"/>
  <c r="H1486" i="1" s="1"/>
  <c r="C1485" i="1"/>
  <c r="G1485" i="1" s="1"/>
  <c r="C1484" i="1"/>
  <c r="H1484" i="1" s="1"/>
  <c r="C1482" i="1"/>
  <c r="H1482" i="1" s="1"/>
  <c r="C1480" i="1"/>
  <c r="H1480" i="1" s="1"/>
  <c r="D1479" i="1"/>
  <c r="C1479" i="1"/>
  <c r="G1478" i="1"/>
  <c r="D1478" i="1"/>
  <c r="H1478" i="1" s="1"/>
  <c r="C1478" i="1"/>
  <c r="I1477" i="1"/>
  <c r="H1477" i="1"/>
  <c r="D1477" i="1"/>
  <c r="C1477" i="1"/>
  <c r="G1477" i="1" s="1"/>
  <c r="H1476" i="1"/>
  <c r="D1476" i="1"/>
  <c r="G1476" i="1" s="1"/>
  <c r="C1476" i="1"/>
  <c r="D1475" i="1"/>
  <c r="G1475" i="1" s="1"/>
  <c r="C1475" i="1"/>
  <c r="D1474" i="1"/>
  <c r="C1474" i="1"/>
  <c r="G1473" i="1"/>
  <c r="D1473" i="1"/>
  <c r="H1473" i="1" s="1"/>
  <c r="C1473" i="1"/>
  <c r="I1472" i="1"/>
  <c r="H1472" i="1"/>
  <c r="D1472" i="1"/>
  <c r="C1472" i="1"/>
  <c r="G1472" i="1" s="1"/>
  <c r="D1471" i="1"/>
  <c r="C1471" i="1"/>
  <c r="J1471" i="1" s="1"/>
  <c r="D1470" i="1"/>
  <c r="C1470" i="1"/>
  <c r="H1470" i="1" s="1"/>
  <c r="C1469" i="1"/>
  <c r="G1468" i="1"/>
  <c r="D1468" i="1"/>
  <c r="H1468" i="1" s="1"/>
  <c r="C1468" i="1"/>
  <c r="D1467" i="1"/>
  <c r="C1467" i="1"/>
  <c r="J1467" i="1" s="1"/>
  <c r="G1466" i="1"/>
  <c r="I1466" i="1" s="1"/>
  <c r="D1466" i="1"/>
  <c r="H1466" i="1" s="1"/>
  <c r="C1466" i="1"/>
  <c r="D1465" i="1"/>
  <c r="C1465" i="1"/>
  <c r="J1465" i="1" s="1"/>
  <c r="G1464" i="1"/>
  <c r="D1464" i="1"/>
  <c r="H1464" i="1" s="1"/>
  <c r="C1464" i="1"/>
  <c r="D1463" i="1"/>
  <c r="C1463" i="1"/>
  <c r="J1463" i="1" s="1"/>
  <c r="D1462" i="1"/>
  <c r="H1462" i="1" s="1"/>
  <c r="C1462" i="1"/>
  <c r="G1461" i="1"/>
  <c r="D1461" i="1"/>
  <c r="H1461" i="1" s="1"/>
  <c r="C1461" i="1"/>
  <c r="D1460" i="1"/>
  <c r="C1460" i="1"/>
  <c r="J1460" i="1" s="1"/>
  <c r="G1459" i="1"/>
  <c r="I1459" i="1" s="1"/>
  <c r="D1459" i="1"/>
  <c r="H1459" i="1" s="1"/>
  <c r="C1459" i="1"/>
  <c r="D1458" i="1"/>
  <c r="C1458" i="1"/>
  <c r="J1458" i="1" s="1"/>
  <c r="G1457" i="1"/>
  <c r="D1457" i="1"/>
  <c r="H1457" i="1" s="1"/>
  <c r="C1457" i="1"/>
  <c r="D1456" i="1"/>
  <c r="C1456" i="1"/>
  <c r="J1456" i="1" s="1"/>
  <c r="D1455" i="1"/>
  <c r="H1455" i="1" s="1"/>
  <c r="C1455" i="1"/>
  <c r="D1454" i="1"/>
  <c r="H1454" i="1" s="1"/>
  <c r="C1454" i="1"/>
  <c r="C1453" i="1"/>
  <c r="D1452" i="1"/>
  <c r="C1452" i="1"/>
  <c r="J1452" i="1" s="1"/>
  <c r="G1451" i="1"/>
  <c r="D1451" i="1"/>
  <c r="H1451" i="1" s="1"/>
  <c r="C1451" i="1"/>
  <c r="D1450" i="1"/>
  <c r="C1450" i="1"/>
  <c r="J1450" i="1" s="1"/>
  <c r="G1449" i="1"/>
  <c r="I1449" i="1" s="1"/>
  <c r="D1449" i="1"/>
  <c r="H1449" i="1" s="1"/>
  <c r="C1449" i="1"/>
  <c r="D1448" i="1"/>
  <c r="C1448" i="1"/>
  <c r="J1448" i="1" s="1"/>
  <c r="G1447" i="1"/>
  <c r="D1447" i="1"/>
  <c r="H1447" i="1" s="1"/>
  <c r="C1447" i="1"/>
  <c r="D1446" i="1"/>
  <c r="C1446" i="1"/>
  <c r="J1446" i="1" s="1"/>
  <c r="D1445" i="1"/>
  <c r="C1445" i="1"/>
  <c r="G1445" i="1" s="1"/>
  <c r="H1444" i="1"/>
  <c r="G1444" i="1"/>
  <c r="I1444" i="1" s="1"/>
  <c r="D1444" i="1"/>
  <c r="C1444" i="1"/>
  <c r="J1444" i="1" s="1"/>
  <c r="D1443" i="1"/>
  <c r="J1443" i="1" s="1"/>
  <c r="C1443" i="1"/>
  <c r="G1443" i="1" s="1"/>
  <c r="H1442" i="1"/>
  <c r="G1442" i="1"/>
  <c r="I1442" i="1" s="1"/>
  <c r="D1442" i="1"/>
  <c r="C1442" i="1"/>
  <c r="J1442" i="1" s="1"/>
  <c r="D1441" i="1"/>
  <c r="J1441" i="1" s="1"/>
  <c r="C1441" i="1"/>
  <c r="G1441" i="1" s="1"/>
  <c r="H1440" i="1"/>
  <c r="G1440" i="1"/>
  <c r="I1440" i="1" s="1"/>
  <c r="D1440" i="1"/>
  <c r="C1440" i="1"/>
  <c r="J1440" i="1" s="1"/>
  <c r="D1439" i="1"/>
  <c r="J1439" i="1" s="1"/>
  <c r="C1439" i="1"/>
  <c r="D1438" i="1"/>
  <c r="C1438" i="1"/>
  <c r="G1438" i="1" s="1"/>
  <c r="D1437" i="1"/>
  <c r="C1437" i="1"/>
  <c r="C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D1410" i="1"/>
  <c r="C1410" i="1"/>
  <c r="G1410" i="1" s="1"/>
  <c r="D1409" i="1"/>
  <c r="C1409" i="1"/>
  <c r="D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G1334" i="1"/>
  <c r="D1334" i="1"/>
  <c r="C1334" i="1"/>
  <c r="H1334" i="1" s="1"/>
  <c r="D1333" i="1"/>
  <c r="G1333" i="1" s="1"/>
  <c r="C1333" i="1"/>
  <c r="G1332" i="1"/>
  <c r="D1332" i="1"/>
  <c r="C1332" i="1"/>
  <c r="H1332" i="1" s="1"/>
  <c r="D1331" i="1"/>
  <c r="G1331" i="1" s="1"/>
  <c r="C1331" i="1"/>
  <c r="G1330" i="1"/>
  <c r="D1330" i="1"/>
  <c r="C1330" i="1"/>
  <c r="H1330" i="1" s="1"/>
  <c r="D1329" i="1"/>
  <c r="D1328" i="1"/>
  <c r="G1328" i="1" s="1"/>
  <c r="C1328" i="1"/>
  <c r="G1327" i="1"/>
  <c r="D1327" i="1"/>
  <c r="C1327" i="1"/>
  <c r="H1327" i="1" s="1"/>
  <c r="D1326" i="1"/>
  <c r="G1326" i="1" s="1"/>
  <c r="C1326" i="1"/>
  <c r="G1325" i="1"/>
  <c r="D1325" i="1"/>
  <c r="C1325" i="1"/>
  <c r="H1325" i="1" s="1"/>
  <c r="D1324" i="1"/>
  <c r="C1324" i="1"/>
  <c r="D1323" i="1"/>
  <c r="C1323" i="1"/>
  <c r="H1323" i="1" s="1"/>
  <c r="D1322" i="1"/>
  <c r="G1322" i="1" s="1"/>
  <c r="C1322" i="1"/>
  <c r="G1321" i="1"/>
  <c r="D1321" i="1"/>
  <c r="C1321" i="1"/>
  <c r="H1321" i="1" s="1"/>
  <c r="D1320" i="1"/>
  <c r="C1320" i="1"/>
  <c r="D1319" i="1"/>
  <c r="C1319" i="1"/>
  <c r="H1319" i="1" s="1"/>
  <c r="D1318" i="1"/>
  <c r="G1318" i="1" s="1"/>
  <c r="C1318" i="1"/>
  <c r="G1317" i="1"/>
  <c r="D1317" i="1"/>
  <c r="C1317" i="1"/>
  <c r="H1317" i="1" s="1"/>
  <c r="D1316" i="1"/>
  <c r="C1316" i="1"/>
  <c r="D1315" i="1"/>
  <c r="C1315" i="1"/>
  <c r="H1315" i="1" s="1"/>
  <c r="D1314" i="1"/>
  <c r="G1314" i="1" s="1"/>
  <c r="C1314" i="1"/>
  <c r="G1313" i="1"/>
  <c r="D1313" i="1"/>
  <c r="C1313" i="1"/>
  <c r="H1313" i="1" s="1"/>
  <c r="D1312" i="1"/>
  <c r="C1312" i="1"/>
  <c r="D1311" i="1"/>
  <c r="C1311" i="1"/>
  <c r="H1311" i="1" s="1"/>
  <c r="D1310" i="1"/>
  <c r="G1310" i="1" s="1"/>
  <c r="C1310" i="1"/>
  <c r="G1309" i="1"/>
  <c r="D1309" i="1"/>
  <c r="C1309" i="1"/>
  <c r="H1309" i="1" s="1"/>
  <c r="D1308" i="1"/>
  <c r="C1308" i="1"/>
  <c r="D1307" i="1"/>
  <c r="C1307" i="1"/>
  <c r="H1307" i="1" s="1"/>
  <c r="D1306" i="1"/>
  <c r="G1306" i="1" s="1"/>
  <c r="C1306" i="1"/>
  <c r="G1305" i="1"/>
  <c r="D1305" i="1"/>
  <c r="C1305" i="1"/>
  <c r="H1305" i="1" s="1"/>
  <c r="D1304" i="1"/>
  <c r="C1304" i="1"/>
  <c r="D1303" i="1"/>
  <c r="C1303" i="1"/>
  <c r="H1303" i="1" s="1"/>
  <c r="D1302" i="1"/>
  <c r="G1302" i="1" s="1"/>
  <c r="C1302" i="1"/>
  <c r="G1301" i="1"/>
  <c r="D1301" i="1"/>
  <c r="C1301" i="1"/>
  <c r="H1301" i="1" s="1"/>
  <c r="D1300" i="1"/>
  <c r="C1300" i="1"/>
  <c r="D1299" i="1"/>
  <c r="C1299"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D1263" i="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D1241" i="1"/>
  <c r="C1241" i="1"/>
  <c r="H1241" i="1" s="1"/>
  <c r="H1240" i="1"/>
  <c r="D1240" i="1"/>
  <c r="G1240" i="1" s="1"/>
  <c r="C1240" i="1"/>
  <c r="H1239" i="1"/>
  <c r="D1239" i="1"/>
  <c r="G1239" i="1" s="1"/>
  <c r="C1239" i="1"/>
  <c r="H1238" i="1"/>
  <c r="D1238" i="1"/>
  <c r="G1238" i="1" s="1"/>
  <c r="C1238" i="1"/>
  <c r="D1237" i="1"/>
  <c r="C1237" i="1"/>
  <c r="D1236"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D1224" i="1"/>
  <c r="C1224" i="1"/>
  <c r="H1224" i="1" s="1"/>
  <c r="D1223" i="1"/>
  <c r="H1223" i="1" s="1"/>
  <c r="C1223" i="1"/>
  <c r="H1221" i="1"/>
  <c r="D1221" i="1"/>
  <c r="G1221" i="1" s="1"/>
  <c r="C1221" i="1"/>
  <c r="H1220" i="1"/>
  <c r="D1220" i="1"/>
  <c r="G1220" i="1" s="1"/>
  <c r="C1220" i="1"/>
  <c r="H1219" i="1"/>
  <c r="D1219" i="1"/>
  <c r="G1219" i="1" s="1"/>
  <c r="C1219" i="1"/>
  <c r="D1218" i="1"/>
  <c r="C1218" i="1"/>
  <c r="H1218" i="1" s="1"/>
  <c r="D1217" i="1"/>
  <c r="G1217" i="1" s="1"/>
  <c r="C1217" i="1"/>
  <c r="H1217" i="1" s="1"/>
  <c r="D1216" i="1"/>
  <c r="C1216" i="1"/>
  <c r="H1216" i="1" s="1"/>
  <c r="D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G1165" i="1"/>
  <c r="D1165" i="1"/>
  <c r="C1165" i="1"/>
  <c r="H1164" i="1"/>
  <c r="G1164" i="1"/>
  <c r="D1164" i="1"/>
  <c r="C1164" i="1"/>
  <c r="H1163" i="1"/>
  <c r="G1163" i="1"/>
  <c r="D1163" i="1"/>
  <c r="C1163" i="1"/>
  <c r="H1162" i="1"/>
  <c r="G1162" i="1"/>
  <c r="D1162" i="1"/>
  <c r="C1162" i="1"/>
  <c r="H1161" i="1"/>
  <c r="G1161" i="1"/>
  <c r="D1161" i="1"/>
  <c r="C1161" i="1"/>
  <c r="D1160" i="1"/>
  <c r="C1160" i="1"/>
  <c r="G1160" i="1" s="1"/>
  <c r="H1159" i="1"/>
  <c r="G1159" i="1"/>
  <c r="D1159" i="1"/>
  <c r="C1159" i="1"/>
  <c r="H1158" i="1"/>
  <c r="G1158" i="1"/>
  <c r="D1158" i="1"/>
  <c r="C1158" i="1"/>
  <c r="D1157" i="1"/>
  <c r="C1157" i="1"/>
  <c r="G1157" i="1" s="1"/>
  <c r="D1156" i="1"/>
  <c r="C1156" i="1"/>
  <c r="D1155" i="1"/>
  <c r="G1155" i="1" s="1"/>
  <c r="C1155" i="1"/>
  <c r="H1155" i="1" s="1"/>
  <c r="D1154" i="1"/>
  <c r="H1151" i="1"/>
  <c r="G1151" i="1"/>
  <c r="D1151" i="1"/>
  <c r="C1151" i="1"/>
  <c r="H1150" i="1"/>
  <c r="G1150" i="1"/>
  <c r="D1150" i="1"/>
  <c r="C1150" i="1"/>
  <c r="H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G1138" i="1" s="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D1054" i="1"/>
  <c r="C1054" i="1"/>
  <c r="H1053" i="1"/>
  <c r="G1053" i="1"/>
  <c r="D1053" i="1"/>
  <c r="C1053" i="1"/>
  <c r="H1052" i="1"/>
  <c r="G1052" i="1"/>
  <c r="D1052" i="1"/>
  <c r="C1052" i="1"/>
  <c r="H1051" i="1"/>
  <c r="G1051" i="1"/>
  <c r="D1051" i="1"/>
  <c r="C1051" i="1"/>
  <c r="D1050" i="1"/>
  <c r="C1050" i="1"/>
  <c r="H1049" i="1"/>
  <c r="G1049" i="1"/>
  <c r="D1049" i="1"/>
  <c r="C1049"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2" i="1"/>
  <c r="G1032" i="1"/>
  <c r="D1032" i="1"/>
  <c r="C1032" i="1"/>
  <c r="D1031" i="1"/>
  <c r="C1031" i="1"/>
  <c r="H1031" i="1" s="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G1014" i="1" s="1"/>
  <c r="C1014" i="1"/>
  <c r="G1013"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G1004" i="1" s="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D997" i="1"/>
  <c r="C997" i="1"/>
  <c r="H996" i="1"/>
  <c r="D996" i="1"/>
  <c r="C996" i="1"/>
  <c r="D995" i="1"/>
  <c r="G995" i="1" s="1"/>
  <c r="C995" i="1"/>
  <c r="H994" i="1"/>
  <c r="G994" i="1"/>
  <c r="D994" i="1"/>
  <c r="C994" i="1"/>
  <c r="D993" i="1"/>
  <c r="G993" i="1" s="1"/>
  <c r="C993" i="1"/>
  <c r="H993" i="1" s="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D761" i="1"/>
  <c r="G761" i="1" s="1"/>
  <c r="C761" i="1"/>
  <c r="H761" i="1" s="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D716" i="1"/>
  <c r="G716" i="1" s="1"/>
  <c r="C716" i="1"/>
  <c r="G715" i="1"/>
  <c r="D715" i="1"/>
  <c r="C715" i="1"/>
  <c r="H715" i="1" s="1"/>
  <c r="H714" i="1"/>
  <c r="D714" i="1"/>
  <c r="G714" i="1" s="1"/>
  <c r="C714" i="1"/>
  <c r="D713" i="1"/>
  <c r="G713" i="1" s="1"/>
  <c r="C713" i="1"/>
  <c r="H712" i="1"/>
  <c r="G712" i="1"/>
  <c r="D712" i="1"/>
  <c r="C712" i="1"/>
  <c r="G711" i="1"/>
  <c r="D711" i="1"/>
  <c r="C711" i="1"/>
  <c r="H711" i="1" s="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G703" i="1" s="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D669" i="1"/>
  <c r="C669" i="1"/>
  <c r="H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5" i="1"/>
  <c r="D644" i="1"/>
  <c r="C644" i="1"/>
  <c r="H644" i="1" s="1"/>
  <c r="D643" i="1"/>
  <c r="G643" i="1" s="1"/>
  <c r="C643" i="1"/>
  <c r="D642" i="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H412" i="1" s="1"/>
  <c r="C412"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D238" i="1"/>
  <c r="G238" i="1" s="1"/>
  <c r="C238" i="1"/>
  <c r="H237" i="1"/>
  <c r="G237" i="1"/>
  <c r="D237" i="1"/>
  <c r="C237" i="1"/>
  <c r="H236"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C229" i="1"/>
  <c r="H229" i="1" s="1"/>
  <c r="H228" i="1"/>
  <c r="G228" i="1"/>
  <c r="D228" i="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D188" i="1"/>
  <c r="G188" i="1" s="1"/>
  <c r="C188" i="1"/>
  <c r="H188" i="1" s="1"/>
  <c r="D187" i="1"/>
  <c r="C187" i="1"/>
  <c r="H187" i="1" s="1"/>
  <c r="H186" i="1"/>
  <c r="G186" i="1"/>
  <c r="D186" i="1"/>
  <c r="C186" i="1"/>
  <c r="D185" i="1"/>
  <c r="C185" i="1"/>
  <c r="C184" i="1"/>
  <c r="H183" i="1"/>
  <c r="G183" i="1"/>
  <c r="D183" i="1"/>
  <c r="C183" i="1"/>
  <c r="D182" i="1"/>
  <c r="C182" i="1"/>
  <c r="D181" i="1"/>
  <c r="C181" i="1"/>
  <c r="G180" i="1"/>
  <c r="D180" i="1"/>
  <c r="C180" i="1"/>
  <c r="H180" i="1" s="1"/>
  <c r="D179" i="1"/>
  <c r="G179" i="1" s="1"/>
  <c r="C179" i="1"/>
  <c r="H178" i="1"/>
  <c r="G178" i="1"/>
  <c r="D178" i="1"/>
  <c r="C178" i="1"/>
  <c r="D177" i="1"/>
  <c r="C177" i="1"/>
  <c r="H176" i="1"/>
  <c r="G176" i="1"/>
  <c r="D176" i="1"/>
  <c r="C176" i="1"/>
  <c r="D175" i="1"/>
  <c r="C175" i="1"/>
  <c r="H174" i="1"/>
  <c r="D174" i="1"/>
  <c r="C174" i="1"/>
  <c r="C173" i="1"/>
  <c r="D172" i="1"/>
  <c r="C172" i="1"/>
  <c r="H172" i="1" s="1"/>
  <c r="H171" i="1"/>
  <c r="G171" i="1"/>
  <c r="D171" i="1"/>
  <c r="C171" i="1"/>
  <c r="D170" i="1"/>
  <c r="C170" i="1"/>
  <c r="H170" i="1" s="1"/>
  <c r="H169" i="1"/>
  <c r="D169" i="1"/>
  <c r="C169" i="1"/>
  <c r="D168" i="1"/>
  <c r="C168" i="1"/>
  <c r="H168" i="1" s="1"/>
  <c r="D167" i="1"/>
  <c r="C167" i="1"/>
  <c r="D166" i="1"/>
  <c r="C166" i="1"/>
  <c r="H166" i="1" s="1"/>
  <c r="D164" i="1"/>
  <c r="G164" i="1" s="1"/>
  <c r="C164" i="1"/>
  <c r="D163" i="1"/>
  <c r="G163" i="1" s="1"/>
  <c r="C163" i="1"/>
  <c r="D162" i="1"/>
  <c r="H162" i="1" s="1"/>
  <c r="C162" i="1"/>
  <c r="D161" i="1"/>
  <c r="C161" i="1"/>
  <c r="D160" i="1"/>
  <c r="C160" i="1"/>
  <c r="H158" i="1"/>
  <c r="G158" i="1"/>
  <c r="D158" i="1"/>
  <c r="C158" i="1"/>
  <c r="D157" i="1"/>
  <c r="C157" i="1"/>
  <c r="H156" i="1"/>
  <c r="G156" i="1"/>
  <c r="D156" i="1"/>
  <c r="C156" i="1"/>
  <c r="D155" i="1"/>
  <c r="D154" i="1"/>
  <c r="G154" i="1" s="1"/>
  <c r="C154" i="1"/>
  <c r="D153" i="1"/>
  <c r="G153" i="1" s="1"/>
  <c r="C153" i="1"/>
  <c r="H153" i="1" s="1"/>
  <c r="G152" i="1"/>
  <c r="D152" i="1"/>
  <c r="C152" i="1"/>
  <c r="H152" i="1" s="1"/>
  <c r="H151" i="1"/>
  <c r="G151" i="1"/>
  <c r="D151" i="1"/>
  <c r="C151" i="1"/>
  <c r="D150" i="1"/>
  <c r="G150" i="1" s="1"/>
  <c r="C150" i="1"/>
  <c r="D149" i="1"/>
  <c r="H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G131" i="1" s="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D74" i="1"/>
  <c r="H74" i="1" s="1"/>
  <c r="C74" i="1"/>
  <c r="C73" i="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D65" i="1"/>
  <c r="H65" i="1" s="1"/>
  <c r="C65"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H1263" i="1"/>
  <c r="G1263" i="1"/>
  <c r="G1241" i="1"/>
  <c r="F239" i="5"/>
  <c r="H1237" i="1"/>
  <c r="C1236" i="1"/>
  <c r="H1236" i="1" s="1"/>
  <c r="D258" i="5"/>
  <c r="G1237" i="1"/>
  <c r="E279" i="9"/>
  <c r="B279" i="9" s="1"/>
  <c r="E237" i="5"/>
  <c r="F246" i="5"/>
  <c r="G1224" i="1"/>
  <c r="G1223" i="1"/>
  <c r="F238" i="5"/>
  <c r="G1218" i="1"/>
  <c r="C1215" i="1"/>
  <c r="H1215" i="1" s="1"/>
  <c r="G1216" i="1"/>
  <c r="G1156" i="1"/>
  <c r="G1149" i="1"/>
  <c r="G1148" i="1"/>
  <c r="D1048" i="1"/>
  <c r="H1048" i="1" s="1"/>
  <c r="H1050" i="1"/>
  <c r="F70" i="5"/>
  <c r="C1030" i="1"/>
  <c r="H1030" i="1" s="1"/>
  <c r="H1033" i="1"/>
  <c r="G1033" i="1"/>
  <c r="G1031" i="1"/>
  <c r="H1014" i="1"/>
  <c r="H1006" i="1"/>
  <c r="H997" i="1"/>
  <c r="H1004" i="1"/>
  <c r="G997" i="1"/>
  <c r="F19" i="5"/>
  <c r="E12" i="5"/>
  <c r="D990" i="1" s="1"/>
  <c r="D12" i="5"/>
  <c r="C990" i="1" s="1"/>
  <c r="G991" i="1"/>
  <c r="G996" i="1"/>
  <c r="H995" i="1"/>
  <c r="H991" i="1"/>
  <c r="F13" i="5"/>
  <c r="G641" i="1"/>
  <c r="G1571" i="1"/>
  <c r="G1519" i="1"/>
  <c r="G1523" i="1"/>
  <c r="G1504" i="1"/>
  <c r="G1502" i="1"/>
  <c r="D24" i="8"/>
  <c r="C1499" i="1" s="1"/>
  <c r="C1483" i="1"/>
  <c r="H1483" i="1" s="1"/>
  <c r="G1486" i="1"/>
  <c r="H1481" i="1"/>
  <c r="G1484" i="1"/>
  <c r="G1480" i="1"/>
  <c r="G1420" i="1"/>
  <c r="G1409" i="1"/>
  <c r="G1411" i="1"/>
  <c r="H1475" i="1"/>
  <c r="J1476" i="1"/>
  <c r="E38" i="7"/>
  <c r="I1476" i="1"/>
  <c r="E22" i="7"/>
  <c r="G1462" i="1"/>
  <c r="I1462" i="1" s="1"/>
  <c r="G1455" i="1"/>
  <c r="I1455" i="1" s="1"/>
  <c r="G1454" i="1"/>
  <c r="G1437" i="1"/>
  <c r="G1439" i="1"/>
  <c r="F652" i="4"/>
  <c r="H643" i="1"/>
  <c r="H642" i="1"/>
  <c r="H649" i="1"/>
  <c r="G647" i="1"/>
  <c r="E22" i="9"/>
  <c r="B22" i="9" s="1"/>
  <c r="H175" i="1"/>
  <c r="E152" i="4"/>
  <c r="D148" i="1" s="1"/>
  <c r="G148" i="1" s="1"/>
  <c r="H150" i="1"/>
  <c r="E224" i="4"/>
  <c r="D220" i="1" s="1"/>
  <c r="G256" i="1"/>
  <c r="H181" i="1"/>
  <c r="H179" i="1"/>
  <c r="H177" i="1"/>
  <c r="H167" i="1"/>
  <c r="H163" i="1"/>
  <c r="H182" i="1"/>
  <c r="G637" i="1"/>
  <c r="H637" i="1"/>
  <c r="D411" i="1"/>
  <c r="E273" i="9"/>
  <c r="B273" i="9" s="1"/>
  <c r="G412" i="1"/>
  <c r="E644" i="4"/>
  <c r="D638" i="1" s="1"/>
  <c r="F643" i="4"/>
  <c r="H164" i="1"/>
  <c r="H161" i="1"/>
  <c r="H154" i="1"/>
  <c r="H157" i="1"/>
  <c r="G816" i="1"/>
  <c r="E283" i="9"/>
  <c r="B283" i="9" s="1"/>
  <c r="H160" i="1"/>
  <c r="G162" i="1"/>
  <c r="G710" i="1"/>
  <c r="E39" i="9"/>
  <c r="B39" i="9" s="1"/>
  <c r="E30" i="9"/>
  <c r="B30" i="9" s="1"/>
  <c r="G670" i="1"/>
  <c r="H185" i="1"/>
  <c r="F188" i="4"/>
  <c r="E45" i="9"/>
  <c r="B45" i="9" s="1"/>
  <c r="H713" i="1"/>
  <c r="H206" i="1"/>
  <c r="D121" i="1"/>
  <c r="F124" i="4"/>
  <c r="E29" i="9"/>
  <c r="B29" i="9" s="1"/>
  <c r="G65" i="1"/>
  <c r="F68" i="4"/>
  <c r="H73" i="1"/>
  <c r="G73" i="1"/>
  <c r="E50" i="4"/>
  <c r="D46" i="1" s="1"/>
  <c r="G74" i="1"/>
  <c r="H130" i="1"/>
  <c r="H131" i="1"/>
  <c r="H129" i="1"/>
  <c r="F134" i="4"/>
  <c r="E43" i="9"/>
  <c r="B43" i="9" s="1"/>
  <c r="G669" i="1"/>
  <c r="G649" i="1"/>
  <c r="B274" i="9"/>
  <c r="G644" i="1"/>
  <c r="C645" i="1"/>
  <c r="H645" i="1" s="1"/>
  <c r="D644" i="4"/>
  <c r="F417" i="4"/>
  <c r="H227" i="1"/>
  <c r="G227" i="1"/>
  <c r="G229" i="1"/>
  <c r="F231" i="4"/>
  <c r="D196" i="4"/>
  <c r="F210" i="4"/>
  <c r="G206" i="1"/>
  <c r="G207" i="1"/>
  <c r="G187" i="1"/>
  <c r="G185" i="1"/>
  <c r="G175" i="1"/>
  <c r="G172" i="1"/>
  <c r="G167" i="1"/>
  <c r="E40" i="9"/>
  <c r="B40" i="9" s="1"/>
  <c r="G160" i="1"/>
  <c r="G161" i="1"/>
  <c r="H155" i="1"/>
  <c r="G155" i="1"/>
  <c r="G157" i="1"/>
  <c r="D152" i="4"/>
  <c r="C148" i="1" s="1"/>
  <c r="F159" i="4"/>
  <c r="F217" i="9"/>
  <c r="B217" i="9" s="1"/>
  <c r="C149" i="1"/>
  <c r="F153" i="4"/>
  <c r="C135" i="1"/>
  <c r="H135" i="1" s="1"/>
  <c r="G146" i="1"/>
  <c r="G132" i="1"/>
  <c r="F133" i="4"/>
  <c r="G129" i="1"/>
  <c r="G130" i="1"/>
  <c r="C120" i="1"/>
  <c r="G120" i="1" s="1"/>
  <c r="C121" i="1"/>
  <c r="G123" i="1"/>
  <c r="F125" i="4"/>
  <c r="G121" i="1"/>
  <c r="F112" i="4"/>
  <c r="H113" i="1"/>
  <c r="G108" i="1"/>
  <c r="G113" i="1"/>
  <c r="C64" i="1"/>
  <c r="G642" i="1"/>
  <c r="G184" i="1"/>
  <c r="G191" i="1"/>
  <c r="H184" i="1"/>
  <c r="G173" i="1"/>
  <c r="G182" i="1"/>
  <c r="E44" i="9"/>
  <c r="B44" i="9" s="1"/>
  <c r="F220" i="9"/>
  <c r="G181" i="1"/>
  <c r="H173" i="1"/>
  <c r="F219" i="9"/>
  <c r="B219" i="9" s="1"/>
  <c r="E42" i="9"/>
  <c r="B42" i="9" s="1"/>
  <c r="G177" i="1"/>
  <c r="F177" i="4"/>
  <c r="G174" i="1"/>
  <c r="D163" i="4"/>
  <c r="C159" i="1" s="1"/>
  <c r="G170" i="1"/>
  <c r="G169" i="1"/>
  <c r="G168" i="1"/>
  <c r="E163" i="4"/>
  <c r="D159" i="1" s="1"/>
  <c r="H165" i="1"/>
  <c r="F169" i="4"/>
  <c r="G165" i="1"/>
  <c r="G166" i="1"/>
  <c r="H120" i="1"/>
  <c r="F216" i="9"/>
  <c r="B216" i="9" s="1"/>
  <c r="E37" i="9"/>
  <c r="B37" i="9" s="1"/>
  <c r="H1157" i="1"/>
  <c r="H1160" i="1"/>
  <c r="H1156" i="1"/>
  <c r="E284" i="9"/>
  <c r="B284" i="9" s="1"/>
  <c r="G1054" i="1"/>
  <c r="H1054" i="1"/>
  <c r="G1048" i="1"/>
  <c r="G1050" i="1"/>
  <c r="D69" i="5"/>
  <c r="H1300" i="1"/>
  <c r="H1304" i="1"/>
  <c r="H1308" i="1"/>
  <c r="H1312" i="1"/>
  <c r="H1316" i="1"/>
  <c r="H1320" i="1"/>
  <c r="H1324" i="1"/>
  <c r="H1328" i="1"/>
  <c r="H1331" i="1"/>
  <c r="H1335" i="1"/>
  <c r="H1337" i="1"/>
  <c r="H1339" i="1"/>
  <c r="H1341" i="1"/>
  <c r="H1343" i="1"/>
  <c r="H1345" i="1"/>
  <c r="H1347" i="1"/>
  <c r="H1349" i="1"/>
  <c r="H1351" i="1"/>
  <c r="H1353" i="1"/>
  <c r="H1355" i="1"/>
  <c r="H1357" i="1"/>
  <c r="G1359" i="1"/>
  <c r="G1361" i="1"/>
  <c r="G1363" i="1"/>
  <c r="G1365" i="1"/>
  <c r="G1367" i="1"/>
  <c r="G1369" i="1"/>
  <c r="G1371" i="1"/>
  <c r="I1451" i="1"/>
  <c r="I1457" i="1"/>
  <c r="I1468" i="1"/>
  <c r="H1299" i="1"/>
  <c r="H1298" i="1"/>
  <c r="G1300" i="1"/>
  <c r="H1302" i="1"/>
  <c r="G1304" i="1"/>
  <c r="H1306" i="1"/>
  <c r="G1308" i="1"/>
  <c r="H1310" i="1"/>
  <c r="G1312" i="1"/>
  <c r="H1314" i="1"/>
  <c r="G1316" i="1"/>
  <c r="H1318" i="1"/>
  <c r="G1320" i="1"/>
  <c r="H1322" i="1"/>
  <c r="G1324" i="1"/>
  <c r="H1326" i="1"/>
  <c r="H1333" i="1"/>
  <c r="H1336" i="1"/>
  <c r="H1338" i="1"/>
  <c r="H1340" i="1"/>
  <c r="H1342" i="1"/>
  <c r="H1344" i="1"/>
  <c r="H1346" i="1"/>
  <c r="H1348" i="1"/>
  <c r="H1350" i="1"/>
  <c r="H1352" i="1"/>
  <c r="H1354" i="1"/>
  <c r="H1356" i="1"/>
  <c r="G1358" i="1"/>
  <c r="G1360" i="1"/>
  <c r="G1362" i="1"/>
  <c r="G1364" i="1"/>
  <c r="G1366" i="1"/>
  <c r="G1368" i="1"/>
  <c r="G1370" i="1"/>
  <c r="G1372" i="1"/>
  <c r="I1443" i="1"/>
  <c r="I1447" i="1"/>
  <c r="I1464" i="1"/>
  <c r="G1299" i="1"/>
  <c r="G1303" i="1"/>
  <c r="G1307" i="1"/>
  <c r="G1311" i="1"/>
  <c r="G1315" i="1"/>
  <c r="G1319" i="1"/>
  <c r="G1323"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7" i="1"/>
  <c r="H1438" i="1"/>
  <c r="H1439" i="1"/>
  <c r="I1439" i="1" s="1"/>
  <c r="H1441" i="1"/>
  <c r="I1441" i="1" s="1"/>
  <c r="H1443" i="1"/>
  <c r="H1445" i="1"/>
  <c r="G1446" i="1"/>
  <c r="I1446" i="1" s="1"/>
  <c r="G1448" i="1"/>
  <c r="G1450" i="1"/>
  <c r="G1452" i="1"/>
  <c r="G1456" i="1"/>
  <c r="I1456" i="1" s="1"/>
  <c r="G1458" i="1"/>
  <c r="G1460" i="1"/>
  <c r="G1463" i="1"/>
  <c r="G1465" i="1"/>
  <c r="I1465" i="1" s="1"/>
  <c r="G1467" i="1"/>
  <c r="G1470" i="1"/>
  <c r="G1471" i="1"/>
  <c r="J1473" i="1"/>
  <c r="J1478" i="1"/>
  <c r="G1482" i="1"/>
  <c r="H1485" i="1"/>
  <c r="G1490" i="1"/>
  <c r="H1493" i="1"/>
  <c r="G1498" i="1"/>
  <c r="H1501" i="1"/>
  <c r="G1506" i="1"/>
  <c r="H1509" i="1"/>
  <c r="H1527" i="1"/>
  <c r="H1535" i="1"/>
  <c r="H1543" i="1"/>
  <c r="H1551" i="1"/>
  <c r="H1559" i="1"/>
  <c r="H1567" i="1"/>
  <c r="H1575" i="1"/>
  <c r="F299" i="4"/>
  <c r="F351" i="4"/>
  <c r="D7" i="5"/>
  <c r="F12" i="5"/>
  <c r="E141" i="6"/>
  <c r="E5" i="7"/>
  <c r="J1445" i="1"/>
  <c r="H1446" i="1"/>
  <c r="J1447" i="1"/>
  <c r="H1448" i="1"/>
  <c r="J1449" i="1"/>
  <c r="H1450" i="1"/>
  <c r="J1451" i="1"/>
  <c r="H1452" i="1"/>
  <c r="J1455" i="1"/>
  <c r="H1456" i="1"/>
  <c r="J1457" i="1"/>
  <c r="H1458" i="1"/>
  <c r="J1459" i="1"/>
  <c r="H1460" i="1"/>
  <c r="J1462" i="1"/>
  <c r="H1463" i="1"/>
  <c r="J1464" i="1"/>
  <c r="H1465" i="1"/>
  <c r="J1466" i="1"/>
  <c r="H1467" i="1"/>
  <c r="J1468" i="1"/>
  <c r="H1471" i="1"/>
  <c r="G1474" i="1"/>
  <c r="I1474" i="1" s="1"/>
  <c r="J1474" i="1"/>
  <c r="G1479" i="1"/>
  <c r="J1479" i="1"/>
  <c r="F7" i="4"/>
  <c r="I1473" i="1"/>
  <c r="I1478" i="1"/>
  <c r="E420" i="4"/>
  <c r="E636" i="4" s="1"/>
  <c r="D630" i="1" s="1"/>
  <c r="D42" i="8"/>
  <c r="D43" i="8"/>
  <c r="J1472" i="1"/>
  <c r="H1474" i="1"/>
  <c r="J1477" i="1"/>
  <c r="H1479" i="1"/>
  <c r="H1525" i="1"/>
  <c r="G1530" i="1"/>
  <c r="H1533" i="1"/>
  <c r="G1538" i="1"/>
  <c r="H1541" i="1"/>
  <c r="G1546" i="1"/>
  <c r="H1549" i="1"/>
  <c r="G1554" i="1"/>
  <c r="H1557" i="1"/>
  <c r="G1562" i="1"/>
  <c r="H1565" i="1"/>
  <c r="G1570" i="1"/>
  <c r="H1573" i="1"/>
  <c r="E408" i="4"/>
  <c r="D403" i="1" s="1"/>
  <c r="E286" i="9"/>
  <c r="B286" i="9" s="1"/>
  <c r="D177" i="5"/>
  <c r="D114" i="6"/>
  <c r="D141" i="6" s="1"/>
  <c r="E291" i="9"/>
  <c r="B291" i="9" s="1"/>
  <c r="G297" i="9"/>
  <c r="E297" i="9" s="1"/>
  <c r="D50" i="4"/>
  <c r="D82" i="4"/>
  <c r="D106" i="4"/>
  <c r="D224" i="4"/>
  <c r="D252" i="4"/>
  <c r="D311" i="4"/>
  <c r="D363" i="4"/>
  <c r="D420" i="4"/>
  <c r="D472" i="4"/>
  <c r="D484" i="4"/>
  <c r="E87" i="5"/>
  <c r="D1065" i="1" s="1"/>
  <c r="F88" i="5"/>
  <c r="D118" i="5"/>
  <c r="D146" i="5"/>
  <c r="D68" i="5" s="1"/>
  <c r="E176" i="5"/>
  <c r="D245" i="5"/>
  <c r="D237" i="5" s="1"/>
  <c r="E89" i="6"/>
  <c r="D1383" i="1" s="1"/>
  <c r="F416" i="4"/>
  <c r="D459" i="4"/>
  <c r="D529" i="4"/>
  <c r="D593" i="4"/>
  <c r="F190" i="5"/>
  <c r="D206" i="5"/>
  <c r="F5" i="6"/>
  <c r="D35" i="6"/>
  <c r="D89" i="6"/>
  <c r="E113" i="9"/>
  <c r="B113" i="9" s="1"/>
  <c r="E117" i="9"/>
  <c r="B117" i="9" s="1"/>
  <c r="E121" i="9"/>
  <c r="B121" i="9" s="1"/>
  <c r="E125" i="9"/>
  <c r="B125" i="9" s="1"/>
  <c r="E129" i="9"/>
  <c r="B129" i="9" s="1"/>
  <c r="B137" i="9"/>
  <c r="B133" i="9"/>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I10" i="9"/>
  <c r="B230" i="9"/>
  <c r="B246" i="9"/>
  <c r="F218" i="9"/>
  <c r="B218" i="9" s="1"/>
  <c r="F226" i="9"/>
  <c r="B226" i="9" s="1"/>
  <c r="F234" i="9"/>
  <c r="B234" i="9" s="1"/>
  <c r="F242" i="9"/>
  <c r="B242" i="9" s="1"/>
  <c r="B248" i="9"/>
  <c r="F258" i="9"/>
  <c r="B258" i="9" s="1"/>
  <c r="F266" i="9"/>
  <c r="B266" i="9" s="1"/>
  <c r="B224" i="9"/>
  <c r="B232" i="9"/>
  <c r="B240" i="9"/>
  <c r="F214" i="9"/>
  <c r="B214" i="9" s="1"/>
  <c r="F222" i="9"/>
  <c r="B222" i="9" s="1"/>
  <c r="F230" i="9"/>
  <c r="F238" i="9"/>
  <c r="B238" i="9" s="1"/>
  <c r="F246" i="9"/>
  <c r="F247" i="9"/>
  <c r="B247" i="9" s="1"/>
  <c r="F250" i="9"/>
  <c r="B250" i="9" s="1"/>
  <c r="B256" i="9"/>
  <c r="F262" i="9"/>
  <c r="B262" i="9" s="1"/>
  <c r="B220" i="9"/>
  <c r="B228" i="9"/>
  <c r="B236" i="9"/>
  <c r="B244" i="9"/>
  <c r="B265" i="9"/>
  <c r="G1236" i="1" l="1"/>
  <c r="F258" i="5"/>
  <c r="C1235" i="1"/>
  <c r="I23" i="3"/>
  <c r="D1214" i="1"/>
  <c r="G1215" i="1"/>
  <c r="G1030" i="1"/>
  <c r="E7" i="5"/>
  <c r="D985" i="1" s="1"/>
  <c r="G990" i="1"/>
  <c r="H990" i="1"/>
  <c r="H1499" i="1"/>
  <c r="G1499" i="1"/>
  <c r="G1483" i="1"/>
  <c r="G299" i="9"/>
  <c r="E299" i="9" s="1"/>
  <c r="E298" i="9" s="1"/>
  <c r="I31" i="3"/>
  <c r="D1469" i="1"/>
  <c r="I1471" i="1"/>
  <c r="I30" i="3"/>
  <c r="D1453" i="1"/>
  <c r="F212" i="9"/>
  <c r="B212" i="9" s="1"/>
  <c r="G20" i="9"/>
  <c r="H148" i="1"/>
  <c r="F152" i="4"/>
  <c r="H20" i="9"/>
  <c r="H411" i="1"/>
  <c r="G411" i="1"/>
  <c r="H121" i="1"/>
  <c r="E6" i="4"/>
  <c r="E412" i="4" s="1"/>
  <c r="D407" i="1" s="1"/>
  <c r="G645" i="1"/>
  <c r="F644" i="4"/>
  <c r="C638" i="1"/>
  <c r="F196" i="4"/>
  <c r="C192" i="1"/>
  <c r="G159" i="1"/>
  <c r="H149" i="1"/>
  <c r="G149" i="1"/>
  <c r="G135" i="1"/>
  <c r="H64" i="1"/>
  <c r="G64" i="1"/>
  <c r="E151" i="4"/>
  <c r="I17" i="3" s="1"/>
  <c r="H159" i="1"/>
  <c r="F163" i="4"/>
  <c r="F69" i="5"/>
  <c r="C1047" i="1"/>
  <c r="F529" i="4"/>
  <c r="D528" i="4"/>
  <c r="C523" i="1"/>
  <c r="H1065" i="1"/>
  <c r="G1065" i="1"/>
  <c r="F141" i="6"/>
  <c r="H28" i="3"/>
  <c r="C1435" i="1"/>
  <c r="G289" i="9"/>
  <c r="E289" i="9" s="1"/>
  <c r="B289" i="9" s="1"/>
  <c r="F177" i="5"/>
  <c r="D176" i="5"/>
  <c r="C1154" i="1"/>
  <c r="E165" i="9"/>
  <c r="B165" i="9" s="1"/>
  <c r="E164" i="9"/>
  <c r="B164" i="9" s="1"/>
  <c r="G292" i="9"/>
  <c r="E292" i="9" s="1"/>
  <c r="B292" i="9" s="1"/>
  <c r="F206" i="5"/>
  <c r="C1183" i="1"/>
  <c r="F459" i="4"/>
  <c r="C453" i="1"/>
  <c r="F146" i="5"/>
  <c r="C1124" i="1"/>
  <c r="F484" i="4"/>
  <c r="C478" i="1"/>
  <c r="F311" i="4"/>
  <c r="C306" i="1"/>
  <c r="F82" i="4"/>
  <c r="C78" i="1"/>
  <c r="K1432" i="9"/>
  <c r="G295" i="9"/>
  <c r="E295" i="9" s="1"/>
  <c r="B295" i="9" s="1"/>
  <c r="I34" i="3"/>
  <c r="C1517" i="1"/>
  <c r="D298" i="4"/>
  <c r="I1463" i="1"/>
  <c r="I1452" i="1"/>
  <c r="E175" i="5"/>
  <c r="D1152" i="1" s="1"/>
  <c r="I22" i="3"/>
  <c r="D1153" i="1"/>
  <c r="F363" i="4"/>
  <c r="C358" i="1"/>
  <c r="F106" i="4"/>
  <c r="C102" i="1"/>
  <c r="I35" i="3"/>
  <c r="C1518" i="1"/>
  <c r="I28" i="3"/>
  <c r="D1435" i="1"/>
  <c r="F89" i="6"/>
  <c r="C1383" i="1"/>
  <c r="F245" i="5"/>
  <c r="C1222" i="1"/>
  <c r="F118" i="5"/>
  <c r="C1096" i="1"/>
  <c r="F472" i="4"/>
  <c r="C466" i="1"/>
  <c r="F252" i="4"/>
  <c r="C248" i="1"/>
  <c r="F50" i="4"/>
  <c r="C46" i="1"/>
  <c r="G294" i="9"/>
  <c r="E294" i="9" s="1"/>
  <c r="E635" i="4"/>
  <c r="D629" i="1" s="1"/>
  <c r="D414" i="1"/>
  <c r="E68" i="5"/>
  <c r="F68" i="5" s="1"/>
  <c r="I1479" i="1"/>
  <c r="D6" i="5"/>
  <c r="H20" i="3"/>
  <c r="C985" i="1"/>
  <c r="I1460" i="1"/>
  <c r="I1450" i="1"/>
  <c r="F35" i="6"/>
  <c r="H25" i="3"/>
  <c r="C1329" i="1"/>
  <c r="F593" i="4"/>
  <c r="C587" i="1"/>
  <c r="F237" i="5"/>
  <c r="H23" i="3"/>
  <c r="C1214" i="1"/>
  <c r="D635" i="4"/>
  <c r="F420" i="4"/>
  <c r="C414" i="1"/>
  <c r="F224" i="4"/>
  <c r="C220" i="1"/>
  <c r="B297" i="9"/>
  <c r="E296" i="9"/>
  <c r="I10" i="3" s="1"/>
  <c r="F114" i="6"/>
  <c r="H27" i="3"/>
  <c r="C1408" i="1"/>
  <c r="H21" i="3"/>
  <c r="C1046" i="1"/>
  <c r="D6" i="4"/>
  <c r="I29" i="3"/>
  <c r="D1436" i="1"/>
  <c r="D350" i="4"/>
  <c r="D151" i="4"/>
  <c r="I1467" i="1"/>
  <c r="I1458" i="1"/>
  <c r="I1448" i="1"/>
  <c r="H1235" i="1" l="1"/>
  <c r="G1235" i="1"/>
  <c r="I20" i="3"/>
  <c r="F7" i="5"/>
  <c r="B299" i="9"/>
  <c r="H1469" i="1"/>
  <c r="G1469" i="1"/>
  <c r="H1453" i="1"/>
  <c r="G1453" i="1"/>
  <c r="E20" i="9"/>
  <c r="B20" i="9" s="1"/>
  <c r="E639" i="4"/>
  <c r="D633" i="1" s="1"/>
  <c r="I16" i="3"/>
  <c r="D2" i="1"/>
  <c r="G638" i="1"/>
  <c r="H638" i="1"/>
  <c r="H192" i="1"/>
  <c r="G192" i="1"/>
  <c r="E289" i="4"/>
  <c r="E291" i="4" s="1"/>
  <c r="D287" i="1" s="1"/>
  <c r="D147" i="1"/>
  <c r="H1047" i="1"/>
  <c r="G1047" i="1"/>
  <c r="I21" i="3"/>
  <c r="D1046" i="1"/>
  <c r="G1046" i="1" s="1"/>
  <c r="E6" i="5"/>
  <c r="F6" i="5" s="1"/>
  <c r="H466" i="1"/>
  <c r="G466" i="1"/>
  <c r="H1222" i="1"/>
  <c r="G1222" i="1"/>
  <c r="H102" i="1"/>
  <c r="G102" i="1"/>
  <c r="H1124" i="1"/>
  <c r="G1124" i="1"/>
  <c r="H1436" i="1"/>
  <c r="G1436" i="1"/>
  <c r="H414" i="1"/>
  <c r="G414" i="1"/>
  <c r="H1329" i="1"/>
  <c r="G1329" i="1"/>
  <c r="H9" i="3"/>
  <c r="C984" i="1"/>
  <c r="E19" i="9"/>
  <c r="H1154" i="1"/>
  <c r="G1154" i="1"/>
  <c r="G1435" i="1"/>
  <c r="H1435" i="1"/>
  <c r="H248" i="1"/>
  <c r="G248" i="1"/>
  <c r="H1096" i="1"/>
  <c r="G1096" i="1"/>
  <c r="G1383" i="1"/>
  <c r="H1383" i="1"/>
  <c r="H1518" i="1"/>
  <c r="G1518" i="1"/>
  <c r="H358" i="1"/>
  <c r="G358" i="1"/>
  <c r="F298" i="4"/>
  <c r="D407" i="4"/>
  <c r="C293" i="1"/>
  <c r="H78" i="1"/>
  <c r="G78" i="1"/>
  <c r="H478" i="1"/>
  <c r="G478" i="1"/>
  <c r="H453" i="1"/>
  <c r="G453" i="1"/>
  <c r="F176" i="5"/>
  <c r="D175" i="5"/>
  <c r="G276" i="9" s="1"/>
  <c r="H22" i="3"/>
  <c r="C1153" i="1"/>
  <c r="H523" i="1"/>
  <c r="G523" i="1"/>
  <c r="D408" i="4"/>
  <c r="F350" i="4"/>
  <c r="C345" i="1"/>
  <c r="H1046" i="1"/>
  <c r="H1214" i="1"/>
  <c r="G1214" i="1"/>
  <c r="H46" i="1"/>
  <c r="G46" i="1"/>
  <c r="H306" i="1"/>
  <c r="G306" i="1"/>
  <c r="H1183" i="1"/>
  <c r="G1183" i="1"/>
  <c r="G1408" i="1"/>
  <c r="H1408" i="1"/>
  <c r="D289" i="4"/>
  <c r="D290" i="4" s="1"/>
  <c r="F151" i="4"/>
  <c r="H17" i="3"/>
  <c r="C147" i="1"/>
  <c r="D412" i="4"/>
  <c r="F6" i="4"/>
  <c r="H16" i="3"/>
  <c r="C2" i="1"/>
  <c r="H220" i="1"/>
  <c r="G220" i="1"/>
  <c r="F635" i="4"/>
  <c r="C629" i="1"/>
  <c r="H587" i="1"/>
  <c r="G587" i="1"/>
  <c r="H985" i="1"/>
  <c r="G985" i="1"/>
  <c r="E293" i="9"/>
  <c r="B294" i="9"/>
  <c r="G1517" i="1"/>
  <c r="H1517" i="1"/>
  <c r="H11" i="3"/>
  <c r="D636" i="4"/>
  <c r="F528" i="4"/>
  <c r="C522" i="1"/>
  <c r="E413" i="4" l="1"/>
  <c r="E414" i="4" s="1"/>
  <c r="D409" i="1" s="1"/>
  <c r="D285" i="1"/>
  <c r="E290" i="4"/>
  <c r="D286" i="1" s="1"/>
  <c r="H147" i="1"/>
  <c r="G147" i="1"/>
  <c r="K3" i="9"/>
  <c r="I9" i="3"/>
  <c r="F636" i="4"/>
  <c r="C630" i="1"/>
  <c r="H1153" i="1"/>
  <c r="G1153" i="1"/>
  <c r="H276" i="9"/>
  <c r="E276" i="9" s="1"/>
  <c r="D984" i="1"/>
  <c r="H984" i="1" s="1"/>
  <c r="H345" i="1"/>
  <c r="G345" i="1"/>
  <c r="F407" i="4"/>
  <c r="C402" i="1"/>
  <c r="D639" i="4"/>
  <c r="F412" i="4"/>
  <c r="C407" i="1"/>
  <c r="F408" i="4"/>
  <c r="C403" i="1"/>
  <c r="N3" i="9"/>
  <c r="I11" i="3"/>
  <c r="H522" i="1"/>
  <c r="G522" i="1"/>
  <c r="H629" i="1"/>
  <c r="G629" i="1"/>
  <c r="H2" i="1"/>
  <c r="G2" i="1"/>
  <c r="F290" i="4"/>
  <c r="C286" i="1"/>
  <c r="D291" i="4"/>
  <c r="F289" i="4"/>
  <c r="D413" i="4"/>
  <c r="C285" i="1"/>
  <c r="F175" i="5"/>
  <c r="C1152" i="1"/>
  <c r="H293" i="1"/>
  <c r="G293" i="1"/>
  <c r="G282" i="9"/>
  <c r="E282" i="9" s="1"/>
  <c r="B282" i="9" s="1"/>
  <c r="E415" i="4" l="1"/>
  <c r="D410" i="1" s="1"/>
  <c r="E640" i="4"/>
  <c r="E642" i="4" s="1"/>
  <c r="D408" i="1"/>
  <c r="G984" i="1"/>
  <c r="H8" i="3"/>
  <c r="M3" i="9" s="1"/>
  <c r="E275" i="9"/>
  <c r="B276" i="9"/>
  <c r="F291" i="4"/>
  <c r="C287" i="1"/>
  <c r="H630" i="1"/>
  <c r="G630" i="1"/>
  <c r="H407" i="1"/>
  <c r="G407" i="1"/>
  <c r="H285" i="1"/>
  <c r="G285" i="1"/>
  <c r="H286" i="1"/>
  <c r="G286" i="1"/>
  <c r="D640" i="4"/>
  <c r="D415" i="4"/>
  <c r="F413" i="4"/>
  <c r="C408" i="1"/>
  <c r="H403" i="1"/>
  <c r="G403" i="1"/>
  <c r="D414" i="4"/>
  <c r="H1152" i="1"/>
  <c r="G1152" i="1"/>
  <c r="D641" i="4"/>
  <c r="F639" i="4"/>
  <c r="C633" i="1"/>
  <c r="H402" i="1"/>
  <c r="G402" i="1"/>
  <c r="D634" i="1" l="1"/>
  <c r="E641" i="4"/>
  <c r="E645" i="4" s="1"/>
  <c r="D636" i="1"/>
  <c r="I8" i="3"/>
  <c r="H287" i="1"/>
  <c r="G287" i="1"/>
  <c r="D642" i="4"/>
  <c r="F640" i="4"/>
  <c r="C634" i="1"/>
  <c r="F641" i="4"/>
  <c r="D645" i="4"/>
  <c r="C635" i="1"/>
  <c r="F415" i="4"/>
  <c r="C410" i="1"/>
  <c r="H633" i="1"/>
  <c r="G633" i="1"/>
  <c r="H408" i="1"/>
  <c r="G408" i="1"/>
  <c r="F414" i="4"/>
  <c r="C409" i="1"/>
  <c r="E646" i="4" l="1"/>
  <c r="D640" i="1" s="1"/>
  <c r="D635" i="1"/>
  <c r="H635" i="1" s="1"/>
  <c r="I18" i="3"/>
  <c r="D639" i="1"/>
  <c r="F645" i="4"/>
  <c r="H18" i="3"/>
  <c r="C639" i="1"/>
  <c r="H634" i="1"/>
  <c r="G634" i="1"/>
  <c r="F642" i="4"/>
  <c r="D646" i="4"/>
  <c r="C636" i="1"/>
  <c r="H410" i="1"/>
  <c r="G410" i="1"/>
  <c r="H409" i="1"/>
  <c r="G409" i="1"/>
  <c r="G635" i="1"/>
  <c r="I19" i="3" l="1"/>
  <c r="H636" i="1"/>
  <c r="G636" i="1"/>
  <c r="H7" i="3"/>
  <c r="F646" i="4"/>
  <c r="H19" i="3"/>
  <c r="C640" i="1"/>
  <c r="H639" i="1"/>
  <c r="G639" i="1"/>
  <c r="J3" i="9" l="1"/>
  <c r="I7" i="3"/>
  <c r="H640" i="1"/>
  <c r="G640" i="1"/>
  <c r="M272" i="9" l="1"/>
  <c r="L272" i="9"/>
  <c r="H18" i="9"/>
  <c r="G18" i="9"/>
  <c r="K5" i="9"/>
  <c r="J10" i="9"/>
  <c r="M16" i="9"/>
  <c r="K6" i="9"/>
  <c r="J11" i="9"/>
  <c r="I17" i="9"/>
  <c r="I9" i="9"/>
  <c r="H16" i="9"/>
  <c r="J5" i="9"/>
  <c r="L16" i="9"/>
  <c r="J6" i="9"/>
  <c r="I11" i="9"/>
  <c r="H17" i="9"/>
  <c r="J7" i="9"/>
  <c r="I12" i="9"/>
  <c r="I5" i="9"/>
  <c r="K11" i="9"/>
  <c r="J17" i="9"/>
  <c r="I6" i="9"/>
  <c r="K12" i="9"/>
  <c r="J9" i="9"/>
  <c r="I13" i="9"/>
  <c r="I7" i="9"/>
  <c r="K13" i="9"/>
  <c r="I8" i="9"/>
  <c r="M15" i="9"/>
  <c r="K7" i="9"/>
  <c r="J12" i="9"/>
  <c r="K8" i="9"/>
  <c r="J13" i="9"/>
  <c r="G17" i="9"/>
  <c r="K9" i="9"/>
  <c r="L15" i="9"/>
  <c r="K10" i="9"/>
  <c r="G16" i="9"/>
  <c r="J8" i="9"/>
  <c r="G15" i="9"/>
  <c r="H15" i="9"/>
  <c r="F16" i="9" l="1"/>
  <c r="E18" i="9"/>
  <c r="B18" i="9" s="1"/>
  <c r="E5" i="9"/>
  <c r="B5" i="9" s="1"/>
  <c r="F272" i="9"/>
  <c r="B272" i="9" s="1"/>
  <c r="E11" i="9"/>
  <c r="B11" i="9" s="1"/>
  <c r="E16" i="9"/>
  <c r="E17" i="9"/>
  <c r="B17" i="9" s="1"/>
  <c r="E7" i="9"/>
  <c r="B7" i="9" s="1"/>
  <c r="E6" i="9"/>
  <c r="B6" i="9" s="1"/>
  <c r="E12" i="9"/>
  <c r="B12" i="9" s="1"/>
  <c r="E9" i="9"/>
  <c r="B9" i="9" s="1"/>
  <c r="E10" i="9"/>
  <c r="B10" i="9" s="1"/>
  <c r="F19" i="9"/>
  <c r="E13" i="9"/>
  <c r="B13" i="9" s="1"/>
  <c r="E15" i="9"/>
  <c r="F15" i="9"/>
  <c r="E8" i="9"/>
  <c r="B8" i="9" s="1"/>
  <c r="B16" i="9" l="1"/>
  <c r="F14" i="9"/>
  <c r="F3" i="9" s="1"/>
  <c r="B15"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<sst xmlns="http://schemas.openxmlformats.org/spreadsheetml/2006/main" count="4312" uniqueCount="3393">
  <si>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</si>
  <si>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</si>
  <si>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</si>
  <si>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</si>
  <si>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</si>
  <si>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</si>
  <si>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</si>
  <si>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</si>
  <si>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</si>
  <si>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</si>
  <si>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</si>
  <si>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</si>
  <si>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</si>
  <si>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</si>
  <si>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</si>
  <si>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</si>
  <si>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</si>
  <si>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</si>
  <si>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</si>
  <si>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</si>
  <si>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</si>
  <si>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</si>
  <si>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</si>
  <si>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</si>
  <si>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</si>
  <si>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</si>
  <si>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</si>
  <si>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</si>
  <si>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</si>
  <si>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</si>
  <si>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</si>
  <si>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</si>
  <si>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</si>
  <si>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</si>
  <si>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</si>
  <si>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</si>
  <si>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</si>
  <si>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</si>
  <si>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</si>
  <si>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</si>
  <si>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</si>
  <si>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</si>
  <si>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</si>
  <si>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</si>
  <si>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</si>
  <si>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</si>
  <si>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</si>
  <si>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</si>
  <si>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</si>
  <si>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</si>
  <si>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</si>
  <si>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</si>
  <si>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</si>
  <si>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</si>
  <si>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</si>
  <si>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</si>
  <si>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</si>
  <si>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</si>
  <si>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</si>
  <si>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</si>
  <si>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</si>
  <si>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</si>
  <si>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</si>
  <si>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</si>
  <si>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</si>
  <si>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</si>
  <si>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</si>
  <si>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</si>
  <si>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</si>
  <si>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</si>
  <si>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</si>
  <si>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</si>
  <si>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</si>
  <si>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</si>
  <si>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</si>
  <si>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</si>
  <si>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</si>
  <si>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</si>
  <si>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</si>
  <si>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</si>
  <si>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</si>
  <si>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</si>
  <si>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</si>
  <si>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</si>
  <si>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</si>
  <si>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</si>
  <si>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</si>
  <si>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</si>
  <si>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</si>
  <si>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</si>
  <si>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</si>
  <si>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</si>
  <si>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</si>
  <si>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</si>
  <si>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</si>
  <si>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</si>
  <si>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</si>
  <si>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</si>
  <si>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</si>
  <si>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</si>
  <si>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</si>
  <si>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</si>
  <si>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</si>
  <si>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</si>
  <si>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</si>
  <si>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</si>
  <si>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</si>
  <si>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</si>
  <si>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</si>
  <si>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</si>
  <si>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</si>
  <si>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</si>
  <si>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</si>
  <si>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</si>
  <si>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</si>
  <si>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</si>
  <si>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</si>
  <si>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</si>
  <si>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</si>
  <si>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</si>
  <si>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</si>
  <si>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</si>
  <si>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</si>
  <si>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</si>
  <si>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</si>
  <si>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</si>
  <si>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</si>
  <si>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</si>
  <si>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</si>
  <si>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</si>
  <si>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</si>
  <si>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</si>
  <si>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</si>
  <si>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</si>
  <si>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</si>
  <si>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</si>
  <si>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</si>
  <si>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</si>
  <si>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</si>
  <si>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</si>
  <si>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</si>
  <si>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</si>
  <si>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</si>
  <si>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</si>
  <si>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</si>
  <si>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</si>
  <si>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</si>
  <si>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</si>
  <si>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</si>
  <si>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</si>
  <si>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</si>
  <si>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</si>
  <si>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</si>
  <si>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</si>
  <si>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</si>
  <si>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</si>
  <si>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</si>
  <si>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</si>
  <si>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</si>
  <si>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</si>
  <si>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</si>
  <si>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</si>
  <si>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</si>
  <si>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</si>
  <si>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</si>
  <si>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</si>
  <si>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</si>
  <si>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</si>
  <si>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</si>
  <si>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</si>
  <si>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</si>
  <si>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</si>
  <si>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</si>
  <si>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</si>
  <si>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</si>
  <si>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</si>
  <si>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</si>
  <si>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</si>
  <si>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</si>
  <si>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</si>
  <si>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</si>
  <si>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</si>
  <si>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</si>
  <si>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</si>
  <si>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</si>
  <si>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</si>
  <si>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</si>
  <si>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</si>
  <si>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</si>
  <si>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</si>
  <si>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</si>
  <si>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</si>
  <si>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</si>
  <si>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</si>
  <si>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</si>
  <si>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</si>
  <si>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</si>
  <si>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</si>
  <si>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</si>
  <si>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</si>
  <si>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</si>
  <si>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</si>
  <si>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</si>
  <si>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</si>
  <si>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</si>
  <si>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</si>
  <si>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</si>
  <si>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</si>
  <si>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</si>
  <si>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</si>
  <si>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</si>
  <si>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</si>
  <si>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</si>
  <si>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</si>
  <si>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</si>
  <si>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</si>
  <si>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</si>
  <si>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</si>
  <si>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</si>
  <si>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</si>
  <si>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</si>
  <si>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</si>
  <si>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</si>
  <si>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</si>
  <si>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</si>
  <si>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</si>
  <si>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</si>
  <si>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</si>
  <si>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</si>
  <si>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</si>
  <si>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</si>
  <si>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</si>
  <si>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</si>
  <si>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</si>
  <si>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</si>
  <si>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</si>
  <si>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</si>
  <si>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</si>
  <si>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</si>
  <si>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</si>
  <si>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</si>
  <si>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</si>
  <si>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</si>
  <si>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</si>
  <si>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</si>
  <si>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</si>
  <si>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</si>
  <si>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</si>
  <si>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</si>
  <si>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</si>
  <si>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</si>
  <si>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</si>
  <si>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</si>
  <si>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</si>
  <si>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</si>
  <si>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</si>
  <si>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</si>
  <si>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</si>
  <si>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</si>
  <si>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</si>
  <si>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</si>
  <si>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</si>
  <si>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</si>
  <si>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</si>
  <si>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</si>
  <si>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</si>
  <si>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</si>
  <si>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</si>
  <si>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</si>
  <si>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</si>
  <si>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</si>
  <si>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</si>
  <si>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</si>
  <si>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</si>
  <si>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</si>
  <si>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</si>
  <si>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</si>
  <si>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</si>
  <si>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</si>
  <si>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</si>
  <si>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</si>
  <si>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</si>
  <si>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</si>
  <si>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</si>
  <si>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</si>
  <si>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</si>
  <si>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</si>
  <si>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</si>
  <si>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</si>
  <si>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</si>
  <si>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</si>
  <si>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</si>
  <si>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</si>
  <si>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</si>
  <si>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</si>
  <si>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</si>
  <si>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</si>
  <si>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</si>
  <si>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</si>
  <si>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</si>
  <si>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</si>
  <si>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</si>
  <si>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</si>
  <si>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</si>
  <si>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</si>
  <si>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</si>
  <si>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</si>
  <si>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</si>
  <si>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</si>
  <si>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</si>
  <si>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</si>
  <si>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</si>
  <si>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</si>
  <si>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</si>
  <si>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</si>
  <si>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</si>
  <si>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</si>
  <si>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</si>
  <si>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</si>
  <si>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</si>
  <si>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</si>
  <si>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</si>
  <si>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</si>
  <si>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</si>
  <si>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</si>
  <si>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</si>
  <si>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</si>
  <si>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</si>
  <si>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</si>
  <si>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</si>
  <si>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</si>
  <si>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</si>
  <si>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</si>
  <si>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</si>
  <si>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</si>
  <si>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</si>
  <si>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</si>
  <si>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</si>
  <si>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</si>
  <si>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</si>
  <si>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</si>
  <si>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</si>
  <si>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</si>
  <si>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</si>
  <si>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</si>
  <si>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</si>
  <si>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</si>
  <si>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</si>
  <si>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</si>
  <si>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</si>
  <si>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</si>
  <si>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</si>
  <si>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</si>
  <si>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</si>
  <si>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</si>
  <si>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</si>
  <si>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</si>
  <si>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</si>
  <si>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</si>
  <si>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</si>
  <si>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</si>
  <si>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</si>
  <si>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</si>
  <si>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</si>
  <si>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</si>
  <si>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</si>
  <si>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</si>
  <si>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</si>
  <si>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</si>
  <si>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</si>
  <si>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</si>
  <si>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</si>
  <si>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</si>
  <si>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</si>
  <si>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</si>
  <si>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</si>
  <si>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</si>
  <si>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</si>
  <si>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</si>
  <si>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</si>
  <si>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</si>
  <si>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</si>
  <si>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</si>
  <si>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</si>
  <si>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</si>
  <si>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</si>
  <si>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</si>
  <si>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</si>
  <si>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</si>
  <si>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</si>
  <si>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</si>
  <si>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</si>
  <si>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</si>
  <si>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</si>
  <si>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</si>
  <si>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</si>
  <si>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</si>
  <si>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</si>
  <si>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</si>
  <si>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</si>
  <si>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</si>
  <si>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</si>
  <si>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</si>
  <si>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</si>
  <si>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</si>
  <si>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</si>
  <si>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</si>
  <si>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</si>
  <si>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</si>
  <si>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</si>
  <si>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</si>
  <si>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</si>
  <si>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</si>
  <si>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</si>
  <si>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</si>
  <si>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</si>
  <si>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</si>
  <si>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</si>
  <si>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</si>
  <si>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</si>
  <si>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</si>
  <si>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</si>
  <si>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</si>
  <si>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</si>
  <si>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</si>
  <si>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</si>
  <si>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</si>
  <si>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</si>
  <si>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</si>
  <si>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</si>
  <si>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</si>
  <si>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</si>
  <si>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</si>
  <si>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</si>
  <si>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</si>
  <si>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</si>
  <si>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</si>
  <si>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</si>
  <si>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</si>
  <si>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</si>
  <si>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</si>
  <si>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</si>
  <si>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</si>
  <si>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</si>
  <si>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</si>
  <si>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</si>
  <si>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</si>
  <si>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</si>
  <si>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</si>
  <si>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</si>
  <si>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</si>
  <si>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</si>
  <si>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</si>
  <si>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</si>
  <si>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</si>
  <si>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</si>
  <si>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</si>
  <si>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</si>
  <si>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</si>
  <si>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</si>
  <si>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</si>
  <si>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</si>
  <si>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</si>
  <si>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</si>
  <si>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</si>
  <si>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</si>
  <si>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</si>
  <si>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</si>
  <si>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</si>
  <si>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</si>
  <si>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</si>
  <si>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</si>
  <si>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</si>
  <si>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</si>
  <si>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</si>
  <si>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</si>
  <si>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</si>
  <si>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</si>
  <si>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</si>
  <si>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</si>
  <si>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</si>
  <si>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</si>
  <si>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</si>
  <si>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</si>
  <si>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</si>
  <si>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</si>
  <si>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</si>
  <si>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</si>
  <si>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</si>
  <si>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</si>
  <si>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</si>
  <si>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</si>
  <si>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</si>
  <si>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</si>
  <si>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</si>
  <si>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</si>
  <si>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</si>
  <si>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</si>
  <si>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</si>
  <si>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</si>
  <si>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</si>
  <si>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</si>
  <si>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</si>
  <si>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</si>
  <si>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</si>
  <si>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</si>
  <si>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</si>
  <si>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</si>
  <si>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</si>
  <si>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</si>
  <si>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</si>
  <si>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</si>
  <si>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</si>
  <si>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</si>
  <si>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</si>
  <si>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</si>
  <si>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</si>
  <si>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</si>
  <si>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</si>
  <si>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</si>
  <si>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</si>
  <si>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</si>
  <si>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</si>
  <si>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</si>
  <si>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</si>
  <si>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</si>
  <si>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</si>
  <si>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</si>
  <si>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</si>
  <si>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</si>
  <si>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</si>
  <si>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</si>
  <si>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</si>
  <si>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</si>
  <si>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</si>
  <si>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</si>
  <si>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</si>
  <si>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</si>
  <si>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</si>
  <si>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</si>
  <si>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</si>
  <si>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</si>
  <si>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</si>
  <si>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</si>
  <si>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</si>
  <si>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</si>
  <si>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</si>
  <si>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</si>
  <si>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</si>
  <si>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</si>
  <si>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</si>
  <si>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</si>
  <si>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</si>
  <si>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</si>
  <si>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</si>
  <si>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</si>
  <si>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</si>
  <si>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</si>
  <si>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</si>
  <si>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</si>
  <si>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</si>
  <si>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</si>
  <si>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</si>
  <si>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</si>
  <si>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</si>
  <si>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</si>
  <si>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</si>
  <si>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</si>
  <si>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</si>
  <si>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</si>
  <si>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</si>
  <si>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</si>
  <si>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</si>
  <si>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</si>
  <si>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</si>
  <si>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</si>
  <si>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</si>
  <si>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</si>
  <si>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</si>
  <si>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</si>
  <si>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</si>
  <si>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</si>
  <si>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</si>
  <si>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</si>
  <si>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</si>
  <si>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</si>
  <si>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</si>
  <si>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</si>
  <si>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</si>
  <si>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</si>
  <si>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</si>
  <si>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</si>
  <si>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</si>
  <si>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</si>
  <si>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</si>
  <si>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</si>
  <si>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</si>
  <si>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</si>
  <si>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</si>
  <si>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</si>
  <si>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</si>
  <si>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</si>
  <si>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</si>
  <si>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</si>
  <si>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</si>
  <si>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</si>
  <si>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</si>
  <si>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</si>
  <si>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</si>
  <si>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</si>
  <si>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</si>
  <si>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</si>
  <si>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</si>
  <si>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</si>
  <si>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</si>
  <si>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</si>
  <si>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</si>
  <si>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</si>
  <si>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</si>
  <si>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</si>
  <si>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</si>
  <si>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</si>
  <si>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</si>
  <si>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</si>
  <si>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</si>
  <si>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</si>
  <si>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</si>
  <si>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</si>
  <si>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</si>
  <si>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</si>
  <si>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</si>
  <si>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</si>
  <si>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</si>
  <si>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</si>
  <si>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</si>
  <si>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</si>
  <si>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</si>
  <si>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</si>
  <si>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</si>
  <si>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</si>
  <si>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</si>
  <si>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</si>
  <si>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</si>
  <si>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</si>
  <si>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</si>
  <si>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</si>
  <si>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</si>
  <si>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</si>
  <si>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</si>
  <si>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</si>
  <si>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</si>
  <si>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</si>
  <si>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</si>
  <si>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</si>
  <si>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</si>
  <si>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</si>
  <si>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</si>
  <si>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</si>
  <si>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</si>
  <si>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</si>
  <si>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</si>
  <si>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</si>
  <si>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</si>
  <si>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</si>
  <si>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</si>
  <si>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</si>
  <si>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</si>
  <si>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</si>
  <si>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</si>
  <si>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</si>
  <si>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</si>
  <si>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</si>
  <si>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</si>
  <si>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</si>
  <si>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</si>
  <si>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</si>
  <si>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</si>
  <si>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</si>
  <si>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</si>
  <si>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</si>
  <si>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</si>
  <si>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</si>
  <si>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</si>
  <si>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</si>
  <si>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</si>
  <si>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</si>
  <si>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</si>
  <si>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</si>
  <si>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</si>
  <si>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</si>
  <si>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</si>
  <si>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</si>
  <si>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</si>
  <si>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</si>
  <si>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</si>
  <si>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</si>
  <si>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</si>
  <si>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</si>
  <si>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</si>
  <si>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</si>
  <si>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</si>
  <si>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</si>
  <si>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</si>
  <si>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</si>
  <si>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</si>
  <si>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</si>
  <si>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</si>
  <si>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</si>
  <si>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</si>
  <si>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</si>
  <si>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</si>
  <si>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</si>
  <si>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</si>
  <si>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</si>
  <si>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</si>
  <si>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</si>
  <si>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</si>
  <si>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</si>
  <si>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</si>
  <si>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</si>
  <si>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</si>
  <si>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</si>
  <si>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</si>
  <si>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</si>
  <si>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</si>
  <si>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</si>
  <si>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</si>
  <si>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</si>
  <si>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</si>
  <si>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</si>
  <si>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</si>
  <si>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</si>
  <si>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</si>
  <si>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</si>
  <si>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</si>
  <si>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</si>
  <si>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</si>
  <si>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</si>
  <si>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</si>
  <si>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</si>
  <si>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</si>
  <si>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</si>
  <si>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</si>
  <si>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</si>
  <si>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</si>
  <si>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</si>
  <si>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</si>
  <si>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</si>
  <si>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</si>
  <si>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</si>
  <si>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</si>
  <si>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</si>
  <si>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</si>
  <si>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</si>
  <si>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</si>
  <si>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</si>
  <si>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</si>
  <si>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</si>
  <si>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</si>
  <si>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</si>
  <si>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</si>
  <si>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</si>
  <si>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</si>
  <si>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</si>
  <si>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</si>
  <si>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</si>
  <si>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</si>
  <si>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</si>
  <si>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</si>
  <si>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</si>
  <si>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</si>
  <si>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</si>
  <si>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</si>
  <si>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</si>
  <si>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</si>
  <si>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</si>
  <si>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</si>
  <si>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</si>
  <si>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</si>
  <si>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</si>
  <si>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</si>
  <si>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</si>
  <si>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</si>
  <si>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</si>
  <si>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</si>
  <si>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</si>
  <si>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</si>
  <si>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</si>
  <si>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</si>
  <si>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</si>
  <si>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</si>
  <si>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</si>
  <si>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</si>
  <si>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</si>
  <si>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</si>
  <si>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</si>
  <si>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</si>
  <si>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</si>
  <si>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</si>
  <si>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</si>
  <si>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</si>
  <si>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</si>
  <si>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</si>
  <si>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</si>
  <si>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</si>
  <si>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</si>
  <si>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</si>
  <si>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</si>
  <si>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</si>
  <si>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</si>
  <si>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</si>
  <si>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</si>
  <si>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</si>
  <si>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</si>
  <si>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</si>
  <si>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</si>
  <si>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</si>
  <si>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</si>
  <si>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</si>
  <si>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</si>
  <si>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</si>
  <si>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</si>
  <si>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</si>
  <si>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</si>
  <si>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</si>
  <si>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</si>
  <si>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</si>
  <si>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</si>
  <si>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</si>
  <si>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</si>
  <si>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</si>
  <si>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</si>
  <si>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</si>
  <si>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</si>
  <si>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</si>
  <si>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</si>
  <si>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</si>
  <si>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</si>
  <si>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</si>
  <si>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</si>
  <si>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</si>
  <si>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</si>
  <si>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</si>
  <si>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</si>
  <si>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</si>
  <si>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</si>
  <si>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</si>
  <si>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</si>
  <si>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</si>
  <si>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</si>
  <si>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</si>
  <si>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</si>
  <si>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</si>
  <si>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</si>
  <si>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</si>
  <si>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</si>
  <si>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</si>
  <si>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</si>
  <si>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</si>
  <si>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</si>
  <si>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</si>
  <si>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</si>
  <si>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</si>
  <si>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</si>
  <si>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</si>
  <si>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</si>
  <si>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</si>
  <si>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</si>
  <si>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</si>
  <si>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</si>
  <si>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</si>
  <si>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</si>
  <si>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</si>
  <si>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</si>
  <si>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</si>
  <si>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</si>
  <si>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</si>
  <si>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</si>
  <si>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</si>
  <si>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</si>
  <si>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</si>
  <si>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</si>
  <si>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</si>
  <si>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</si>
  <si>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</si>
  <si>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</si>
  <si>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</si>
  <si>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</si>
  <si>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</si>
  <si>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</si>
  <si>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</si>
  <si>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</si>
  <si>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</si>
  <si>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</si>
  <si>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</si>
  <si>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</si>
  <si>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</si>
  <si>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</si>
  <si>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</si>
  <si>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</si>
  <si>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</si>
  <si>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</si>
  <si>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</si>
  <si>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</si>
  <si>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</si>
  <si>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</si>
  <si>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</si>
  <si>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</si>
  <si>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</si>
  <si>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</si>
  <si>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</si>
  <si>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</si>
  <si>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</si>
  <si>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</si>
  <si>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</si>
  <si>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</si>
  <si>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</si>
  <si>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</si>
  <si>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</si>
  <si>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</si>
  <si>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</si>
  <si>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</si>
  <si>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</si>
  <si>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</si>
  <si>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</si>
  <si>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</si>
  <si>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</si>
  <si>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</si>
  <si>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</si>
  <si>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</si>
  <si>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</si>
  <si>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</si>
  <si>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</si>
  <si>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</si>
  <si>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</si>
  <si>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</si>
  <si>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</si>
  <si>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</si>
  <si>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</si>
  <si>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</si>
  <si>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</si>
  <si>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</si>
  <si>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</si>
  <si>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</si>
  <si>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</si>
  <si>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</si>
  <si>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</si>
  <si>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</si>
  <si>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</si>
  <si>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</si>
  <si>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</si>
  <si>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</si>
  <si>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</si>
  <si>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</si>
  <si>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</si>
  <si>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</si>
  <si>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</si>
  <si>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</si>
  <si>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</si>
  <si>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</si>
  <si>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</si>
  <si>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</si>
  <si>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</si>
  <si>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</si>
  <si>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</si>
  <si>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</si>
  <si>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</si>
  <si>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</si>
  <si>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</si>
  <si>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</si>
  <si>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</si>
  <si>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</si>
  <si>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</si>
  <si>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</si>
  <si>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</si>
  <si>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</si>
  <si>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</si>
  <si>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</si>
  <si>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</si>
  <si>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</si>
  <si>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</si>
  <si>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</si>
  <si>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</si>
  <si>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</si>
  <si>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</si>
  <si>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</si>
  <si>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</si>
  <si>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</si>
  <si>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</si>
  <si>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</si>
  <si>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</si>
  <si>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</si>
  <si>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</si>
  <si>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</si>
  <si>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</si>
  <si>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</si>
  <si>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</si>
  <si>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</si>
  <si>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</si>
  <si>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</si>
  <si>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</si>
  <si>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</si>
  <si>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</si>
  <si>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</si>
  <si>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</si>
  <si>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</si>
  <si>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</si>
  <si>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</si>
  <si>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</si>
  <si>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</si>
  <si>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</si>
  <si>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</si>
  <si>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</si>
  <si>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</si>
  <si>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</si>
  <si>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</si>
  <si>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</si>
  <si>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</si>
  <si>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</si>
  <si>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</si>
  <si>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</si>
  <si>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</si>
  <si>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</si>
  <si>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</si>
  <si>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</si>
  <si>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</si>
  <si>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</si>
  <si>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</si>
  <si>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</si>
  <si>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</si>
  <si>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</si>
  <si>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</si>
  <si>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</si>
  <si>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</si>
  <si>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</si>
  <si>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</si>
  <si>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</si>
  <si>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</si>
  <si>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</si>
  <si>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</si>
  <si>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</si>
  <si>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</si>
  <si>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</si>
  <si>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</si>
  <si>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</si>
  <si>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</si>
  <si>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</si>
  <si>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</si>
  <si>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</si>
  <si>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</si>
  <si>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</si>
  <si>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</si>
  <si>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</si>
  <si>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</si>
  <si>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</si>
  <si>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</si>
  <si>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</si>
  <si>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</si>
  <si>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</si>
  <si>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</si>
  <si>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</si>
  <si>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</si>
  <si>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</si>
  <si>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</si>
  <si>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</si>
  <si>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</si>
  <si>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</si>
  <si>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</si>
  <si>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</si>
  <si>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</si>
  <si>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</si>
  <si>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</si>
  <si>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</si>
  <si>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</si>
  <si>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</si>
  <si>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</si>
  <si>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</si>
  <si>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</si>
  <si>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</si>
  <si>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</si>
  <si>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</si>
  <si>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</si>
  <si>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</si>
  <si>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</si>
  <si>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</si>
  <si>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</si>
  <si>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</si>
  <si>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</si>
  <si>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</si>
  <si>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</si>
  <si>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</si>
  <si>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</si>
  <si>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</si>
  <si>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</si>
  <si>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</si>
  <si>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</si>
  <si>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</si>
  <si>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</si>
  <si>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</si>
  <si>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</si>
  <si>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</si>
  <si>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</si>
  <si>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</si>
  <si>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</si>
  <si>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</si>
  <si>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</si>
  <si>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</si>
  <si>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</si>
  <si>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</si>
  <si>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</si>
  <si>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</si>
  <si>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</si>
  <si>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</si>
  <si>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</si>
  <si>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</si>
  <si>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</si>
  <si>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</si>
  <si>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</si>
  <si>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</si>
  <si>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</si>
  <si>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</si>
  <si>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</si>
  <si>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</si>
  <si>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</si>
  <si>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</si>
  <si>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</si>
  <si>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</si>
  <si>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</si>
  <si>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</si>
  <si>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</si>
  <si>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</si>
  <si>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</si>
  <si>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</si>
  <si>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</si>
  <si>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</si>
  <si>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</si>
  <si>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</si>
  <si>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</si>
  <si>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</si>
  <si>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</si>
  <si>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</si>
  <si>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</si>
  <si>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</si>
  <si>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</si>
  <si>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</si>
  <si>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</si>
  <si>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</si>
  <si>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</si>
  <si>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</si>
  <si>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</si>
  <si>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</si>
  <si>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</si>
  <si>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</si>
  <si>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</si>
  <si>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</si>
  <si>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</si>
  <si>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</si>
  <si>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</si>
  <si>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</si>
  <si>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</si>
  <si>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</si>
  <si>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</si>
  <si>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</si>
  <si>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</si>
  <si>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</si>
  <si>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</si>
  <si>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</si>
  <si>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</si>
  <si>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</si>
  <si>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</si>
  <si>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</si>
  <si>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</si>
  <si>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</si>
  <si>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</si>
  <si>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</si>
  <si>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</si>
  <si>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</si>
  <si>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</si>
  <si>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</si>
  <si>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</si>
  <si>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</si>
  <si>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</si>
  <si>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</si>
  <si>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</si>
  <si>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</si>
  <si>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</si>
  <si>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</si>
  <si>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</si>
  <si>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</si>
  <si>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</si>
  <si>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</si>
  <si>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</si>
  <si>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</si>
  <si>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</si>
  <si>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</si>
  <si>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</si>
  <si>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</si>
  <si>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</si>
  <si>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</si>
  <si>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</si>
  <si>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</si>
  <si>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</si>
  <si>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</si>
  <si>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</si>
  <si>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</si>
  <si>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</si>
  <si>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</si>
  <si>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</si>
  <si>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</si>
  <si>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</si>
  <si>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</si>
  <si>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</si>
  <si>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</si>
  <si>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</si>
  <si>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</si>
  <si>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</si>
  <si>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</si>
  <si>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</si>
  <si>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</si>
  <si>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</si>
  <si>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</si>
  <si>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</si>
  <si>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</si>
  <si>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</si>
  <si>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</si>
  <si>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</si>
  <si>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</si>
  <si>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</si>
  <si>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</si>
  <si>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</si>
  <si>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</si>
  <si>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</si>
  <si>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</si>
  <si>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</si>
  <si>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</si>
  <si>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</si>
  <si>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</si>
  <si>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</si>
  <si>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</si>
  <si>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</si>
  <si>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</si>
  <si>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</si>
  <si>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</si>
  <si>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</si>
  <si>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</si>
  <si>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</si>
  <si>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</si>
  <si>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</si>
  <si>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</si>
  <si>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</si>
  <si>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</si>
  <si>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</si>
  <si>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</si>
  <si>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</si>
  <si>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</si>
  <si>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</si>
  <si>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</si>
  <si>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</si>
  <si>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</si>
  <si>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</si>
  <si>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</si>
  <si>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</si>
  <si>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</si>
  <si>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</si>
  <si>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</si>
  <si>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</si>
  <si>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</si>
  <si>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</si>
  <si>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</si>
  <si>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</si>
  <si>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</si>
  <si>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</si>
  <si>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</si>
  <si>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</si>
  <si>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</si>
  <si>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</si>
  <si>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</si>
  <si>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</si>
  <si>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</si>
  <si>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</si>
  <si>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</si>
  <si>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</si>
  <si>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</si>
  <si>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</si>
  <si>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</si>
  <si>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</si>
  <si>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</si>
  <si>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</si>
  <si>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</si>
  <si>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</si>
  <si>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</si>
  <si>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</si>
  <si>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</si>
  <si>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</si>
  <si>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</si>
  <si>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</si>
  <si>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</si>
  <si>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</si>
  <si>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</si>
  <si>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</si>
  <si>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</si>
  <si>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</si>
  <si>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</si>
  <si>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</si>
  <si>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</si>
  <si>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</si>
  <si>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</si>
  <si>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</si>
  <si>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</si>
  <si>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</si>
  <si>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</si>
  <si>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</si>
  <si>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</si>
  <si>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</si>
  <si>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</si>
  <si>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</si>
  <si>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</si>
  <si>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</si>
  <si>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</si>
  <si>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</si>
  <si>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</si>
  <si>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</si>
  <si>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</si>
  <si>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</si>
  <si>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</si>
  <si>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</si>
  <si>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</si>
  <si>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</si>
  <si>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</si>
  <si>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</si>
  <si>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</si>
  <si>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</si>
  <si>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</si>
  <si>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</si>
  <si>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</si>
  <si>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</si>
  <si>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</si>
  <si>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</si>
  <si>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</si>
  <si>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</si>
  <si>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</si>
  <si>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</si>
  <si>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</si>
  <si>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</si>
  <si>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</si>
  <si>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</si>
  <si>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</si>
  <si>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</si>
  <si>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</si>
  <si>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</si>
  <si>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</si>
  <si>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</si>
  <si>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</si>
  <si>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</si>
  <si>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</si>
  <si>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</si>
  <si>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</si>
  <si>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</si>
  <si>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</si>
  <si>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</si>
  <si>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</si>
  <si>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</si>
  <si>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</si>
  <si>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</si>
  <si>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</si>
  <si>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</si>
  <si>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</si>
  <si>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</si>
  <si>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</si>
  <si>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</si>
  <si>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</si>
  <si>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</si>
  <si>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</si>
  <si>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</si>
  <si>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</si>
  <si>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</si>
  <si>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</si>
  <si>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</si>
  <si>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</si>
  <si>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</si>
  <si>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</si>
  <si>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</si>
  <si>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</si>
  <si>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</si>
  <si>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</si>
  <si>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</si>
  <si>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</si>
  <si>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</si>
  <si>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</si>
  <si>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</si>
  <si>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</si>
  <si>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</si>
  <si>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</si>
  <si>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</si>
  <si>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</si>
  <si>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</si>
  <si>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</si>
  <si>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</si>
  <si>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</si>
  <si>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</si>
  <si>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</si>
  <si>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</si>
  <si>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</si>
  <si>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</si>
  <si>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</si>
  <si>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</si>
  <si>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</si>
  <si>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</si>
  <si>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</si>
  <si>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</si>
  <si>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</si>
  <si>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</si>
  <si>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</si>
  <si>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</si>
  <si>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</si>
  <si>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</si>
  <si>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</si>
  <si>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</si>
  <si>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</si>
  <si>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</si>
  <si>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</si>
  <si>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</si>
  <si>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</si>
  <si>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</si>
  <si>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</si>
  <si>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</si>
  <si>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</si>
  <si>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</si>
  <si>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</si>
  <si>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</si>
  <si>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</si>
  <si>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</si>
  <si>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</si>
  <si>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</si>
  <si>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</si>
  <si>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</si>
  <si>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</si>
  <si>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</si>
  <si>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</si>
  <si>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</si>
  <si>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</si>
  <si>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</si>
  <si>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</si>
  <si>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</si>
  <si>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</si>
  <si>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</si>
  <si>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</si>
  <si>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</si>
  <si>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</si>
  <si>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</si>
  <si>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</si>
  <si>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</si>
  <si>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</si>
  <si>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</si>
  <si>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</si>
  <si>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</si>
  <si>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</si>
  <si>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</si>
  <si>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</si>
  <si>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</si>
  <si>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</si>
  <si>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</si>
  <si>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</si>
  <si>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</si>
  <si>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</si>
  <si>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</si>
  <si>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</si>
  <si>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</si>
  <si>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</si>
  <si>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</si>
  <si>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</si>
  <si>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</si>
  <si>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</si>
  <si>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</si>
  <si>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</si>
  <si>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</si>
  <si>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</si>
  <si>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</si>
  <si>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</si>
  <si>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</si>
  <si>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</si>
  <si>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</si>
  <si>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</si>
  <si>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</si>
  <si>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</si>
  <si>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</si>
  <si>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</si>
  <si>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</si>
  <si>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</si>
  <si>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</si>
  <si>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</si>
  <si>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</si>
  <si>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</si>
  <si>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</si>
  <si>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</si>
  <si>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</si>
  <si>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</si>
  <si>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</si>
  <si>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</si>
  <si>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</si>
  <si>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</si>
  <si>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</si>
  <si>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</si>
  <si>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</si>
  <si>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</si>
  <si>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</si>
  <si>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</si>
  <si>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</si>
  <si>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</si>
  <si>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</si>
  <si>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</si>
  <si>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</si>
  <si>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</si>
  <si>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</si>
  <si>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</si>
  <si>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</si>
  <si>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</si>
  <si>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</si>
  <si>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</si>
  <si>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</si>
  <si>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</si>
  <si>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</si>
  <si>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</si>
  <si>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</si>
  <si>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</si>
  <si>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</si>
  <si>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</si>
  <si>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</si>
  <si>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</si>
  <si>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</si>
  <si>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</si>
  <si>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</si>
  <si>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</si>
  <si>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</si>
  <si>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</si>
  <si>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</si>
  <si>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</si>
  <si>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</si>
  <si>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</si>
  <si>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</si>
  <si>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</si>
  <si>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</si>
  <si>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</si>
  <si>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</si>
  <si>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</si>
  <si>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</si>
  <si>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</si>
  <si>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</si>
  <si>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</si>
  <si>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</si>
  <si>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</si>
  <si>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</si>
  <si>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</si>
  <si>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</si>
  <si>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</si>
  <si>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</si>
  <si>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</si>
  <si>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</si>
  <si>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</si>
  <si>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</si>
  <si>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</si>
  <si>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</si>
  <si>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</si>
  <si>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</si>
  <si>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</si>
  <si>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</si>
  <si>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</si>
  <si>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</si>
  <si>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</si>
  <si>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</si>
  <si>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</si>
  <si>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</si>
  <si>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</si>
  <si>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</si>
  <si>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</si>
  <si>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</si>
  <si>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</si>
  <si>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</si>
  <si>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</si>
  <si>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</si>
  <si>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</si>
  <si>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</si>
  <si>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</si>
  <si>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</si>
  <si>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</si>
  <si>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</si>
  <si>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</si>
  <si>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</si>
  <si>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</si>
  <si>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</si>
  <si>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</si>
  <si>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</si>
  <si>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</si>
  <si>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</si>
  <si>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</si>
  <si>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</si>
  <si>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</si>
  <si>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</si>
  <si>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</si>
  <si>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</si>
  <si>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</si>
  <si>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</si>
  <si>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</si>
  <si>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</si>
  <si>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</si>
  <si>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</si>
  <si>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</si>
  <si>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</si>
  <si>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</si>
  <si>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</si>
  <si>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</si>
  <si>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</si>
  <si>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</si>
  <si>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</si>
  <si>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</si>
  <si>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</si>
  <si>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</si>
  <si>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</si>
  <si>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</si>
  <si>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</si>
  <si>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</si>
  <si>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</si>
  <si>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</si>
  <si>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</si>
  <si>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</si>
  <si>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</si>
  <si>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</si>
  <si>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</si>
  <si>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</si>
  <si>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</si>
  <si>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</si>
  <si>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</si>
  <si>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</si>
  <si>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</si>
  <si>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</si>
  <si>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</si>
  <si>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</si>
  <si>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</si>
  <si>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</si>
  <si>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</si>
  <si>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</si>
  <si>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</si>
  <si>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</si>
  <si>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</si>
  <si>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</si>
  <si>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</si>
  <si>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</si>
  <si>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</si>
  <si>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</si>
  <si>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</si>
  <si>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</si>
  <si>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</si>
  <si>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</si>
  <si>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</si>
  <si>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</si>
  <si>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</si>
  <si>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</si>
  <si>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</si>
  <si>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</si>
  <si>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</si>
  <si>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</si>
  <si>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</si>
  <si>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</si>
  <si>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</si>
  <si>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</si>
  <si>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</si>
  <si>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</si>
  <si>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</si>
  <si>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</si>
  <si>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</si>
  <si>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</si>
  <si>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</si>
  <si>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</si>
  <si>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</si>
  <si>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</si>
  <si>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</si>
  <si>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</si>
  <si>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</si>
  <si>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</si>
  <si>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</si>
  <si>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</si>
  <si>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</si>
  <si>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</si>
  <si>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</si>
  <si>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</si>
  <si>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</si>
  <si>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</si>
  <si>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</si>
  <si>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</si>
  <si>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</si>
  <si>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</si>
  <si>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</si>
  <si>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</si>
  <si>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</si>
  <si>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</si>
  <si>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</si>
  <si>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</si>
  <si>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</si>
  <si>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</si>
  <si>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</si>
  <si>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</si>
  <si>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</si>
  <si>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</si>
  <si>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</si>
  <si>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</si>
  <si>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</si>
  <si>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</si>
  <si>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</si>
  <si>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</si>
  <si>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</si>
  <si>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</si>
  <si>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</si>
  <si>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</si>
  <si>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</si>
  <si>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</si>
  <si>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</si>
  <si>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</si>
  <si>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</si>
  <si>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</si>
  <si>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</si>
  <si>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</si>
  <si>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</si>
  <si>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</si>
  <si>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</si>
  <si>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</si>
  <si>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</si>
  <si>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</si>
  <si>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</si>
  <si>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</si>
  <si>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</si>
  <si>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</si>
  <si>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</si>
  <si>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</si>
  <si>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</si>
  <si>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</si>
  <si>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</si>
  <si>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</si>
  <si>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</si>
  <si>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</si>
  <si>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</si>
  <si>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</si>
  <si>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</si>
  <si>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</si>
  <si>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</si>
  <si>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</si>
  <si>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</si>
  <si>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</si>
  <si>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</si>
  <si>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</si>
  <si>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</si>
  <si>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</si>
  <si>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</si>
  <si>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</si>
  <si>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</si>
  <si>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</si>
  <si>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</si>
  <si>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</si>
  <si>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</si>
  <si>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</si>
  <si>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</si>
  <si>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</si>
  <si>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</si>
  <si>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</si>
  <si>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</si>
  <si>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</si>
  <si>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</si>
  <si>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</si>
  <si>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</si>
  <si>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</si>
  <si>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</si>
  <si>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</si>
  <si>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</si>
  <si>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</si>
  <si>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</si>
  <si>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</si>
  <si>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</si>
  <si>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</si>
  <si>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</si>
  <si>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</si>
  <si>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</si>
  <si>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</si>
  <si>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</si>
  <si>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</si>
  <si>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</si>
  <si>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</si>
  <si>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</si>
  <si>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</si>
  <si>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</si>
  <si>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</si>
  <si>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</si>
  <si>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</si>
  <si>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</si>
  <si>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</si>
  <si>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</si>
  <si>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</si>
  <si>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</si>
  <si>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</si>
  <si>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</si>
  <si>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</si>
  <si>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</si>
  <si>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</si>
  <si>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</si>
  <si>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</si>
  <si>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</si>
  <si>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</si>
  <si>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</si>
  <si>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</si>
  <si>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</si>
  <si>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</si>
  <si>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</si>
  <si>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</si>
  <si>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</si>
  <si>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</si>
  <si>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</si>
  <si>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</si>
  <si>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</si>
  <si>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</si>
  <si>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</si>
  <si>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</si>
  <si>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</si>
  <si>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</si>
  <si>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</si>
  <si>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</si>
  <si>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</si>
  <si>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</si>
  <si>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</si>
  <si>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</si>
  <si>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</si>
  <si>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</si>
  <si>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</si>
  <si>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</si>
  <si>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</si>
  <si>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</si>
  <si>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</si>
  <si>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</si>
  <si>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</si>
  <si>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</si>
  <si>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</si>
  <si>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</si>
  <si>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</si>
  <si>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</si>
  <si>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</si>
  <si>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</si>
  <si>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</si>
  <si>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</si>
  <si>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</si>
  <si>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</si>
  <si>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</si>
  <si>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</si>
  <si>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</si>
  <si>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</si>
  <si>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</si>
  <si>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</si>
  <si>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</si>
  <si>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</si>
  <si>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</si>
  <si>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</si>
  <si>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</si>
  <si>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</si>
  <si>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</si>
  <si>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</si>
  <si>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</si>
  <si>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</si>
  <si>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</si>
  <si>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</si>
  <si>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</si>
  <si>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</si>
  <si>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</si>
  <si>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</si>
  <si>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</si>
  <si>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</si>
  <si>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</si>
  <si>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</si>
  <si>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</si>
  <si>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</si>
  <si>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</si>
  <si>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</si>
  <si>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</si>
  <si>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</si>
  <si>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</si>
  <si>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</si>
  <si>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</si>
  <si>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</si>
  <si>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</si>
  <si>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</si>
  <si>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</si>
  <si>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</si>
  <si>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</si>
  <si>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</si>
  <si>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</si>
  <si>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</si>
  <si>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</si>
  <si>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</si>
  <si>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</si>
  <si>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</si>
  <si>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</si>
  <si>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</si>
  <si>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</si>
  <si>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</si>
  <si>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</si>
  <si>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</si>
  <si>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</si>
  <si>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</si>
  <si>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</si>
  <si>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</si>
  <si>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</si>
  <si>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</si>
  <si>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</si>
  <si>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</si>
  <si>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</si>
  <si>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</si>
  <si>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</si>
  <si>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</si>
  <si>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</si>
  <si>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</si>
  <si>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</si>
  <si>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</si>
  <si>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</si>
  <si>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</si>
  <si>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</si>
  <si>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</si>
  <si>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</si>
  <si>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</si>
  <si>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</si>
  <si>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</si>
  <si>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</si>
  <si>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</si>
  <si>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</si>
  <si>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</si>
  <si>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</si>
  <si>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</si>
  <si>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</si>
  <si>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</si>
  <si>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</si>
  <si>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</si>
  <si>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</si>
  <si>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</si>
  <si>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</si>
  <si>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</si>
  <si>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</si>
  <si>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</si>
  <si>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</si>
  <si>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</si>
  <si>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</si>
  <si>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</si>
  <si>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</si>
  <si>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</si>
  <si>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</si>
  <si>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</si>
  <si>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</si>
  <si>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</si>
  <si>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</si>
  <si>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</si>
  <si>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</si>
  <si>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</si>
  <si>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</si>
  <si>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</si>
  <si>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</si>
  <si>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</si>
  <si>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</si>
  <si>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</si>
  <si>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</si>
  <si>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</si>
  <si>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</si>
  <si>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</si>
  <si>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</si>
  <si>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</si>
  <si>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</si>
  <si>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</si>
  <si>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</si>
  <si>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</si>
  <si>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</si>
  <si>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</si>
  <si>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</si>
  <si>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</si>
  <si>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</si>
  <si>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</si>
  <si>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</si>
  <si>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</si>
  <si>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</si>
  <si>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</si>
  <si>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</si>
  <si>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</si>
  <si>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</si>
  <si>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</si>
  <si>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</si>
  <si>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</si>
  <si>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</si>
  <si>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</si>
  <si>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</si>
  <si>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</si>
  <si>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</si>
  <si>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</si>
  <si>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</si>
  <si>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</si>
  <si>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</si>
  <si>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</si>
  <si>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</si>
  <si>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</si>
  <si>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</si>
  <si>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</si>
  <si>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</si>
  <si>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</si>
  <si>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</si>
  <si>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</si>
  <si>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</si>
  <si>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</si>
  <si>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</si>
  <si>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</si>
  <si>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</si>
  <si>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</si>
  <si>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</si>
  <si>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</si>
  <si>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</si>
  <si>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</si>
  <si>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</si>
  <si>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</si>
  <si>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</si>
  <si>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</si>
  <si>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</si>
  <si>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</si>
  <si>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</si>
  <si>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</si>
  <si>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</si>
  <si>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</si>
  <si>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</si>
  <si>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</si>
  <si>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</si>
  <si>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</si>
  <si>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</si>
  <si>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</si>
  <si>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</si>
  <si>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</si>
  <si>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</si>
  <si>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</si>
  <si>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</si>
  <si>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</si>
  <si>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</si>
  <si>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</si>
  <si>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</si>
  <si>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</si>
  <si>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</si>
  <si>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</si>
  <si>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</si>
  <si>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</si>
  <si>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</si>
  <si>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</si>
  <si>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</si>
  <si>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</si>
  <si>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</si>
  <si>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</si>
  <si>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</si>
  <si>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</si>
  <si>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</si>
  <si>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</si>
  <si>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</si>
  <si>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</si>
  <si>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</si>
  <si>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</si>
  <si>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</si>
  <si>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</si>
  <si>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</si>
  <si>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</si>
  <si>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</si>
  <si>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</si>
  <si>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</si>
  <si>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</si>
  <si>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</si>
  <si>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</si>
  <si>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</si>
  <si>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</si>
  <si>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</si>
  <si>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</si>
  <si>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</si>
  <si>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</si>
  <si>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</si>
  <si>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</si>
  <si>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</si>
  <si>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</si>
  <si>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</si>
  <si>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</si>
  <si>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</si>
  <si>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</si>
  <si>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</si>
  <si>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</si>
  <si>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</si>
  <si>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</si>
  <si>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</si>
  <si>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</si>
  <si>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</si>
  <si>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</si>
  <si>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</si>
  <si>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</si>
  <si>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</si>
  <si>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</si>
  <si>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</si>
  <si>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</si>
  <si>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</si>
  <si>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</si>
  <si>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</si>
  <si>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</si>
  <si>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</si>
  <si>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</si>
  <si>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</si>
  <si>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</si>
  <si>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</si>
  <si>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</si>
  <si>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</si>
  <si>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</si>
  <si>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</si>
  <si>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</si>
  <si>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</si>
  <si>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</si>
  <si>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</si>
  <si>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</si>
  <si>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</si>
  <si>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</si>
  <si>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</si>
  <si>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</si>
  <si>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</si>
  <si>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</si>
  <si>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</si>
  <si>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</si>
  <si>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</si>
  <si>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</si>
  <si>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</si>
  <si>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</si>
  <si>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</si>
  <si>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</si>
  <si>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</si>
  <si>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</si>
  <si>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</si>
  <si>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</si>
  <si>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</si>
  <si>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</si>
  <si>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</si>
  <si>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</si>
  <si>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</si>
  <si>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</si>
  <si>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</si>
  <si>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</si>
  <si>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</si>
  <si>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</si>
  <si>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</si>
  <si>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</si>
  <si>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</si>
  <si>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</si>
  <si>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</si>
  <si>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</si>
  <si>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</si>
  <si>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</si>
  <si>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</si>
  <si>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</si>
  <si>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</si>
  <si>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</si>
  <si>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</si>
  <si>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</si>
  <si>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</si>
  <si>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</si>
  <si>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</si>
  <si>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</si>
  <si>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</si>
  <si>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</si>
  <si>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</si>
  <si>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</si>
  <si>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</si>
  <si>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</si>
  <si>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</si>
  <si>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</si>
  <si>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</si>
  <si>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</si>
  <si>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</si>
  <si>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</si>
  <si>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</si>
  <si>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</si>
  <si>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</si>
  <si>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</si>
  <si>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</si>
  <si>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</si>
  <si>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</si>
  <si>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</si>
  <si>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</si>
  <si>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</si>
  <si>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</si>
  <si>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</si>
  <si>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</si>
  <si>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</si>
  <si>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</si>
  <si>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</si>
  <si>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</si>
  <si>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</si>
  <si>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</si>
  <si>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</si>
  <si>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</si>
  <si>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</si>
  <si>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</si>
  <si>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</si>
  <si>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</si>
  <si>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</si>
  <si>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</si>
  <si>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</si>
  <si>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</si>
  <si>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</si>
  <si>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</si>
  <si>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</si>
  <si>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</si>
  <si>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</si>
  <si>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</si>
  <si>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</si>
  <si>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</si>
  <si>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</si>
  <si>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</si>
  <si>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</si>
  <si>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</si>
  <si>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</si>
  <si>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</si>
  <si>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</si>
  <si>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</si>
  <si>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</si>
  <si>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</si>
  <si>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</si>
  <si>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</si>
  <si>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</si>
  <si>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</si>
  <si>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</si>
  <si>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</si>
  <si>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</si>
  <si>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</si>
  <si>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</si>
  <si>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</si>
  <si>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</si>
  <si>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</si>
  <si>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</si>
  <si>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</si>
  <si>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</si>
  <si>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</si>
  <si>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</si>
  <si>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</si>
  <si>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</si>
  <si>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</si>
  <si>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</si>
  <si>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</si>
  <si>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</si>
  <si>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</si>
  <si>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</si>
  <si>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</si>
  <si>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</si>
  <si>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</si>
  <si>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</si>
  <si>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</si>
  <si>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</si>
  <si>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</si>
  <si>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</si>
  <si>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</si>
  <si>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</si>
  <si>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</si>
  <si>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</si>
  <si>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</si>
  <si>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</si>
  <si>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</si>
  <si>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</si>
  <si>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</si>
  <si>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</si>
  <si>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</si>
  <si>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</si>
  <si>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</si>
  <si>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</si>
  <si>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</si>
  <si>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</si>
  <si>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</si>
  <si>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</si>
  <si>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</si>
  <si>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</si>
  <si>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</si>
  <si>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</si>
  <si>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</si>
  <si>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</si>
  <si>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</si>
  <si>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</si>
  <si>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</si>
  <si>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</si>
  <si>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</si>
  <si>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</si>
  <si>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</si>
  <si>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</si>
  <si>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</si>
  <si>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</si>
  <si>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</si>
  <si>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</si>
  <si>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</si>
  <si>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</si>
  <si>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</si>
  <si>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</si>
  <si>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</si>
  <si>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</si>
  <si>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</si>
  <si>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</si>
  <si>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</si>
  <si>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</si>
  <si>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</si>
  <si>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</si>
  <si>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</si>
  <si>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</si>
  <si>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</si>
  <si>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</si>
  <si>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</si>
  <si>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</si>
  <si>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</si>
  <si>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</si>
  <si>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</si>
  <si>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</si>
  <si>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</si>
  <si>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</si>
  <si>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</si>
  <si>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</si>
  <si>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</si>
  <si>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</si>
  <si>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</si>
  <si>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</si>
  <si>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</si>
  <si>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</si>
  <si>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</si>
  <si>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</si>
  <si>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</si>
  <si>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</si>
  <si>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</si>
  <si>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</si>
  <si>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</si>
  <si>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</si>
  <si>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</si>
  <si>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</si>
  <si>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</si>
  <si>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</si>
  <si>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</si>
  <si>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</si>
  <si>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</si>
  <si>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</si>
  <si>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</si>
  <si>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</si>
  <si>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</si>
  <si>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</si>
  <si>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</si>
  <si>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</si>
  <si>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</si>
  <si>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</si>
  <si>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</si>
  <si>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</si>
  <si>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</si>
  <si>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</si>
  <si>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</si>
  <si>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</si>
  <si>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</si>
  <si>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</si>
  <si>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</si>
  <si>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</si>
  <si>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</si>
  <si>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</si>
  <si>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</si>
  <si>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</si>
  <si>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</si>
  <si>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</si>
  <si>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</si>
  <si>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</si>
  <si>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</si>
  <si>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</si>
  <si>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</si>
  <si>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</si>
  <si>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</si>
  <si>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</si>
  <si>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</si>
  <si>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</si>
  <si>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</si>
  <si>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</si>
  <si>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</si>
  <si>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</si>
  <si>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</si>
  <si>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</si>
  <si>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</si>
  <si>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</si>
  <si>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</si>
  <si>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</si>
  <si>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</si>
  <si>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</si>
  <si>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</si>
  <si>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</si>
  <si>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</si>
  <si>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</si>
  <si>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</si>
  <si>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</si>
  <si>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</si>
  <si>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</si>
  <si>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</si>
  <si>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</si>
  <si>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</si>
  <si>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</si>
  <si>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</si>
  <si>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</si>
  <si>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</si>
  <si>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</si>
  <si>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</si>
  <si>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</si>
  <si>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</si>
  <si>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</si>
  <si>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</si>
  <si>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</si>
  <si>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</si>
  <si>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</si>
  <si>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</si>
  <si>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</si>
  <si>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</si>
  <si>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</si>
  <si>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</si>
  <si>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</si>
  <si>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</si>
  <si>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</si>
  <si>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</si>
  <si>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</si>
  <si>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</si>
  <si>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</si>
  <si>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</si>
  <si>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</si>
  <si>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</si>
  <si>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</si>
  <si>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</si>
  <si>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</si>
  <si>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</si>
  <si>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</si>
  <si>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</si>
  <si>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</si>
  <si>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</si>
  <si>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</si>
  <si>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</si>
  <si>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</si>
  <si>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</si>
  <si>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</si>
  <si>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</si>
  <si>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</si>
  <si>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</si>
  <si>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</si>
  <si>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</si>
  <si>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</si>
  <si>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</si>
  <si>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</si>
  <si>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</si>
  <si>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</si>
  <si>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</si>
  <si>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</si>
  <si>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</si>
  <si>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</si>
  <si>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</si>
  <si>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</si>
  <si>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</si>
  <si>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</si>
  <si>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</si>
  <si>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</si>
  <si>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</si>
  <si>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</si>
  <si>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</si>
  <si>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</si>
  <si>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</si>
  <si>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</si>
  <si>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</si>
  <si>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</si>
  <si>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</si>
  <si>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</si>
  <si>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</si>
  <si>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</si>
  <si>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</si>
  <si>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</si>
  <si>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</si>
  <si>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</si>
  <si>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</si>
  <si>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</si>
  <si>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</si>
  <si>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</si>
  <si>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</si>
  <si>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</si>
  <si>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</si>
  <si>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</si>
  <si>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</si>
  <si>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</si>
  <si>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</si>
  <si>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</si>
  <si>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</si>
  <si>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</si>
  <si>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</si>
  <si>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</si>
  <si>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</si>
  <si>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</si>
  <si>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</si>
  <si>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</si>
  <si>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</si>
  <si>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</si>
  <si>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</si>
  <si>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</si>
  <si>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</si>
  <si>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</si>
  <si>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</si>
  <si>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</si>
  <si>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</si>
  <si>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</si>
  <si>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</si>
  <si>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</si>
  <si>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</si>
  <si>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</si>
  <si>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</si>
  <si>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</si>
  <si>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</si>
  <si>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</si>
  <si>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</si>
  <si>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</si>
  <si>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</si>
  <si>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</si>
  <si>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</si>
  <si>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</si>
  <si>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</si>
  <si>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</si>
  <si>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</si>
  <si>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</si>
  <si>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</si>
  <si>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</si>
  <si>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</si>
  <si>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</si>
  <si>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</si>
  <si>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</si>
  <si>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</si>
  <si>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</si>
  <si>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</si>
  <si>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</si>
  <si>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</si>
  <si>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</si>
  <si>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</si>
  <si>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</si>
  <si>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</si>
  <si>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</si>
  <si>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</si>
  <si>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</si>
  <si>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</si>
  <si>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</si>
  <si>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</si>
  <si>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</si>
  <si>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</si>
  <si>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</si>
  <si>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</si>
  <si>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</si>
  <si>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</si>
  <si>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</si>
  <si>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</si>
  <si>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</si>
  <si>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</si>
  <si>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</si>
  <si>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</si>
  <si>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</si>
  <si>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</si>
  <si>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</si>
  <si>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</si>
  <si>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</si>
  <si>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</si>
  <si>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</si>
  <si>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</si>
  <si>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</si>
  <si>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</si>
  <si>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</si>
  <si>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</si>
  <si>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</si>
  <si>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</si>
  <si>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</si>
  <si>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</si>
  <si>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</si>
  <si>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</si>
  <si>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</si>
  <si>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</si>
  <si>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</si>
  <si>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</si>
  <si>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</si>
  <si>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</si>
  <si>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</si>
  <si>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</si>
  <si>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</si>
  <si>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</si>
  <si>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</si>
  <si>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</si>
  <si>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</si>
  <si>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</si>
  <si>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</si>
  <si>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</si>
  <si>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</si>
  <si>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</si>
  <si>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</si>
  <si>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</si>
  <si>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</si>
  <si>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</si>
  <si>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</si>
  <si>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</si>
  <si>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</si>
  <si>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</si>
  <si>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</si>
  <si>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</si>
  <si>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</si>
  <si>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</si>
  <si>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</si>
  <si>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</si>
  <si>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</si>
  <si>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</si>
  <si>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</si>
  <si>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</si>
  <si>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</si>
  <si>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</si>
  <si>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</si>
  <si>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</si>
  <si>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</si>
  <si>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</si>
  <si>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</si>
  <si>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</si>
  <si>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</si>
  <si>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</si>
  <si>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</si>
  <si>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</si>
  <si>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</si>
  <si>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</si>
  <si>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</si>
  <si>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</si>
  <si>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</si>
  <si>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</si>
  <si>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</si>
  <si>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</si>
  <si>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</si>
  <si>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</si>
  <si>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</si>
  <si>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</si>
  <si>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</si>
  <si>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</si>
  <si>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</si>
  <si>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</si>
  <si>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</si>
  <si>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</si>
  <si>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</si>
  <si>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</si>
  <si>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</si>
  <si>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</si>
  <si>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</si>
  <si>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</si>
  <si>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</si>
  <si>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</si>
  <si>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</si>
  <si>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</si>
  <si>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</si>
  <si>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</si>
  <si>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</si>
  <si>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</si>
  <si>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</si>
  <si>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</si>
  <si>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</si>
  <si>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</si>
  <si>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</si>
  <si>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</si>
  <si>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</si>
  <si>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</si>
  <si>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</si>
  <si>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</si>
  <si>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</si>
  <si>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</si>
  <si>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</si>
  <si>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</si>
  <si>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</si>
  <si>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</si>
  <si>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</si>
  <si>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</si>
  <si>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</si>
  <si>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</si>
  <si>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</si>
  <si>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</si>
  <si>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</si>
  <si>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</si>
  <si>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</si>
  <si>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</si>
  <si>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</si>
  <si>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</si>
  <si>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</si>
  <si>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</si>
  <si>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</si>
  <si>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</si>
  <si>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</si>
  <si>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</si>
  <si>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</si>
  <si>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</si>
  <si>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</si>
  <si>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</si>
  <si>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</si>
  <si>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</si>
  <si>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</si>
  <si>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</si>
  <si>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</si>
  <si>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</si>
  <si>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</si>
  <si>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</si>
  <si>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</si>
  <si>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</si>
  <si>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</si>
  <si>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</si>
  <si>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</si>
  <si>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</si>
  <si>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</si>
  <si>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</si>
  <si>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</si>
  <si>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</si>
  <si>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</si>
  <si>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</si>
  <si>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</si>
  <si>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</si>
  <si>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</si>
  <si>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</si>
  <si>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</si>
  <si>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</si>
  <si>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</si>
  <si>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</si>
  <si>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</si>
  <si>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</si>
  <si>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</si>
  <si>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</si>
  <si>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</si>
  <si>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</si>
  <si>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</si>
  <si>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</si>
  <si>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</si>
  <si>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</si>
  <si>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</si>
  <si>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</si>
  <si>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</si>
  <si>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</si>
  <si>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</si>
  <si>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</si>
  <si>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</si>
  <si>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</si>
  <si>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</si>
  <si>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</si>
  <si>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</si>
  <si>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</si>
  <si>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</si>
  <si>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</si>
  <si>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</si>
  <si>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</si>
  <si>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</si>
  <si>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</si>
  <si>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</si>
  <si>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</si>
  <si>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</si>
  <si>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</si>
  <si>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</si>
  <si>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</si>
  <si>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</si>
  <si>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</si>
  <si>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</si>
  <si>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</si>
  <si>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</si>
  <si>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</si>
  <si>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</si>
  <si>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</si>
  <si>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</si>
  <si>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</si>
  <si>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</si>
  <si>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</si>
  <si>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</si>
  <si>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</si>
  <si>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</si>
  <si>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</si>
  <si>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</si>
  <si>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</si>
  <si>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</si>
  <si>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</si>
  <si>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</si>
  <si>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</si>
  <si>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</si>
  <si>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</si>
  <si>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</si>
  <si>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</si>
  <si>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</si>
  <si>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</si>
  <si>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</si>
  <si>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</si>
  <si>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</si>
  <si>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</si>
  <si>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</si>
  <si>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</si>
  <si>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</si>
  <si>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</si>
  <si>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</si>
  <si>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</si>
  <si>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</si>
  <si>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</si>
  <si>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</si>
  <si>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</si>
  <si>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</si>
  <si>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</si>
  <si>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</si>
  <si>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</si>
  <si>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</si>
  <si>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</si>
  <si>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</si>
  <si>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</si>
  <si>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</si>
  <si>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</si>
  <si>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</si>
  <si>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</si>
  <si>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</si>
  <si>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</si>
  <si>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</si>
  <si>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</si>
  <si>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</si>
  <si>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</si>
  <si>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</si>
  <si>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</si>
  <si>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</si>
  <si>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</si>
  <si>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</si>
  <si>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</si>
  <si>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</si>
  <si>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</si>
  <si>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</si>
  <si>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</si>
  <si>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</si>
  <si>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</si>
  <si>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</si>
  <si>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</si>
  <si>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</si>
  <si>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</si>
  <si>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</si>
  <si>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</si>
  <si>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</si>
  <si>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</si>
  <si>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</si>
  <si>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</si>
  <si>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</si>
  <si>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</si>
  <si>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</si>
  <si>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</si>
  <si>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</si>
  <si>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</si>
  <si>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</si>
  <si>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</si>
  <si>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</si>
  <si>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</si>
  <si>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</si>
  <si>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</si>
  <si>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</si>
  <si>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</si>
  <si>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</si>
  <si>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</si>
  <si>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</si>
  <si>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</si>
  <si>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</si>
  <si>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</si>
  <si>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</si>
  <si>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</si>
  <si>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</si>
  <si>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</si>
  <si>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</si>
  <si>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</si>
  <si>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</si>
  <si>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</si>
  <si>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</si>
  <si>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</si>
  <si>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</si>
  <si>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</si>
  <si>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</si>
  <si>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</si>
  <si>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</si>
  <si>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</si>
  <si>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</si>
  <si>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</si>
  <si>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</si>
  <si>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</si>
  <si>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</si>
  <si>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</si>
  <si>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</si>
  <si>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</si>
  <si>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</si>
  <si>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</si>
  <si>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</si>
  <si>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</si>
  <si>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</si>
  <si>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</si>
  <si>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</si>
  <si>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</si>
  <si>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</si>
  <si>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</si>
  <si>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</si>
  <si>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</si>
  <si>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</si>
  <si>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</si>
  <si>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</si>
  <si>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</si>
  <si>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</si>
  <si>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</si>
  <si>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</si>
  <si>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</si>
  <si>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</si>
  <si>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</si>
  <si>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</si>
  <si>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</si>
  <si>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</si>
  <si>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</si>
  <si>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</si>
  <si>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</si>
  <si>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</si>
  <si>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</si>
  <si>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</si>
  <si>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</si>
  <si>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</si>
  <si>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</si>
  <si>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</si>
  <si>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</si>
  <si>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</si>
  <si>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</si>
  <si>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</si>
  <si>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</si>
  <si>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</si>
  <si>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</si>
  <si>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</si>
  <si>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</si>
  <si>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</si>
  <si>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</si>
  <si>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</si>
  <si>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</si>
  <si>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</si>
  <si>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</si>
  <si>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</si>
  <si>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</si>
  <si>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</si>
  <si>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</si>
  <si>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</si>
  <si>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</si>
  <si>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</si>
  <si>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</si>
  <si>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</si>
  <si>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</si>
  <si>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</si>
  <si>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</si>
  <si>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</si>
  <si>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</si>
  <si>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</si>
  <si>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</si>
  <si>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</si>
  <si>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</si>
  <si>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</si>
  <si>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</si>
  <si>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</si>
  <si>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</si>
  <si>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</si>
  <si>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</si>
  <si>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</si>
  <si>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</si>
  <si>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</si>
  <si>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</si>
  <si>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</si>
  <si>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</si>
  <si>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</si>
  <si>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</si>
  <si>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</si>
  <si>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</si>
  <si>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</si>
  <si>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</si>
  <si>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</si>
  <si>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</si>
  <si>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</si>
  <si>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</si>
  <si>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</si>
  <si>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</si>
  <si>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</si>
  <si>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</si>
  <si>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</si>
  <si>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</si>
  <si>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</si>
  <si>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</si>
  <si>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</si>
  <si>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</si>
  <si>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</si>
  <si>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</si>
  <si>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</si>
  <si>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</si>
  <si>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</si>
  <si>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</si>
  <si>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</si>
  <si>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</si>
  <si>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</si>
  <si>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</si>
  <si>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</si>
  <si>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</si>
  <si>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</si>
  <si>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</si>
  <si>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</si>
  <si>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</si>
  <si>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</si>
  <si>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</si>
  <si>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</si>
  <si>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</si>
  <si>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</si>
  <si>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</si>
  <si>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</si>
  <si>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</si>
  <si>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</si>
  <si>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</si>
  <si>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</si>
  <si>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</si>
  <si>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</si>
  <si>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</si>
  <si>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</si>
  <si>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</si>
  <si>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</si>
  <si>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</si>
  <si>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</si>
  <si>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</si>
  <si>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</si>
  <si>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</si>
  <si>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</si>
  <si>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</si>
  <si>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</si>
  <si>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</si>
  <si>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</si>
  <si>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</si>
  <si>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</si>
  <si>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</si>
  <si>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</si>
  <si>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</si>
  <si>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</si>
  <si>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</si>
  <si>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</si>
  <si>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</si>
  <si>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</si>
  <si>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</si>
  <si>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</si>
  <si>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</si>
  <si>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</si>
  <si>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</si>
  <si>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</si>
  <si>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</si>
  <si>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</si>
  <si>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</si>
  <si>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</si>
  <si>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</si>
  <si>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</si>
  <si>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</si>
  <si>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</si>
  <si>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</si>
  <si>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</si>
  <si>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</si>
  <si>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</si>
  <si>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</si>
  <si>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</si>
  <si>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</si>
  <si>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</si>
  <si>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</si>
  <si>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</si>
  <si>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</si>
  <si>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</si>
  <si>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</si>
  <si>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</si>
  <si>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</si>
  <si>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</si>
  <si>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</si>
  <si>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</si>
  <si>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</si>
  <si>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</si>
  <si>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</si>
  <si>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</si>
  <si>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</si>
  <si>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</si>
  <si>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</si>
  <si>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</si>
  <si>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</si>
  <si>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</si>
  <si>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</si>
  <si>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</si>
  <si>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</si>
  <si>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</si>
  <si>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</si>
  <si>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</si>
  <si>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</si>
  <si>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</si>
  <si>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</si>
  <si>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</si>
  <si>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</si>
  <si>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</si>
  <si>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</si>
  <si>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</si>
  <si>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</si>
  <si>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</si>
  <si>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</si>
  <si>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</si>
  <si>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</si>
  <si>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</si>
  <si>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</si>
  <si>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</si>
  <si>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</si>
  <si>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</si>
  <si>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</si>
  <si>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</si>
  <si>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</si>
  <si>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</si>
  <si>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</si>
  <si>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</si>
  <si>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</si>
  <si>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</si>
  <si>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</si>
  <si>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</si>
  <si>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</si>
  <si>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</si>
  <si>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</si>
  <si>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</si>
  <si>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</si>
  <si>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</si>
  <si>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</si>
  <si>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</si>
  <si>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</si>
  <si>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</si>
  <si>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</si>
  <si>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</si>
  <si>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</si>
  <si>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</si>
  <si>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</si>
  <si>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</si>
  <si>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</si>
  <si>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</si>
  <si>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</si>
  <si>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</si>
  <si>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</si>
  <si>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</si>
  <si>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</si>
  <si>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</si>
  <si>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</si>
  <si>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</si>
  <si>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</si>
  <si>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</si>
  <si>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</si>
  <si>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</si>
  <si>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</si>
  <si>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</si>
  <si>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</si>
  <si>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</si>
  <si>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</si>
  <si>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</si>
  <si>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</si>
  <si>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</si>
  <si>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</si>
  <si>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</si>
  <si>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</si>
  <si>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</si>
  <si>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</si>
  <si>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</si>
  <si>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</si>
  <si>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</si>
  <si>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</si>
  <si>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</si>
  <si>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</si>
  <si>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</si>
  <si>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</si>
  <si>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</si>
  <si>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</si>
  <si>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</si>
  <si>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</si>
  <si>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</si>
  <si>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</si>
  <si>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</si>
  <si>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</si>
  <si>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</si>
  <si>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</si>
  <si>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</si>
  <si>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</si>
  <si>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</si>
  <si>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</si>
  <si>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</si>
  <si>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</si>
  <si>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</si>
  <si>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</si>
  <si>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</si>
  <si>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</si>
  <si>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</si>
  <si>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</si>
  <si>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</si>
  <si>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</si>
  <si>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</si>
  <si>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</si>
  <si>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</si>
  <si>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</si>
  <si>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</si>
  <si>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</si>
  <si>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</si>
  <si>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</si>
  <si>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</si>
  <si>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</si>
  <si>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</si>
  <si>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</si>
  <si>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</si>
  <si>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</si>
  <si>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</si>
  <si>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</si>
  <si>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</si>
  <si>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</si>
  <si>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</si>
  <si>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</si>
  <si>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</si>
  <si>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</si>
  <si>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</si>
  <si>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</si>
  <si>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</si>
  <si>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</si>
  <si>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</si>
  <si>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</si>
  <si>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</si>
  <si>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</si>
  <si>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</si>
  <si>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</si>
  <si>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</si>
  <si>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</si>
  <si>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</si>
  <si>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</si>
  <si>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</si>
  <si>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</si>
  <si>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</si>
  <si>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</si>
  <si>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</si>
  <si>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</si>
  <si>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</si>
  <si>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</si>
  <si>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</si>
  <si>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</si>
  <si>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</si>
  <si>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</si>
  <si>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</si>
  <si>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</si>
  <si>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</si>
  <si>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</si>
  <si>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</si>
  <si>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</si>
  <si>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</si>
  <si>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</si>
  <si>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</si>
  <si>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</si>
  <si>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</si>
  <si>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</si>
  <si>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</si>
  <si>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</si>
  <si>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</si>
  <si>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</si>
  <si>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</si>
  <si>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</si>
  <si>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</si>
  <si>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</si>
  <si>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</si>
  <si>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</si>
  <si>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</si>
  <si>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</si>
  <si>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</si>
  <si>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</si>
  <si>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</si>
  <si>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</si>
  <si>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</si>
  <si>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</si>
  <si>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</si>
  <si>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</si>
  <si>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</si>
  <si>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</si>
  <si>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</si>
  <si>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</si>
  <si>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</si>
  <si>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</si>
  <si>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</si>
  <si>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</si>
  <si>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</si>
  <si>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</si>
  <si>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</si>
  <si>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</si>
  <si>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</si>
  <si>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</si>
  <si>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</si>
  <si>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</si>
  <si>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</si>
  <si>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</si>
  <si>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</si>
  <si>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</si>
  <si>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</si>
  <si>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</si>
  <si>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</si>
  <si>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</si>
  <si>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</si>
  <si>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</si>
  <si>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</si>
  <si>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</si>
  <si>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</si>
  <si>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</si>
  <si>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</si>
  <si>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</si>
  <si>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</si>
  <si>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</si>
  <si>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</si>
  <si>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</si>
  <si>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</si>
  <si>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</si>
  <si>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</si>
  <si>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</si>
  <si>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</si>
  <si>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</si>
  <si>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</si>
  <si>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</si>
  <si>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</si>
  <si>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</si>
  <si>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</si>
  <si>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</si>
  <si>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</si>
  <si>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</si>
  <si>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</si>
  <si>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</si>
  <si>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</si>
  <si>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</si>
  <si>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</si>
  <si>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</si>
  <si>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</si>
  <si>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</si>
  <si>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</si>
  <si>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</si>
  <si>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</si>
  <si>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</si>
  <si>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</si>
  <si>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</si>
  <si>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</si>
  <si>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</si>
  <si>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</si>
  <si>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</si>
  <si>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</si>
  <si>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</si>
  <si>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</si>
  <si>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</si>
  <si>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</si>
  <si>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</si>
  <si>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</si>
  <si>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</si>
  <si>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</si>
  <si>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</si>
  <si>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</si>
  <si>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</si>
  <si>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</si>
  <si>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</si>
  <si>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</si>
  <si>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</si>
  <si>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</si>
  <si>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</si>
  <si>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</si>
  <si>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</si>
  <si>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</si>
  <si>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</si>
  <si>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</si>
  <si>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</si>
  <si>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</si>
  <si>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</si>
  <si>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</si>
  <si>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</si>
  <si>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</si>
  <si>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</si>
  <si>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</si>
  <si>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</si>
  <si>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</si>
  <si>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</si>
  <si>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</si>
  <si>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</si>
  <si>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</si>
  <si>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</si>
  <si>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</si>
  <si>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</si>
  <si>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</si>
  <si>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</si>
  <si>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</si>
  <si>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</si>
  <si>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</si>
  <si>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</si>
  <si>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</si>
  <si>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</si>
  <si>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</si>
  <si>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</si>
  <si>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</si>
  <si>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</si>
  <si>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</si>
  <si>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</si>
  <si>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</si>
  <si>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</si>
  <si>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</si>
  <si>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</si>
  <si>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</si>
  <si>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</si>
  <si>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</si>
  <si>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</si>
  <si>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</si>
  <si>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</si>
  <si>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CVJETNO NASELJE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</si>
</sst>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8167878</v>
      </c>
      <c r="D2" s="6">
        <f>'PR-RAS'!E6</f>
        <v>8745601.8200000003</v>
      </c>
      <c r="E2" s="6">
        <v>0</v>
      </c>
      <c r="F2" s="6">
        <v>0</v>
      </c>
      <c r="G2" s="7">
        <f t="shared" ref="G2:G264" si="0">(B2/1000)*(C2*1+D2*2)</f>
        <v>25659.08164</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5744764</v>
      </c>
      <c r="D46" s="1">
        <f>'PR-RAS'!E50</f>
        <v>6060428</v>
      </c>
      <c r="E46" s="1">
        <v>0</v>
      </c>
      <c r="F46" s="1">
        <v>0</v>
      </c>
      <c r="G46" s="2">
        <f t="shared" si="0"/>
        <v>803952.9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5744764</v>
      </c>
      <c r="D64" s="1">
        <f>'PR-RAS'!E68</f>
        <v>6058909.25</v>
      </c>
      <c r="E64" s="1">
        <v>0</v>
      </c>
      <c r="F64" s="1">
        <v>0</v>
      </c>
      <c r="G64" s="2">
        <f t="shared" si="0"/>
        <v>1125342.6975</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5555206</v>
      </c>
      <c r="D65" s="1">
        <f>'PR-RAS'!E69</f>
        <v>5888293.8099999996</v>
      </c>
      <c r="E65" s="1">
        <v>0</v>
      </c>
      <c r="F65" s="1">
        <v>0</v>
      </c>
      <c r="G65" s="2">
        <f t="shared" si="0"/>
        <v>1109234.7916799998</v>
      </c>
      <c r="H65" s="2">
        <f t="shared" si="1"/>
        <v>0.19000000040978193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189558</v>
      </c>
      <c r="D66" s="1">
        <f>'PR-RAS'!E70</f>
        <v>170615.44</v>
      </c>
      <c r="E66" s="1">
        <v>0</v>
      </c>
      <c r="F66" s="1">
        <v>0</v>
      </c>
      <c r="G66" s="2">
        <f t="shared" si="0"/>
        <v>34501.277200000004</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1518.75</v>
      </c>
      <c r="E73" s="1">
        <v>0</v>
      </c>
      <c r="F73" s="1">
        <v>0</v>
      </c>
      <c r="G73" s="2">
        <f t="shared" si="0"/>
        <v>218.7</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1518.75</v>
      </c>
      <c r="E74" s="1">
        <v>0</v>
      </c>
      <c r="F74" s="1">
        <v>0</v>
      </c>
      <c r="G74" s="2">
        <f t="shared" si="0"/>
        <v>221.73749999999998</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602331</v>
      </c>
      <c r="D102" s="1">
        <f>'PR-RAS'!E106</f>
        <v>654759.05000000005</v>
      </c>
      <c r="E102" s="1">
        <v>0</v>
      </c>
      <c r="F102" s="1">
        <v>0</v>
      </c>
      <c r="G102" s="2">
        <f t="shared" si="0"/>
        <v>193096.75910000002</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602331</v>
      </c>
      <c r="D108" s="1">
        <f>'PR-RAS'!E112</f>
        <v>654759.05000000005</v>
      </c>
      <c r="E108" s="1">
        <v>0</v>
      </c>
      <c r="F108" s="1">
        <v>0</v>
      </c>
      <c r="G108" s="2">
        <f t="shared" si="0"/>
        <v>204567.85370000001</v>
      </c>
      <c r="H108" s="2">
        <f t="shared" si="1"/>
        <v>5.0000000046566129E-2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602331</v>
      </c>
      <c r="D113" s="1">
        <f>'PR-RAS'!E117</f>
        <v>654759.05000000005</v>
      </c>
      <c r="E113" s="1">
        <v>0</v>
      </c>
      <c r="F113" s="1">
        <v>0</v>
      </c>
      <c r="G113" s="2">
        <f t="shared" si="0"/>
        <v>214127.09920000003</v>
      </c>
      <c r="H113" s="2">
        <f t="shared" si="1"/>
        <v>5.0000000046566129E-2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2052</v>
      </c>
      <c r="D120" s="1">
        <f>'PR-RAS'!E124</f>
        <v>55520</v>
      </c>
      <c r="E120" s="1">
        <v>0</v>
      </c>
      <c r="F120" s="1">
        <v>0</v>
      </c>
      <c r="G120" s="2">
        <f t="shared" si="0"/>
        <v>13457.947999999999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2052</v>
      </c>
      <c r="D121" s="1">
        <f>'PR-RAS'!E125</f>
        <v>55520</v>
      </c>
      <c r="E121" s="1">
        <v>0</v>
      </c>
      <c r="F121" s="1">
        <v>0</v>
      </c>
      <c r="G121" s="2">
        <f t="shared" si="0"/>
        <v>13571.039999999999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2052</v>
      </c>
      <c r="D123" s="1">
        <f>'PR-RAS'!E127</f>
        <v>55520</v>
      </c>
      <c r="E123" s="1">
        <v>0</v>
      </c>
      <c r="F123" s="1">
        <v>0</v>
      </c>
      <c r="G123" s="2">
        <f t="shared" si="0"/>
        <v>13797.224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1777692</v>
      </c>
      <c r="D129" s="1">
        <f>'PR-RAS'!E133</f>
        <v>1891137.35</v>
      </c>
      <c r="E129" s="1">
        <v>0</v>
      </c>
      <c r="F129" s="1">
        <v>0</v>
      </c>
      <c r="G129" s="2">
        <f t="shared" si="0"/>
        <v>711675.73759999999</v>
      </c>
      <c r="H129" s="2">
        <f t="shared" si="1"/>
        <v>0.35000000009313226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1777692</v>
      </c>
      <c r="D130" s="1">
        <f>'PR-RAS'!E134</f>
        <v>1891137.35</v>
      </c>
      <c r="E130" s="1">
        <v>0</v>
      </c>
      <c r="F130" s="1">
        <v>0</v>
      </c>
      <c r="G130" s="2">
        <f t="shared" si="0"/>
        <v>717235.7043000001</v>
      </c>
      <c r="H130" s="2">
        <f t="shared" si="1"/>
        <v>0.35000000009313226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1772517</v>
      </c>
      <c r="D131" s="1">
        <f>'PR-RAS'!E135</f>
        <v>1829035.5</v>
      </c>
      <c r="E131" s="1">
        <v>0</v>
      </c>
      <c r="F131" s="1">
        <v>0</v>
      </c>
      <c r="G131" s="2">
        <f t="shared" si="0"/>
        <v>705976.44000000006</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5175</v>
      </c>
      <c r="D132" s="1">
        <f>'PR-RAS'!E136</f>
        <v>62101.85</v>
      </c>
      <c r="E132" s="1">
        <v>0</v>
      </c>
      <c r="F132" s="1">
        <v>0</v>
      </c>
      <c r="G132" s="2">
        <f t="shared" si="0"/>
        <v>16948.609700000001</v>
      </c>
      <c r="H132" s="2">
        <f t="shared" si="1"/>
        <v>0.15000000000145519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41039</v>
      </c>
      <c r="D135" s="1">
        <f>'PR-RAS'!E139</f>
        <v>83757.42</v>
      </c>
      <c r="E135" s="1">
        <v>0</v>
      </c>
      <c r="F135" s="1">
        <v>0</v>
      </c>
      <c r="G135" s="2">
        <f t="shared" si="0"/>
        <v>27946.21456</v>
      </c>
      <c r="H135" s="2">
        <f t="shared" si="1"/>
        <v>0.41999999999825377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41039</v>
      </c>
      <c r="D146" s="1">
        <f>'PR-RAS'!E150</f>
        <v>83757.42</v>
      </c>
      <c r="E146" s="1">
        <v>0</v>
      </c>
      <c r="F146" s="1">
        <v>0</v>
      </c>
      <c r="G146" s="2">
        <f t="shared" si="0"/>
        <v>30240.306799999998</v>
      </c>
      <c r="H146" s="2">
        <f t="shared" si="1"/>
        <v>0.41999999999825377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8082314</v>
      </c>
      <c r="D147" s="1">
        <f>'PR-RAS'!E151</f>
        <v>8624529.3699999992</v>
      </c>
      <c r="E147" s="1">
        <v>0</v>
      </c>
      <c r="F147" s="1">
        <v>0</v>
      </c>
      <c r="G147" s="2">
        <f t="shared" si="0"/>
        <v>3698380.4200399993</v>
      </c>
      <c r="H147" s="2">
        <f t="shared" si="1"/>
        <v>0.36999999918043613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6640451</v>
      </c>
      <c r="D148" s="1">
        <f>'PR-RAS'!E152</f>
        <v>6950557.6000000006</v>
      </c>
      <c r="E148" s="1">
        <v>0</v>
      </c>
      <c r="F148" s="1">
        <v>0</v>
      </c>
      <c r="G148" s="2">
        <f t="shared" si="0"/>
        <v>3019610.2314000004</v>
      </c>
      <c r="H148" s="2">
        <f t="shared" si="1"/>
        <v>0.39999999944120646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5515379</v>
      </c>
      <c r="D149" s="1">
        <f>'PR-RAS'!E153</f>
        <v>5726502.7400000002</v>
      </c>
      <c r="E149" s="1">
        <v>0</v>
      </c>
      <c r="F149" s="1">
        <v>0</v>
      </c>
      <c r="G149" s="2">
        <f t="shared" si="0"/>
        <v>2511320.9030399998</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5454251</v>
      </c>
      <c r="D150" s="1">
        <f>'PR-RAS'!E154</f>
        <v>5597954.75</v>
      </c>
      <c r="E150" s="1">
        <v>0</v>
      </c>
      <c r="F150" s="1">
        <v>0</v>
      </c>
      <c r="G150" s="2">
        <f t="shared" si="0"/>
        <v>2480873.9145</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48842</v>
      </c>
      <c r="D152" s="1">
        <f>'PR-RAS'!E156</f>
        <v>115687.83</v>
      </c>
      <c r="E152" s="1">
        <v>0</v>
      </c>
      <c r="F152" s="1">
        <v>0</v>
      </c>
      <c r="G152" s="2">
        <f t="shared" si="0"/>
        <v>42312.866660000007</v>
      </c>
      <c r="H152" s="2">
        <f t="shared" si="1"/>
        <v>0.16999999999825377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12286</v>
      </c>
      <c r="D153" s="1">
        <f>'PR-RAS'!E157</f>
        <v>12860.16</v>
      </c>
      <c r="E153" s="1">
        <v>0</v>
      </c>
      <c r="F153" s="1">
        <v>0</v>
      </c>
      <c r="G153" s="2">
        <f t="shared" si="0"/>
        <v>5776.9606400000002</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225121</v>
      </c>
      <c r="D154" s="1">
        <f>'PR-RAS'!E158</f>
        <v>279181.90999999997</v>
      </c>
      <c r="E154" s="1">
        <v>0</v>
      </c>
      <c r="F154" s="1">
        <v>0</v>
      </c>
      <c r="G154" s="2">
        <f t="shared" si="0"/>
        <v>119873.17745999999</v>
      </c>
      <c r="H154" s="2">
        <f t="shared" si="1"/>
        <v>9.0000000025611371E-2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899951</v>
      </c>
      <c r="D155" s="1">
        <f>'PR-RAS'!E159</f>
        <v>944872.95</v>
      </c>
      <c r="E155" s="1">
        <v>0</v>
      </c>
      <c r="F155" s="1">
        <v>0</v>
      </c>
      <c r="G155" s="2">
        <f t="shared" si="0"/>
        <v>429613.32259999996</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899951</v>
      </c>
      <c r="D157" s="1">
        <f>'PR-RAS'!E161</f>
        <v>944872.95</v>
      </c>
      <c r="E157" s="1">
        <v>0</v>
      </c>
      <c r="F157" s="1">
        <v>0</v>
      </c>
      <c r="G157" s="2">
        <f t="shared" si="0"/>
        <v>435192.71639999998</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1243756</v>
      </c>
      <c r="D159" s="1">
        <f>'PR-RAS'!E163</f>
        <v>1488813.7100000002</v>
      </c>
      <c r="E159" s="1">
        <v>0</v>
      </c>
      <c r="F159" s="1">
        <v>0</v>
      </c>
      <c r="G159" s="2">
        <f t="shared" si="0"/>
        <v>666978.58036000002</v>
      </c>
      <c r="H159" s="2">
        <f t="shared" si="1"/>
        <v>0.28999999980442226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156152</v>
      </c>
      <c r="D160" s="1">
        <f>'PR-RAS'!E164</f>
        <v>185312.21000000002</v>
      </c>
      <c r="E160" s="1">
        <v>0</v>
      </c>
      <c r="F160" s="1">
        <v>0</v>
      </c>
      <c r="G160" s="2">
        <f t="shared" si="0"/>
        <v>83757.450780000014</v>
      </c>
      <c r="H160" s="2">
        <f t="shared" si="1"/>
        <v>0.21000000002095476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12738</v>
      </c>
      <c r="D161" s="1">
        <f>'PR-RAS'!E165</f>
        <v>28475</v>
      </c>
      <c r="E161" s="1">
        <v>0</v>
      </c>
      <c r="F161" s="1">
        <v>0</v>
      </c>
      <c r="G161" s="2">
        <f t="shared" si="0"/>
        <v>11150.08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140998</v>
      </c>
      <c r="D162" s="1">
        <f>'PR-RAS'!E166</f>
        <v>148676.89000000001</v>
      </c>
      <c r="E162" s="1">
        <v>0</v>
      </c>
      <c r="F162" s="1">
        <v>0</v>
      </c>
      <c r="G162" s="2">
        <f t="shared" si="0"/>
        <v>70574.636580000006</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2150</v>
      </c>
      <c r="D163" s="1">
        <f>'PR-RAS'!E167</f>
        <v>7271.76</v>
      </c>
      <c r="E163" s="1">
        <v>0</v>
      </c>
      <c r="F163" s="1">
        <v>0</v>
      </c>
      <c r="G163" s="2">
        <f t="shared" si="0"/>
        <v>2704.3502400000002</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v>
      </c>
      <c r="D164" s="1">
        <f>'PR-RAS'!E168</f>
        <v>888.56</v>
      </c>
      <c r="E164" s="1">
        <v>0</v>
      </c>
      <c r="F164" s="1">
        <v>0</v>
      </c>
      <c r="G164" s="2">
        <f t="shared" si="0"/>
        <v>333.02855999999997</v>
      </c>
      <c r="H164" s="2">
        <f t="shared" si="1"/>
        <v>0.44000000000005457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708522</v>
      </c>
      <c r="D165" s="1">
        <f>'PR-RAS'!E169</f>
        <v>841163.13</v>
      </c>
      <c r="E165" s="1">
        <v>0</v>
      </c>
      <c r="F165" s="1">
        <v>0</v>
      </c>
      <c r="G165" s="2">
        <f t="shared" si="0"/>
        <v>392099.11463999999</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56847</v>
      </c>
      <c r="D166" s="1">
        <f>'PR-RAS'!E170</f>
        <v>133700.12</v>
      </c>
      <c r="E166" s="1">
        <v>0</v>
      </c>
      <c r="F166" s="1">
        <v>0</v>
      </c>
      <c r="G166" s="2">
        <f t="shared" si="0"/>
        <v>53500.794600000001</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376422</v>
      </c>
      <c r="D167" s="1">
        <f>'PR-RAS'!E171</f>
        <v>417411.69</v>
      </c>
      <c r="E167" s="1">
        <v>0</v>
      </c>
      <c r="F167" s="1">
        <v>0</v>
      </c>
      <c r="G167" s="2">
        <f t="shared" si="0"/>
        <v>201066.73308000001</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260148</v>
      </c>
      <c r="D168" s="1">
        <f>'PR-RAS'!E172</f>
        <v>220282.03</v>
      </c>
      <c r="E168" s="1">
        <v>0</v>
      </c>
      <c r="F168" s="1">
        <v>0</v>
      </c>
      <c r="G168" s="2">
        <f t="shared" si="0"/>
        <v>117018.91402000001</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8997</v>
      </c>
      <c r="D169" s="1">
        <f>'PR-RAS'!E173</f>
        <v>56784.21</v>
      </c>
      <c r="E169" s="1">
        <v>0</v>
      </c>
      <c r="F169" s="1">
        <v>0</v>
      </c>
      <c r="G169" s="2">
        <f t="shared" si="0"/>
        <v>20590.990560000002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4108</v>
      </c>
      <c r="D170" s="1">
        <f>'PR-RAS'!E174</f>
        <v>10687.11</v>
      </c>
      <c r="E170" s="1">
        <v>0</v>
      </c>
      <c r="F170" s="1">
        <v>0</v>
      </c>
      <c r="G170" s="2">
        <f t="shared" si="0"/>
        <v>4306.4951800000008</v>
      </c>
      <c r="H170" s="2">
        <f t="shared" si="1"/>
        <v>0.11000000000058208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v>
      </c>
      <c r="D172" s="1">
        <f>'PR-RAS'!E176</f>
        <v>2297.9699999999998</v>
      </c>
      <c r="E172" s="1">
        <v>0</v>
      </c>
      <c r="F172" s="1">
        <v>0</v>
      </c>
      <c r="G172" s="2">
        <f t="shared" si="0"/>
        <v>1127.9057399999999</v>
      </c>
      <c r="H172" s="2">
        <f t="shared" si="1"/>
        <v>3.0000000000200089E-2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353857</v>
      </c>
      <c r="D173" s="1">
        <f>'PR-RAS'!E177</f>
        <v>413434.77</v>
      </c>
      <c r="E173" s="1">
        <v>0</v>
      </c>
      <c r="F173" s="1">
        <v>0</v>
      </c>
      <c r="G173" s="2">
        <f t="shared" si="0"/>
        <v>203084.96487999998</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6855</v>
      </c>
      <c r="D174" s="1">
        <f>'PR-RAS'!E178</f>
        <v>8736.57</v>
      </c>
      <c r="E174" s="1">
        <v>0</v>
      </c>
      <c r="F174" s="1">
        <v>0</v>
      </c>
      <c r="G174" s="2">
        <f t="shared" si="0"/>
        <v>4208.7682199999999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132477</v>
      </c>
      <c r="D175" s="1">
        <f>'PR-RAS'!E179</f>
        <v>101523.41</v>
      </c>
      <c r="E175" s="1">
        <v>0</v>
      </c>
      <c r="F175" s="1">
        <v>0</v>
      </c>
      <c r="G175" s="2">
        <f t="shared" si="0"/>
        <v>58381.144679999998</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77563</v>
      </c>
      <c r="D177" s="1">
        <f>'PR-RAS'!E181</f>
        <v>86358.44</v>
      </c>
      <c r="E177" s="1">
        <v>0</v>
      </c>
      <c r="F177" s="1">
        <v>0</v>
      </c>
      <c r="G177" s="2">
        <f t="shared" si="0"/>
        <v>44049.258880000001</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16732</v>
      </c>
      <c r="D179" s="1">
        <f>'PR-RAS'!E183</f>
        <v>15506.27</v>
      </c>
      <c r="E179" s="1">
        <v>0</v>
      </c>
      <c r="F179" s="1">
        <v>0</v>
      </c>
      <c r="G179" s="2">
        <f t="shared" si="0"/>
        <v>8498.528119999999</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79421</v>
      </c>
      <c r="D180" s="1">
        <f>'PR-RAS'!E184</f>
        <v>67629.259999999995</v>
      </c>
      <c r="E180" s="1">
        <v>0</v>
      </c>
      <c r="F180" s="1">
        <v>0</v>
      </c>
      <c r="G180" s="2">
        <f t="shared" si="0"/>
        <v>38427.634079999996</v>
      </c>
      <c r="H180" s="2">
        <f t="shared" si="1"/>
        <v>0.25999999999476131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30287</v>
      </c>
      <c r="D181" s="1">
        <f>'PR-RAS'!E185</f>
        <v>38213.69</v>
      </c>
      <c r="E181" s="1">
        <v>0</v>
      </c>
      <c r="F181" s="1">
        <v>0</v>
      </c>
      <c r="G181" s="2">
        <f t="shared" si="0"/>
        <v>19208.588400000001</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10522</v>
      </c>
      <c r="D182" s="1">
        <f>'PR-RAS'!E186</f>
        <v>95467.13</v>
      </c>
      <c r="E182" s="1">
        <v>0</v>
      </c>
      <c r="F182" s="1">
        <v>0</v>
      </c>
      <c r="G182" s="2">
        <f t="shared" si="0"/>
        <v>36463.583059999997</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25225</v>
      </c>
      <c r="D184" s="1">
        <f>'PR-RAS'!E188</f>
        <v>48903.600000000006</v>
      </c>
      <c r="E184" s="1">
        <v>0</v>
      </c>
      <c r="F184" s="1">
        <v>0</v>
      </c>
      <c r="G184" s="2">
        <f t="shared" si="0"/>
        <v>22514.892600000003</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13487</v>
      </c>
      <c r="D185" s="1">
        <f>'PR-RAS'!E189</f>
        <v>42219.05</v>
      </c>
      <c r="E185" s="1">
        <v>0</v>
      </c>
      <c r="F185" s="1">
        <v>0</v>
      </c>
      <c r="G185" s="2">
        <f t="shared" si="0"/>
        <v>18018.218400000002</v>
      </c>
      <c r="H185" s="2">
        <f t="shared" si="1"/>
        <v>5.0000000002910383E-2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9322</v>
      </c>
      <c r="D187" s="1">
        <f>'PR-RAS'!E191</f>
        <v>4977.55</v>
      </c>
      <c r="E187" s="1">
        <v>0</v>
      </c>
      <c r="F187" s="1">
        <v>0</v>
      </c>
      <c r="G187" s="2">
        <f t="shared" si="0"/>
        <v>3585.5405999999998</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870</v>
      </c>
      <c r="D188" s="1">
        <f>'PR-RAS'!E192</f>
        <v>1300</v>
      </c>
      <c r="E188" s="1">
        <v>0</v>
      </c>
      <c r="F188" s="1">
        <v>0</v>
      </c>
      <c r="G188" s="2">
        <f t="shared" si="0"/>
        <v>648.89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1546</v>
      </c>
      <c r="D191" s="1">
        <f>'PR-RAS'!E195</f>
        <v>407</v>
      </c>
      <c r="E191" s="1">
        <v>0</v>
      </c>
      <c r="F191" s="1">
        <v>0</v>
      </c>
      <c r="G191" s="2">
        <f t="shared" si="0"/>
        <v>448.4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8549</v>
      </c>
      <c r="D192" s="1">
        <f>'PR-RAS'!E196</f>
        <v>11273.87</v>
      </c>
      <c r="E192" s="1">
        <v>0</v>
      </c>
      <c r="F192" s="1">
        <v>0</v>
      </c>
      <c r="G192" s="2">
        <f t="shared" si="0"/>
        <v>5939.4773400000004</v>
      </c>
      <c r="H192" s="2">
        <f t="shared" si="1"/>
        <v>0.12999999999919964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8549</v>
      </c>
      <c r="D206" s="1">
        <f>'PR-RAS'!E210</f>
        <v>11273.87</v>
      </c>
      <c r="E206" s="1">
        <v>0</v>
      </c>
      <c r="F206" s="1">
        <v>0</v>
      </c>
      <c r="G206" s="2">
        <f t="shared" si="0"/>
        <v>6374.8316999999997</v>
      </c>
      <c r="H206" s="2">
        <f t="shared" si="1"/>
        <v>0.12999999999919964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8549</v>
      </c>
      <c r="D207" s="1">
        <f>'PR-RAS'!E211</f>
        <v>11273.87</v>
      </c>
      <c r="E207" s="1">
        <v>0</v>
      </c>
      <c r="F207" s="1">
        <v>0</v>
      </c>
      <c r="G207" s="2">
        <f t="shared" si="0"/>
        <v>6405.9284399999997</v>
      </c>
      <c r="H207" s="2">
        <f t="shared" si="1"/>
        <v>0.12999999999919964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189558</v>
      </c>
      <c r="D220" s="1">
        <f>'PR-RAS'!E224</f>
        <v>172134.19</v>
      </c>
      <c r="E220" s="1">
        <v>0</v>
      </c>
      <c r="F220" s="1">
        <v>0</v>
      </c>
      <c r="G220" s="2">
        <f t="shared" si="0"/>
        <v>116907.97722</v>
      </c>
      <c r="H220" s="2">
        <f t="shared" si="1"/>
        <v>0.19000000000232831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189558</v>
      </c>
      <c r="D227" s="1">
        <f>'PR-RAS'!E231</f>
        <v>170615.44</v>
      </c>
      <c r="E227" s="1">
        <v>0</v>
      </c>
      <c r="F227" s="1">
        <v>0</v>
      </c>
      <c r="G227" s="2">
        <f t="shared" si="0"/>
        <v>119958.28688</v>
      </c>
      <c r="H227" s="2">
        <f t="shared" si="1"/>
        <v>0.44000000000232831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189558</v>
      </c>
      <c r="D229" s="1">
        <f>'PR-RAS'!E233</f>
        <v>170615.44</v>
      </c>
      <c r="E229" s="1">
        <v>0</v>
      </c>
      <c r="F229" s="1">
        <v>0</v>
      </c>
      <c r="G229" s="2">
        <f t="shared" si="0"/>
        <v>121019.86464</v>
      </c>
      <c r="H229" s="2">
        <f t="shared" si="1"/>
        <v>0.44000000000232831</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1518.75</v>
      </c>
      <c r="E243" s="1">
        <v>0</v>
      </c>
      <c r="F243" s="1">
        <v>0</v>
      </c>
      <c r="G243" s="2">
        <f t="shared" si="0"/>
        <v>735.07499999999993</v>
      </c>
      <c r="H243" s="2">
        <f t="shared" si="1"/>
        <v>0.25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1518.75</v>
      </c>
      <c r="E244" s="1">
        <v>0</v>
      </c>
      <c r="F244" s="1">
        <v>0</v>
      </c>
      <c r="G244" s="2">
        <f t="shared" si="0"/>
        <v>738.11249999999995</v>
      </c>
      <c r="H244" s="2">
        <f t="shared" si="1"/>
        <v>0.25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1750</v>
      </c>
      <c r="E248" s="1">
        <v>0</v>
      </c>
      <c r="F248" s="1">
        <v>0</v>
      </c>
      <c r="G248" s="2">
        <f t="shared" si="0"/>
        <v>864.5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1750</v>
      </c>
      <c r="E255" s="1">
        <v>0</v>
      </c>
      <c r="F255" s="1">
        <v>0</v>
      </c>
      <c r="G255" s="2">
        <f t="shared" si="0"/>
        <v>889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1750</v>
      </c>
      <c r="E256" s="1">
        <v>0</v>
      </c>
      <c r="F256" s="1">
        <v>0</v>
      </c>
      <c r="G256" s="2">
        <f t="shared" si="0"/>
        <v>892.5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8082314</v>
      </c>
      <c r="D285" s="1">
        <f>'PR-RAS'!E289</f>
        <v>8624529.3699999992</v>
      </c>
      <c r="E285" s="1">
        <v>0</v>
      </c>
      <c r="F285" s="1">
        <v>0</v>
      </c>
      <c r="G285" s="2">
        <f t="shared" si="8"/>
        <v>7194109.8581599984</v>
      </c>
      <c r="H285" s="2">
        <f t="shared" si="9"/>
        <v>0.36999999918043613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85564</v>
      </c>
      <c r="D286" s="1">
        <f>'PR-RAS'!E290</f>
        <v>121072.45000000112</v>
      </c>
      <c r="E286" s="1">
        <v>0</v>
      </c>
      <c r="F286" s="1">
        <v>0</v>
      </c>
      <c r="G286" s="2">
        <f t="shared" si="8"/>
        <v>93397.036500000628</v>
      </c>
      <c r="H286" s="2">
        <f t="shared" si="9"/>
        <v>0.45000000111758709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176099</v>
      </c>
      <c r="D288" s="1">
        <f>'PR-RAS'!E292</f>
        <v>261663</v>
      </c>
      <c r="E288" s="1">
        <v>0</v>
      </c>
      <c r="F288" s="1">
        <v>0</v>
      </c>
      <c r="G288" s="2">
        <f t="shared" si="8"/>
        <v>200734.97499999998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8167878</v>
      </c>
      <c r="D407" s="1">
        <f>'PR-RAS'!E412</f>
        <v>8745601.8200000003</v>
      </c>
      <c r="E407" s="1">
        <v>0</v>
      </c>
      <c r="F407" s="1">
        <v>0</v>
      </c>
      <c r="G407" s="2">
        <f t="shared" si="8"/>
        <v>10417587.14584</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8082314</v>
      </c>
      <c r="D408" s="1">
        <f>'PR-RAS'!E413</f>
        <v>8624529.3699999992</v>
      </c>
      <c r="E408" s="1">
        <v>0</v>
      </c>
      <c r="F408" s="1">
        <v>0</v>
      </c>
      <c r="G408" s="2">
        <f t="shared" si="8"/>
        <v>10309868.705179999</v>
      </c>
      <c r="H408" s="2">
        <f t="shared" si="9"/>
        <v>0.36999999918043613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85564</v>
      </c>
      <c r="D409" s="1">
        <f>'PR-RAS'!E414</f>
        <v>121072.45000000112</v>
      </c>
      <c r="E409" s="1">
        <v>0</v>
      </c>
      <c r="F409" s="1">
        <v>0</v>
      </c>
      <c r="G409" s="2">
        <f t="shared" si="8"/>
        <v>133705.23120000091</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176099</v>
      </c>
      <c r="D411" s="1">
        <f>'PR-RAS'!E416</f>
        <v>261663</v>
      </c>
      <c r="E411" s="1">
        <v>0</v>
      </c>
      <c r="F411" s="1">
        <v>0</v>
      </c>
      <c r="G411" s="2">
        <f t="shared" si="8"/>
        <v>286764.25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8167878</v>
      </c>
      <c r="D633" s="1">
        <f>'PR-RAS'!E639</f>
        <v>8745601.8200000003</v>
      </c>
      <c r="E633" s="1">
        <v>0</v>
      </c>
      <c r="F633" s="1">
        <v>0</v>
      </c>
      <c r="G633" s="2">
        <f t="shared" si="10"/>
        <v>16216539.596480001</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8082314</v>
      </c>
      <c r="D634" s="1">
        <f>'PR-RAS'!E640</f>
        <v>8624529.3699999992</v>
      </c>
      <c r="E634" s="1">
        <v>0</v>
      </c>
      <c r="F634" s="1">
        <v>0</v>
      </c>
      <c r="G634" s="2">
        <f t="shared" si="10"/>
        <v>16034758.944419999</v>
      </c>
      <c r="H634" s="2">
        <f t="shared" si="11"/>
        <v>0.36999999918043613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85564</v>
      </c>
      <c r="D635" s="1">
        <f>'PR-RAS'!E641</f>
        <v>121072.45000000112</v>
      </c>
      <c r="E635" s="1">
        <v>0</v>
      </c>
      <c r="F635" s="1">
        <v>0</v>
      </c>
      <c r="G635" s="2">
        <f t="shared" si="10"/>
        <v>207767.44260000141</v>
      </c>
      <c r="H635" s="2">
        <f t="shared" si="11"/>
        <v>0.45000000111758709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176099</v>
      </c>
      <c r="D637" s="1">
        <f>'PR-RAS'!E643</f>
        <v>261663</v>
      </c>
      <c r="E637" s="1">
        <v>0</v>
      </c>
      <c r="F637" s="1">
        <v>0</v>
      </c>
      <c r="G637" s="2">
        <f t="shared" si="10"/>
        <v>444834.3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261663</v>
      </c>
      <c r="D639" s="1">
        <f>'PR-RAS'!E645</f>
        <v>382735.45000000112</v>
      </c>
      <c r="E639" s="1">
        <v>0</v>
      </c>
      <c r="F639" s="1">
        <v>0</v>
      </c>
      <c r="G639" s="2">
        <f t="shared" si="10"/>
        <v>655311.42820000148</v>
      </c>
      <c r="H639" s="2">
        <f t="shared" si="11"/>
        <v>0.45000000111758709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599740</v>
      </c>
      <c r="D641" s="1">
        <f>'PR-RAS'!E647</f>
        <v>615498.46</v>
      </c>
      <c r="E641" s="1">
        <v>0</v>
      </c>
      <c r="F641" s="1">
        <v>0</v>
      </c>
      <c r="G641" s="2">
        <f t="shared" si="10"/>
        <v>1171671.6288000001</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254890</v>
      </c>
      <c r="D642" s="1">
        <f>'PR-RAS'!E649</f>
        <v>265214</v>
      </c>
      <c r="E642" s="1">
        <v>0</v>
      </c>
      <c r="F642" s="1">
        <v>0</v>
      </c>
      <c r="G642" s="2">
        <f t="shared" si="10"/>
        <v>503388.83799999999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883791</v>
      </c>
      <c r="D643" s="1">
        <f>'PR-RAS'!E650</f>
        <v>1155987.6100000001</v>
      </c>
      <c r="E643" s="1">
        <v>0</v>
      </c>
      <c r="F643" s="1">
        <v>0</v>
      </c>
      <c r="G643" s="2">
        <f t="shared" si="10"/>
        <v>2051681.9132400001</v>
      </c>
      <c r="H643" s="2">
        <f t="shared" si="11"/>
        <v>0.38999999989755452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873467</v>
      </c>
      <c r="D644" s="1">
        <f>'PR-RAS'!E651</f>
        <v>1055819.3899999999</v>
      </c>
      <c r="E644" s="1">
        <v>0</v>
      </c>
      <c r="F644" s="1">
        <v>0</v>
      </c>
      <c r="G644" s="2">
        <f t="shared" si="10"/>
        <v>1919423.01654</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265214</v>
      </c>
      <c r="D645" s="1">
        <f>'PR-RAS'!E652</f>
        <v>365382.2200000002</v>
      </c>
      <c r="E645" s="1">
        <v>0</v>
      </c>
      <c r="F645" s="1">
        <v>0</v>
      </c>
      <c r="G645" s="2">
        <f t="shared" si="10"/>
        <v>641410.11536000029</v>
      </c>
      <c r="H645" s="2">
        <f t="shared" si="11"/>
        <v>0.22000000020489097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51</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48</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5555206</v>
      </c>
      <c r="D669" s="1">
        <f>'PR-RAS'!E676</f>
        <v>5888293.8099999996</v>
      </c>
      <c r="E669" s="1">
        <v>0</v>
      </c>
      <c r="F669" s="1">
        <v>0</v>
      </c>
      <c r="G669" s="2">
        <f t="shared" si="10"/>
        <v>11577638.13816</v>
      </c>
      <c r="H669" s="2">
        <f t="shared" si="11"/>
        <v>0.19000000040978193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189558</v>
      </c>
      <c r="D670" s="1">
        <f>'PR-RAS'!E677</f>
        <v>170615.44</v>
      </c>
      <c r="E670" s="1">
        <v>0</v>
      </c>
      <c r="F670" s="1">
        <v>0</v>
      </c>
      <c r="G670" s="2">
        <f t="shared" si="10"/>
        <v>355097.76072000002</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602331</v>
      </c>
      <c r="D703" s="1">
        <f>'PR-RAS'!E710</f>
        <v>654759.05000000005</v>
      </c>
      <c r="E703" s="1">
        <v>0</v>
      </c>
      <c r="F703" s="1">
        <v>0</v>
      </c>
      <c r="G703" s="2">
        <f t="shared" si="10"/>
        <v>1342118.0682000001</v>
      </c>
      <c r="H703" s="2">
        <f t="shared" si="11"/>
        <v>5.0000000046566129E-2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12089.02</v>
      </c>
      <c r="E709" s="1">
        <v>0</v>
      </c>
      <c r="F709" s="1">
        <v>0</v>
      </c>
      <c r="G709" s="2">
        <f t="shared" si="10"/>
        <v>17118.052319999999</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9978</v>
      </c>
      <c r="D710" s="1">
        <f>'PR-RAS'!E717</f>
        <v>29934</v>
      </c>
      <c r="E710" s="1">
        <v>0</v>
      </c>
      <c r="F710" s="1">
        <v>0</v>
      </c>
      <c r="G710" s="2">
        <f t="shared" si="10"/>
        <v>49520.813999999998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140998</v>
      </c>
      <c r="D711" s="1">
        <f>'PR-RAS'!E718</f>
        <v>148676.89000000001</v>
      </c>
      <c r="E711" s="1">
        <v>0</v>
      </c>
      <c r="F711" s="1">
        <v>0</v>
      </c>
      <c r="G711" s="2">
        <f t="shared" si="10"/>
        <v>311229.76380000002</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8000</v>
      </c>
      <c r="D713" s="1">
        <f>'PR-RAS'!E720</f>
        <v>7200</v>
      </c>
      <c r="E713" s="1">
        <v>0</v>
      </c>
      <c r="F713" s="1">
        <v>0</v>
      </c>
      <c r="G713" s="2">
        <f t="shared" si="10"/>
        <v>15948.8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3285.33</v>
      </c>
      <c r="E714" s="1">
        <v>0</v>
      </c>
      <c r="F714" s="1">
        <v>0</v>
      </c>
      <c r="G714" s="2">
        <f t="shared" si="10"/>
        <v>4684.88058</v>
      </c>
      <c r="H714" s="2">
        <f t="shared" si="11"/>
        <v>0.32999999999992724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22669</v>
      </c>
      <c r="D715" s="1">
        <f>'PR-RAS'!E722</f>
        <v>2954.85</v>
      </c>
      <c r="E715" s="1">
        <v>0</v>
      </c>
      <c r="F715" s="1">
        <v>0</v>
      </c>
      <c r="G715" s="2">
        <f t="shared" si="10"/>
        <v>20405.191800000001</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56752</v>
      </c>
      <c r="D716" s="1">
        <f>'PR-RAS'!E723</f>
        <v>61389.08</v>
      </c>
      <c r="E716" s="1">
        <v>0</v>
      </c>
      <c r="F716" s="1">
        <v>0</v>
      </c>
      <c r="G716" s="2">
        <f t="shared" si="10"/>
        <v>128364.0644</v>
      </c>
      <c r="H716" s="2">
        <f t="shared" si="11"/>
        <v>8.000000000174623E-2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13487</v>
      </c>
      <c r="D718" s="1">
        <f>'PR-RAS'!E725</f>
        <v>42219.05</v>
      </c>
      <c r="E718" s="1">
        <v>0</v>
      </c>
      <c r="F718" s="1">
        <v>0</v>
      </c>
      <c r="G718" s="2">
        <f t="shared" si="10"/>
        <v>70212.296700000006</v>
      </c>
      <c r="H718" s="2">
        <f t="shared" si="11"/>
        <v>5.0000000002910383E-2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189558</v>
      </c>
      <c r="D761" s="1">
        <f>'PR-RAS'!E768</f>
        <v>170615.44</v>
      </c>
      <c r="E761" s="1">
        <v>0</v>
      </c>
      <c r="F761" s="1">
        <v>0</v>
      </c>
      <c r="G761" s="2">
        <f t="shared" si="10"/>
        <v>403399.54879999999</v>
      </c>
      <c r="H761" s="2">
        <f t="shared" si="11"/>
        <v>0.44000000000232831</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1750</v>
      </c>
      <c r="E816" s="1">
        <v>0</v>
      </c>
      <c r="F816" s="1">
        <v>0</v>
      </c>
      <c r="G816" s="2">
        <f t="shared" si="18"/>
        <v>2852.5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6269632</v>
      </c>
      <c r="D984" s="6">
        <f>BILANCA!E6</f>
        <v>6425908.54</v>
      </c>
      <c r="E984" s="6">
        <v>0</v>
      </c>
      <c r="F984" s="6">
        <v>0</v>
      </c>
      <c r="G984" s="7">
        <f t="shared" ref="G984:G1241" si="22">B984/1000*C984+B984/500*D984</f>
        <v>19121.449080000002</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5402626</v>
      </c>
      <c r="D985" s="1">
        <f>BILANCA!E7</f>
        <v>5445027.8600000003</v>
      </c>
      <c r="E985" s="1">
        <v>0</v>
      </c>
      <c r="F985" s="1">
        <v>0</v>
      </c>
      <c r="G985" s="2">
        <f t="shared" si="22"/>
        <v>32585.363440000001</v>
      </c>
      <c r="H985" s="2">
        <f t="shared" si="19"/>
        <v>0.13999999966472387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5402626</v>
      </c>
      <c r="D990" s="1">
        <f>BILANCA!E12</f>
        <v>5445027.8600000003</v>
      </c>
      <c r="E990" s="1">
        <v>0</v>
      </c>
      <c r="F990" s="1">
        <v>0</v>
      </c>
      <c r="G990" s="2">
        <f t="shared" si="22"/>
        <v>114048.77204000001</v>
      </c>
      <c r="H990" s="2">
        <f t="shared" si="19"/>
        <v>0.13999999966472387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3992313</v>
      </c>
      <c r="D991" s="1">
        <f>BILANCA!E13</f>
        <v>3930281.1500000004</v>
      </c>
      <c r="E991" s="1">
        <v>0</v>
      </c>
      <c r="F991" s="1">
        <v>0</v>
      </c>
      <c r="G991" s="2">
        <f t="shared" si="22"/>
        <v>94823.002399999998</v>
      </c>
      <c r="H991" s="2">
        <f t="shared" si="19"/>
        <v>0.15000000037252903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16398683</v>
      </c>
      <c r="D993" s="1">
        <f>BILANCA!E15</f>
        <v>16398683</v>
      </c>
      <c r="E993" s="1">
        <v>0</v>
      </c>
      <c r="F993" s="1">
        <v>0</v>
      </c>
      <c r="G993" s="2">
        <f t="shared" si="22"/>
        <v>491960.49000000005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12406370</v>
      </c>
      <c r="D996" s="1">
        <f>BILANCA!E18</f>
        <v>12468401.85</v>
      </c>
      <c r="E996" s="1">
        <v>0</v>
      </c>
      <c r="F996" s="1">
        <v>0</v>
      </c>
      <c r="G996" s="2">
        <f t="shared" si="22"/>
        <v>485461.25809999998</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1059846</v>
      </c>
      <c r="D997" s="1">
        <f>BILANCA!E19</f>
        <v>1121061.47</v>
      </c>
      <c r="E997" s="1">
        <v>0</v>
      </c>
      <c r="F997" s="1">
        <v>0</v>
      </c>
      <c r="G997" s="2">
        <f t="shared" si="22"/>
        <v>46227.565159999998</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1855389</v>
      </c>
      <c r="D998" s="1">
        <f>BILANCA!E20</f>
        <v>1916102.75</v>
      </c>
      <c r="E998" s="1">
        <v>0</v>
      </c>
      <c r="F998" s="1">
        <v>0</v>
      </c>
      <c r="G998" s="2">
        <f t="shared" si="22"/>
        <v>85313.917499999996</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257331</v>
      </c>
      <c r="D1004" s="1">
        <f>BILANCA!E26</f>
        <v>269414.33</v>
      </c>
      <c r="E1004" s="1">
        <v>0</v>
      </c>
      <c r="F1004" s="1">
        <v>0</v>
      </c>
      <c r="G1004" s="2">
        <f t="shared" si="22"/>
        <v>16719.352860000003</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1052874</v>
      </c>
      <c r="D1006" s="1">
        <f>BILANCA!E28</f>
        <v>1064455.6100000001</v>
      </c>
      <c r="E1006" s="1">
        <v>0</v>
      </c>
      <c r="F1006" s="1">
        <v>0</v>
      </c>
      <c r="G1006" s="2">
        <f t="shared" si="22"/>
        <v>73181.060060000003</v>
      </c>
      <c r="H1006" s="2">
        <f t="shared" si="19"/>
        <v>0.38999999989755452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350467</v>
      </c>
      <c r="D1013" s="1">
        <f>BILANCA!E35</f>
        <v>393685.24</v>
      </c>
      <c r="E1013" s="1">
        <v>0</v>
      </c>
      <c r="F1013" s="1">
        <v>0</v>
      </c>
      <c r="G1013" s="2">
        <f t="shared" si="22"/>
        <v>34135.124400000001</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350467</v>
      </c>
      <c r="D1014" s="1">
        <f>BILANCA!E36</f>
        <v>393685.24</v>
      </c>
      <c r="E1014" s="1">
        <v>0</v>
      </c>
      <c r="F1014" s="1">
        <v>0</v>
      </c>
      <c r="G1014" s="2">
        <f t="shared" si="22"/>
        <v>35272.961880000003</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223658</v>
      </c>
      <c r="D1031" s="1">
        <f>BILANCA!E53</f>
        <v>234345.11</v>
      </c>
      <c r="E1031" s="1">
        <v>0</v>
      </c>
      <c r="F1031" s="1">
        <v>0</v>
      </c>
      <c r="G1031" s="2">
        <f t="shared" si="22"/>
        <v>33232.71456</v>
      </c>
      <c r="H1031" s="2">
        <f t="shared" si="19"/>
        <v>0.10999999998603016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223658</v>
      </c>
      <c r="D1033" s="1">
        <f>BILANCA!E55</f>
        <v>234345.11</v>
      </c>
      <c r="E1033" s="1">
        <v>0</v>
      </c>
      <c r="F1033" s="1">
        <v>0</v>
      </c>
      <c r="G1033" s="2">
        <f t="shared" si="22"/>
        <v>34617.411</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867006</v>
      </c>
      <c r="D1046" s="1">
        <f>BILANCA!E68</f>
        <v>980880.67999999993</v>
      </c>
      <c r="E1046" s="1">
        <v>0</v>
      </c>
      <c r="F1046" s="1">
        <v>0</v>
      </c>
      <c r="G1046" s="2">
        <f t="shared" si="22"/>
        <v>178212.34367999999</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265214</v>
      </c>
      <c r="D1047" s="1">
        <f>BILANCA!E69</f>
        <v>365382.22</v>
      </c>
      <c r="E1047" s="1">
        <v>0</v>
      </c>
      <c r="F1047" s="1">
        <v>0</v>
      </c>
      <c r="G1047" s="2">
        <f t="shared" si="22"/>
        <v>63742.620159999991</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265214</v>
      </c>
      <c r="D1048" s="1">
        <f>BILANCA!E70</f>
        <v>365382.22</v>
      </c>
      <c r="E1048" s="1">
        <v>0</v>
      </c>
      <c r="F1048" s="1">
        <v>0</v>
      </c>
      <c r="G1048" s="2">
        <f t="shared" si="22"/>
        <v>64738.598599999998</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265214</v>
      </c>
      <c r="D1050" s="1">
        <f>BILANCA!E72</f>
        <v>365382.22</v>
      </c>
      <c r="E1050" s="1">
        <v>0</v>
      </c>
      <c r="F1050" s="1">
        <v>0</v>
      </c>
      <c r="G1050" s="2">
        <f t="shared" si="22"/>
        <v>66730.555479999995</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2052</v>
      </c>
      <c r="D1124" s="1">
        <f>BILANCA!E146</f>
        <v>0</v>
      </c>
      <c r="E1124" s="1">
        <v>0</v>
      </c>
      <c r="F1124" s="1">
        <v>0</v>
      </c>
      <c r="G1124" s="2">
        <f t="shared" si="22"/>
        <v>289.33199999999999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2052</v>
      </c>
      <c r="D1138" s="1">
        <f>BILANCA!E160</f>
        <v>0</v>
      </c>
      <c r="E1138" s="1">
        <v>0</v>
      </c>
      <c r="F1138" s="1">
        <v>0</v>
      </c>
      <c r="G1138" s="2">
        <f t="shared" si="22"/>
        <v>318.06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599740</v>
      </c>
      <c r="D1148" s="1">
        <f>BILANCA!E170</f>
        <v>615498.46</v>
      </c>
      <c r="E1148" s="1">
        <v>0</v>
      </c>
      <c r="F1148" s="1">
        <v>0</v>
      </c>
      <c r="G1148" s="2">
        <f t="shared" si="22"/>
        <v>302071.59179999999</v>
      </c>
      <c r="H1148" s="2">
        <f t="shared" si="23"/>
        <v>0.4599999999627471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599740</v>
      </c>
      <c r="D1149" s="1">
        <f>BILANCA!E171</f>
        <v>615498.46</v>
      </c>
      <c r="E1149" s="1">
        <v>0</v>
      </c>
      <c r="F1149" s="1">
        <v>0</v>
      </c>
      <c r="G1149" s="2">
        <f t="shared" si="22"/>
        <v>303902.32871999999</v>
      </c>
      <c r="H1149" s="2">
        <f t="shared" si="23"/>
        <v>0.4599999999627471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6269632</v>
      </c>
      <c r="D1152" s="1">
        <f>BILANCA!E175</f>
        <v>6425908.54</v>
      </c>
      <c r="E1152" s="1">
        <v>0</v>
      </c>
      <c r="F1152" s="1">
        <v>0</v>
      </c>
      <c r="G1152" s="2">
        <f t="shared" si="22"/>
        <v>3231524.8945200006</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599740</v>
      </c>
      <c r="D1153" s="1">
        <f>BILANCA!E176</f>
        <v>615498.46</v>
      </c>
      <c r="E1153" s="1">
        <v>0</v>
      </c>
      <c r="F1153" s="1">
        <v>0</v>
      </c>
      <c r="G1153" s="2">
        <f t="shared" si="22"/>
        <v>311225.27640000003</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599740</v>
      </c>
      <c r="D1154" s="1">
        <f>BILANCA!E177</f>
        <v>615498.46</v>
      </c>
      <c r="E1154" s="1">
        <v>0</v>
      </c>
      <c r="F1154" s="1">
        <v>0</v>
      </c>
      <c r="G1154" s="2">
        <f t="shared" si="22"/>
        <v>313056.01332000003</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566006</v>
      </c>
      <c r="D1155" s="1">
        <f>BILANCA!E178</f>
        <v>599740</v>
      </c>
      <c r="E1155" s="1">
        <v>0</v>
      </c>
      <c r="F1155" s="1">
        <v>0</v>
      </c>
      <c r="G1155" s="2">
        <f t="shared" si="22"/>
        <v>303663.592</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33734</v>
      </c>
      <c r="D1156" s="1">
        <f>BILANCA!E179</f>
        <v>15758.46</v>
      </c>
      <c r="E1156" s="1">
        <v>0</v>
      </c>
      <c r="F1156" s="1">
        <v>0</v>
      </c>
      <c r="G1156" s="2">
        <f t="shared" si="22"/>
        <v>11288.409159999999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5669892</v>
      </c>
      <c r="D1214" s="1">
        <f>BILANCA!E237</f>
        <v>5810410.0800000001</v>
      </c>
      <c r="E1214" s="1">
        <v>0</v>
      </c>
      <c r="F1214" s="1">
        <v>0</v>
      </c>
      <c r="G1214" s="2">
        <f t="shared" si="22"/>
        <v>3994154.5089600002</v>
      </c>
      <c r="H1214" s="2">
        <f t="shared" si="23"/>
        <v>8.0000000074505806E-2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5408229</v>
      </c>
      <c r="D1215" s="1">
        <f>BILANCA!E238</f>
        <v>5427674.6299999999</v>
      </c>
      <c r="E1215" s="1">
        <v>0</v>
      </c>
      <c r="F1215" s="1">
        <v>0</v>
      </c>
      <c r="G1215" s="2">
        <f t="shared" si="22"/>
        <v>3773150.1563200001</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5408229</v>
      </c>
      <c r="D1216" s="1">
        <f>BILANCA!E239</f>
        <v>5427674.6299999999</v>
      </c>
      <c r="E1216" s="1">
        <v>0</v>
      </c>
      <c r="F1216" s="1">
        <v>0</v>
      </c>
      <c r="G1216" s="2">
        <f t="shared" si="22"/>
        <v>3789413.7345799999</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5143015</v>
      </c>
      <c r="D1217" s="1">
        <f>BILANCA!E240</f>
        <v>5062292.41</v>
      </c>
      <c r="E1217" s="1">
        <v>0</v>
      </c>
      <c r="F1217" s="1">
        <v>0</v>
      </c>
      <c r="G1217" s="2">
        <f t="shared" si="22"/>
        <v>3572618.35788</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265214</v>
      </c>
      <c r="D1218" s="1">
        <f>BILANCA!E241</f>
        <v>365382.22</v>
      </c>
      <c r="E1218" s="1">
        <v>0</v>
      </c>
      <c r="F1218" s="1">
        <v>0</v>
      </c>
      <c r="G1218" s="2">
        <f t="shared" si="22"/>
        <v>234054.93339999998</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261663</v>
      </c>
      <c r="D1222" s="1">
        <f>BILANCA!E245</f>
        <v>382735.45</v>
      </c>
      <c r="E1222" s="1">
        <v>0</v>
      </c>
      <c r="F1222" s="1">
        <v>0</v>
      </c>
      <c r="G1222" s="2">
        <f t="shared" si="22"/>
        <v>245485.00209999998</v>
      </c>
      <c r="H1222" s="2">
        <f t="shared" si="23"/>
        <v>0.45000000001164153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261663</v>
      </c>
      <c r="D1223" s="1">
        <f>BILANCA!E246</f>
        <v>382735.45</v>
      </c>
      <c r="E1223" s="1">
        <v>0</v>
      </c>
      <c r="F1223" s="1">
        <v>0</v>
      </c>
      <c r="G1223" s="2">
        <f t="shared" si="22"/>
        <v>246512.136</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261663</v>
      </c>
      <c r="D1224" s="1">
        <f>BILANCA!E247</f>
        <v>382735.45</v>
      </c>
      <c r="E1224" s="1">
        <v>0</v>
      </c>
      <c r="F1224" s="1">
        <v>0</v>
      </c>
      <c r="G1224" s="2">
        <f t="shared" si="22"/>
        <v>247539.26989999998</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207309</v>
      </c>
      <c r="D1236" s="1">
        <f>BILANCA!E259</f>
        <v>207309</v>
      </c>
      <c r="E1236" s="1">
        <v>0</v>
      </c>
      <c r="F1236" s="1">
        <v>0</v>
      </c>
      <c r="G1236" s="2">
        <f t="shared" si="22"/>
        <v>157347.53100000002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207309</v>
      </c>
      <c r="D1237" s="1">
        <f>BILANCA!E260</f>
        <v>207309</v>
      </c>
      <c r="E1237" s="1">
        <v>0</v>
      </c>
      <c r="F1237" s="1">
        <v>0</v>
      </c>
      <c r="G1237" s="2">
        <f t="shared" si="22"/>
        <v>157969.45799999998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2052</v>
      </c>
      <c r="D1241" s="1">
        <f>BILANCA!E265</f>
        <v>0</v>
      </c>
      <c r="E1241" s="1">
        <v>0</v>
      </c>
      <c r="F1241" s="1">
        <v>0</v>
      </c>
      <c r="G1241" s="2">
        <f t="shared" si="22"/>
        <v>529.41600000000005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599740</v>
      </c>
      <c r="D1263" s="1">
        <f>BILANCA!E287</f>
        <v>615498.46</v>
      </c>
      <c r="E1263" s="1">
        <v>0</v>
      </c>
      <c r="F1263" s="1">
        <v>0</v>
      </c>
      <c r="G1263" s="2">
        <f t="shared" si="24"/>
        <v>512606.33760000003</v>
      </c>
      <c r="H1263" s="2">
        <f t="shared" si="23"/>
        <v>0.4599999999627471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8082314</v>
      </c>
      <c r="D1408" s="1">
        <f>'RAS-funkcijski'!E114</f>
        <v>8624529.3699999992</v>
      </c>
      <c r="E1408" s="1">
        <v>0</v>
      </c>
      <c r="F1408" s="1">
        <v>0</v>
      </c>
      <c r="G1408" s="2">
        <f t="shared" si="24"/>
        <v>2786451.0014</v>
      </c>
      <c r="H1408" s="2">
        <f t="shared" si="27"/>
        <v>0.36999999918043613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7705892</v>
      </c>
      <c r="D1409" s="1">
        <f>'RAS-funkcijski'!E115</f>
        <v>8207117.6799999997</v>
      </c>
      <c r="E1409" s="1">
        <v>0</v>
      </c>
      <c r="F1409" s="1">
        <v>0</v>
      </c>
      <c r="G1409" s="2">
        <f t="shared" si="24"/>
        <v>2677334.1369599998</v>
      </c>
      <c r="H1409" s="2">
        <f t="shared" si="27"/>
        <v>0.32000000029802322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7705892</v>
      </c>
      <c r="D1411" s="1">
        <f>'RAS-funkcijski'!E117</f>
        <v>8207117.6799999997</v>
      </c>
      <c r="E1411" s="1">
        <v>0</v>
      </c>
      <c r="F1411" s="1">
        <v>0</v>
      </c>
      <c r="G1411" s="2">
        <f t="shared" si="24"/>
        <v>2725574.3916799999</v>
      </c>
      <c r="H1411" s="2">
        <f t="shared" si="27"/>
        <v>0.32000000029802322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376422</v>
      </c>
      <c r="D1420" s="1">
        <f>'RAS-funkcijski'!E126</f>
        <v>417411.69</v>
      </c>
      <c r="E1420" s="1">
        <v>0</v>
      </c>
      <c r="F1420" s="1">
        <v>0</v>
      </c>
      <c r="G1420" s="2">
        <f t="shared" si="24"/>
        <v>147771.93635999999</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8082314</v>
      </c>
      <c r="D1435" s="13">
        <f>'RAS-funkcijski'!E141</f>
        <v>8624529.3699999992</v>
      </c>
      <c r="E1435" s="13">
        <v>0</v>
      </c>
      <c r="F1435" s="13">
        <v>0</v>
      </c>
      <c r="G1435" s="14">
        <f t="shared" si="24"/>
        <v>3470398.06538</v>
      </c>
      <c r="H1435" s="14">
        <f t="shared" si="27"/>
        <v>0.36999999918043613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599740</v>
      </c>
      <c r="D1480" s="6"/>
      <c r="E1480" s="6">
        <v>0</v>
      </c>
      <c r="F1480" s="6">
        <v>0</v>
      </c>
      <c r="G1480" s="7">
        <f t="shared" ref="G1480:G1580" si="34">B1480/1000*C1480</f>
        <v>599.74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8467159.8099999987</v>
      </c>
      <c r="D1481" s="1">
        <v>0</v>
      </c>
      <c r="E1481" s="1">
        <v>0</v>
      </c>
      <c r="F1481" s="1">
        <v>0</v>
      </c>
      <c r="G1481" s="2">
        <f t="shared" si="34"/>
        <v>16934.319619999998</v>
      </c>
      <c r="H1481" s="2">
        <f t="shared" si="35"/>
        <v>0.19000000134110451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8467159.8099999987</v>
      </c>
      <c r="D1483" s="1">
        <v>0</v>
      </c>
      <c r="E1483" s="1">
        <v>0</v>
      </c>
      <c r="F1483" s="1">
        <v>0</v>
      </c>
      <c r="G1483" s="2">
        <f t="shared" si="34"/>
        <v>33868.639239999997</v>
      </c>
      <c r="H1483" s="2">
        <f t="shared" si="35"/>
        <v>0.19000000134110451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6950557.5999999996</v>
      </c>
      <c r="D1484" s="1">
        <v>0</v>
      </c>
      <c r="E1484" s="1">
        <v>0</v>
      </c>
      <c r="F1484" s="1">
        <v>0</v>
      </c>
      <c r="G1484" s="2">
        <f t="shared" si="34"/>
        <v>34752.788</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1505328.34</v>
      </c>
      <c r="D1485" s="1">
        <v>0</v>
      </c>
      <c r="E1485" s="1">
        <v>0</v>
      </c>
      <c r="F1485" s="1">
        <v>0</v>
      </c>
      <c r="G1485" s="2">
        <f t="shared" si="34"/>
        <v>9031.9700400000002</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11273.87</v>
      </c>
      <c r="D1486" s="1">
        <v>0</v>
      </c>
      <c r="E1486" s="1">
        <v>0</v>
      </c>
      <c r="F1486" s="1">
        <v>0</v>
      </c>
      <c r="G1486" s="2">
        <f t="shared" si="34"/>
        <v>78.917090000000002</v>
      </c>
      <c r="H1486" s="2">
        <f t="shared" si="35"/>
        <v>0.12999999999919964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8451401.3499999996</v>
      </c>
      <c r="D1499" s="1">
        <v>0</v>
      </c>
      <c r="E1499" s="1">
        <v>0</v>
      </c>
      <c r="F1499" s="1">
        <v>0</v>
      </c>
      <c r="G1499" s="2">
        <f t="shared" si="34"/>
        <v>169028.027</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8451401.3499999996</v>
      </c>
      <c r="D1501" s="1">
        <v>0</v>
      </c>
      <c r="E1501" s="1">
        <v>0</v>
      </c>
      <c r="F1501" s="1">
        <v>0</v>
      </c>
      <c r="G1501" s="2">
        <f t="shared" si="34"/>
        <v>185930.82969999997</v>
      </c>
      <c r="H1501" s="2">
        <f t="shared" si="35"/>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6950557.5999999996</v>
      </c>
      <c r="D1502" s="1">
        <v>0</v>
      </c>
      <c r="E1502" s="1">
        <v>0</v>
      </c>
      <c r="F1502" s="1">
        <v>0</v>
      </c>
      <c r="G1502" s="2">
        <f t="shared" si="34"/>
        <v>159862.8248</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1489569.87</v>
      </c>
      <c r="D1503" s="1">
        <v>0</v>
      </c>
      <c r="E1503" s="1">
        <v>0</v>
      </c>
      <c r="F1503" s="1">
        <v>0</v>
      </c>
      <c r="G1503" s="2">
        <f t="shared" si="34"/>
        <v>35749.676880000006</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11273.88</v>
      </c>
      <c r="D1504" s="1">
        <v>0</v>
      </c>
      <c r="E1504" s="1">
        <v>0</v>
      </c>
      <c r="F1504" s="1">
        <v>0</v>
      </c>
      <c r="G1504" s="2">
        <f t="shared" si="34"/>
        <v>281.84699999999998</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615498.45999999903</v>
      </c>
      <c r="D1517" s="1">
        <v>0</v>
      </c>
      <c r="E1517" s="1">
        <v>0</v>
      </c>
      <c r="F1517" s="1">
        <v>0</v>
      </c>
      <c r="G1517" s="2">
        <f t="shared" si="34"/>
        <v>23388.941479999961</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615498.46</v>
      </c>
      <c r="D1518" s="1">
        <v>0</v>
      </c>
      <c r="E1518" s="1">
        <v>0</v>
      </c>
      <c r="F1518" s="1">
        <v>0</v>
      </c>
      <c r="G1518" s="2">
        <f t="shared" si="34"/>
        <v>24004.43994</v>
      </c>
      <c r="H1518" s="2">
        <f t="shared" si="35"/>
        <v>0.4599999999627471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14634.88</v>
      </c>
      <c r="D1519" s="1">
        <v>0</v>
      </c>
      <c r="E1519" s="1">
        <v>0</v>
      </c>
      <c r="F1519" s="1">
        <v>0</v>
      </c>
      <c r="G1519" s="2">
        <f t="shared" si="34"/>
        <v>585.39519999999993</v>
      </c>
      <c r="H1519" s="2">
        <f t="shared" si="35"/>
        <v>0.12000000000080036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14634.88</v>
      </c>
      <c r="D1523" s="1">
        <v>0</v>
      </c>
      <c r="E1523" s="1">
        <v>0</v>
      </c>
      <c r="F1523" s="1">
        <v>0</v>
      </c>
      <c r="G1523" s="2">
        <f t="shared" si="34"/>
        <v>643.93471999999997</v>
      </c>
      <c r="H1523" s="2">
        <f t="shared" si="35"/>
        <v>0.12000000000080036</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600863.57999999996</v>
      </c>
      <c r="D1570" s="1">
        <v>0</v>
      </c>
      <c r="E1570" s="1">
        <v>0</v>
      </c>
      <c r="F1570" s="1">
        <v>0</v>
      </c>
      <c r="G1570" s="2">
        <f t="shared" si="34"/>
        <v>54678.585779999994</v>
      </c>
      <c r="H1570" s="2">
        <f t="shared" si="35"/>
        <v>0.42000000004190952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600863.57999999996</v>
      </c>
      <c r="D1571" s="1">
        <v>0</v>
      </c>
      <c r="E1571" s="1">
        <v>0</v>
      </c>
      <c r="F1571" s="1">
        <v>0</v>
      </c>
      <c r="G1571" s="2">
        <f t="shared" si="34"/>
        <v>55279.449359999999</v>
      </c>
      <c r="H1571" s="2">
        <f t="shared" si="35"/>
        <v>0.42000000004190952</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15464</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8167878</v>
      </c>
      <c r="I16" s="172">
        <f>'PR-RAS'!E6</f>
        <v>8745601.8200000003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8082314</v>
      </c>
      <c r="I17" s="172">
        <f>'PR-RAS'!E151</f>
        <v>8624529.3699999992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261663</v>
      </c>
      <c r="I18" s="172">
        <f>'PR-RAS'!E645</f>
        <v>382735.45000000112</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5402626</v>
      </c>
      <c r="I20" s="175">
        <f>BILANCA!E7</f>
        <v>5445027.8600000003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867006</v>
      </c>
      <c r="I21" s="177">
        <f>BILANCA!E68</f>
        <v>980880.67999999993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599740</v>
      </c>
      <c r="I22" s="177">
        <f>BILANCA!E176</f>
        <v>615498.46</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5669892</v>
      </c>
      <c r="I23" s="179">
        <f>BILANCA!E237</f>
        <v>5810410.0800000001</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8082314</v>
      </c>
      <c r="I27" s="177">
        <f>'RAS-funkcijski'!E114</f>
        <v>8624529.3699999992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8082314</v>
      </c>
      <c r="I28" s="181">
        <f>'RAS-funkcijski'!E141</f>
        <v>8624529.3699999992</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599740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615498.45999999903</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615498.46</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9" zoomScaleNormal="100" workbookViewId="0">
      <selection activeCell="E653" sqref="E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8167878</v>
      </c>
      <c r="E6" s="53">
        <f>E7+E44+E50+E82+E106+E124+E133+E139</f>
        <v>8745601.8200000003</v>
      </c>
      <c r="F6" s="54">
        <f t="shared" ref="F6:F131" si="0">IF(D6&lt;&gt;0,IF(E6/D6&gt;=100,"&gt;&gt;100",E6/D6*100),"-")</f>
        <v>107.07312009312577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5744764</v>
      </c>
      <c r="E50" s="53">
        <f>E51+E54+E59+E62+E65+E68+E71+E74+E77</f>
        <v>6060428</v>
      </c>
      <c r="F50" s="54">
        <f t="shared" si="0"/>
        <v>105.49481231953131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5744764</v>
      </c>
      <c r="E68" s="53">
        <f t="shared" si="15"/>
        <v>6058909.25</v>
      </c>
      <c r="F68" s="54">
        <f t="shared" si="0"/>
        <v>105.46837520218411</v>
      </c>
    </row>
    <row r="69" spans="1:6" ht="12.75" customHeight="1" x14ac:dyDescent="0.2">
      <c r="A69" s="55" t="s">
        <v>180</v>
      </c>
      <c r="B69" s="87" t="s">
        <v>181</v>
      </c>
      <c r="C69" s="52" t="s">
        <v>180</v>
      </c>
      <c r="D69" s="244">
        <v>5555206</v>
      </c>
      <c r="E69" s="244">
        <v>5888293.8099999996</v>
      </c>
      <c r="F69" s="54">
        <f t="shared" si="0"/>
        <v>105.99595784566765</v>
      </c>
    </row>
    <row r="70" spans="1:6" ht="24" x14ac:dyDescent="0.2">
      <c r="A70" s="55" t="s">
        <v>182</v>
      </c>
      <c r="B70" s="87" t="s">
        <v>183</v>
      </c>
      <c r="C70" s="52" t="s">
        <v>182</v>
      </c>
      <c r="D70" s="244">
        <v>189558</v>
      </c>
      <c r="E70" s="244">
        <v>170615.44</v>
      </c>
      <c r="F70" s="54">
        <f t="shared" si="0"/>
        <v>90.006984669599817</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1518.75</v>
      </c>
      <c r="F77" s="54" t="str">
        <f t="shared" si="0"/>
        <v>-</v>
      </c>
    </row>
    <row r="78" spans="1:6" ht="12.75" customHeight="1" x14ac:dyDescent="0.2">
      <c r="A78" s="55">
        <v>6391</v>
      </c>
      <c r="B78" s="87" t="s">
        <v>198</v>
      </c>
      <c r="C78" s="52" t="s">
        <v>199</v>
      </c>
      <c r="D78" s="244"/>
      <c r="E78" s="244">
        <v>1518.75</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602331</v>
      </c>
      <c r="E106" s="53">
        <f t="shared" si="23"/>
        <v>654759.05000000005</v>
      </c>
      <c r="F106" s="54">
        <f t="shared" si="0"/>
        <v>108.70419254529486</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602331</v>
      </c>
      <c r="E112" s="53">
        <f t="shared" si="25"/>
        <v>654759.05000000005</v>
      </c>
      <c r="F112" s="54">
        <f t="shared" si="0"/>
        <v>108.70419254529486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602331</v>
      </c>
      <c r="E117" s="244">
        <v>654759.05000000005</v>
      </c>
      <c r="F117" s="54">
        <f t="shared" si="0"/>
        <v>108.70419254529486</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2052</v>
      </c>
      <c r="E124" s="53">
        <f t="shared" si="27"/>
        <v>55520</v>
      </c>
      <c r="F124" s="54">
        <f t="shared" si="0"/>
        <v>2705.6530214424952</v>
      </c>
    </row>
    <row r="125" spans="1:6" ht="12.75" customHeight="1" x14ac:dyDescent="0.2">
      <c r="A125" s="55">
        <v>661</v>
      </c>
      <c r="B125" s="88" t="s">
        <v>292</v>
      </c>
      <c r="C125" s="52" t="s">
        <v>293</v>
      </c>
      <c r="D125" s="53">
        <f t="shared" ref="D125:E125" si="28">SUM(D126:D127)</f>
        <v>2052</v>
      </c>
      <c r="E125" s="53">
        <f t="shared" si="28"/>
        <v>55520</v>
      </c>
      <c r="F125" s="54">
        <f t="shared" si="0"/>
        <v>2705.6530214424952</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2052</v>
      </c>
      <c r="E127" s="244">
        <v>55520</v>
      </c>
      <c r="F127" s="54">
        <f t="shared" si="0"/>
        <v>2705.6530214424952</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1777692</v>
      </c>
      <c r="E133" s="53">
        <f t="shared" si="30"/>
        <v>1891137.35</v>
      </c>
      <c r="F133" s="54">
        <f t="shared" ref="F133:F223" si="31">IF(D133&lt;&gt;0,IF(E133/D133&gt;=100,"&gt;&gt;100",E133/D133*100),"-")</f>
        <v>106.38160885012702</v>
      </c>
    </row>
    <row r="134" spans="1:6" ht="24" x14ac:dyDescent="0.2">
      <c r="A134" s="55">
        <v>671</v>
      </c>
      <c r="B134" s="234" t="s">
        <v>310</v>
      </c>
      <c r="C134" s="52" t="s">
        <v>311</v>
      </c>
      <c r="D134" s="53">
        <f t="shared" ref="D134:E134" si="32">SUM(D135:D137)</f>
        <v>1777692</v>
      </c>
      <c r="E134" s="53">
        <f t="shared" si="32"/>
        <v>1891137.35</v>
      </c>
      <c r="F134" s="54">
        <f t="shared" si="31"/>
        <v>106.38160885012702</v>
      </c>
    </row>
    <row r="135" spans="1:6" ht="12.75" customHeight="1" x14ac:dyDescent="0.2">
      <c r="A135" s="55">
        <v>6711</v>
      </c>
      <c r="B135" s="87" t="s">
        <v>312</v>
      </c>
      <c r="C135" s="52" t="s">
        <v>313</v>
      </c>
      <c r="D135" s="244">
        <v>1772517</v>
      </c>
      <c r="E135" s="244">
        <v>1829035.5</v>
      </c>
      <c r="F135" s="54">
        <f t="shared" si="31"/>
        <v>103.18860129409195</v>
      </c>
    </row>
    <row r="136" spans="1:6" ht="24" x14ac:dyDescent="0.2">
      <c r="A136" s="55">
        <v>6712</v>
      </c>
      <c r="B136" s="234" t="s">
        <v>314</v>
      </c>
      <c r="C136" s="52" t="s">
        <v>315</v>
      </c>
      <c r="D136" s="244">
        <v>5175</v>
      </c>
      <c r="E136" s="244">
        <v>62101.85</v>
      </c>
      <c r="F136" s="54">
        <f t="shared" si="31"/>
        <v>1200.0357487922704</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41039</v>
      </c>
      <c r="E139" s="53">
        <f t="shared" si="33"/>
        <v>83757.42</v>
      </c>
      <c r="F139" s="54">
        <f t="shared" si="31"/>
        <v>204.09225370988571</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41039</v>
      </c>
      <c r="E150" s="244">
        <v>83757.42</v>
      </c>
      <c r="F150" s="54">
        <f t="shared" si="31"/>
        <v>204.09225370988571</v>
      </c>
    </row>
    <row r="151" spans="1:6" ht="12.75" customHeight="1" x14ac:dyDescent="0.2">
      <c r="A151" s="55">
        <v>3</v>
      </c>
      <c r="B151" s="87" t="s">
        <v>344</v>
      </c>
      <c r="C151" s="52" t="s">
        <v>52</v>
      </c>
      <c r="D151" s="53">
        <f t="shared" ref="D151:E151" si="35">D152+D163+D196+D215+D224+D252+D263</f>
        <v>8082314</v>
      </c>
      <c r="E151" s="53">
        <f t="shared" si="35"/>
        <v>8624529.3699999992</v>
      </c>
      <c r="F151" s="54">
        <f t="shared" si="31"/>
        <v>106.70866499371343</v>
      </c>
    </row>
    <row r="152" spans="1:6" ht="12.75" customHeight="1" x14ac:dyDescent="0.2">
      <c r="A152" s="55">
        <v>31</v>
      </c>
      <c r="B152" s="87" t="s">
        <v>345</v>
      </c>
      <c r="C152" s="52" t="s">
        <v>346</v>
      </c>
      <c r="D152" s="53">
        <f t="shared" ref="D152:E152" si="36">D153+D158+D159</f>
        <v>6640451</v>
      </c>
      <c r="E152" s="53">
        <f t="shared" si="36"/>
        <v>6950557.6000000006</v>
      </c>
      <c r="F152" s="54">
        <f t="shared" si="31"/>
        <v>104.66996292872277</v>
      </c>
    </row>
    <row r="153" spans="1:6" ht="12.75" customHeight="1" x14ac:dyDescent="0.2">
      <c r="A153" s="55">
        <v>311</v>
      </c>
      <c r="B153" s="87" t="s">
        <v>347</v>
      </c>
      <c r="C153" s="52" t="s">
        <v>348</v>
      </c>
      <c r="D153" s="53">
        <f t="shared" ref="D153:E153" si="37">SUM(D154:D157)</f>
        <v>5515379</v>
      </c>
      <c r="E153" s="53">
        <f t="shared" si="37"/>
        <v>5726502.7400000002</v>
      </c>
      <c r="F153" s="54">
        <f t="shared" si="31"/>
        <v>103.82790992241875</v>
      </c>
    </row>
    <row r="154" spans="1:6" ht="12.75" customHeight="1" x14ac:dyDescent="0.2">
      <c r="A154" s="55">
        <v>3111</v>
      </c>
      <c r="B154" s="87" t="s">
        <v>349</v>
      </c>
      <c r="C154" s="52" t="s">
        <v>350</v>
      </c>
      <c r="D154" s="244">
        <v>5454251</v>
      </c>
      <c r="E154" s="244">
        <v>5597954.75</v>
      </c>
      <c r="F154" s="54">
        <f t="shared" si="31"/>
        <v>102.63471098048109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48842</v>
      </c>
      <c r="E156" s="244">
        <v>115687.83</v>
      </c>
      <c r="F156" s="54">
        <f t="shared" si="31"/>
        <v>236.86136931329594</v>
      </c>
    </row>
    <row r="157" spans="1:6" ht="12.75" customHeight="1" x14ac:dyDescent="0.2">
      <c r="A157" s="55">
        <v>3114</v>
      </c>
      <c r="B157" s="87" t="s">
        <v>355</v>
      </c>
      <c r="C157" s="52" t="s">
        <v>356</v>
      </c>
      <c r="D157" s="244">
        <v>12286</v>
      </c>
      <c r="E157" s="244">
        <v>12860.16</v>
      </c>
      <c r="F157" s="54">
        <f t="shared" si="31"/>
        <v>104.67328666775191</v>
      </c>
    </row>
    <row r="158" spans="1:6" ht="12.75" customHeight="1" x14ac:dyDescent="0.2">
      <c r="A158" s="55">
        <v>312</v>
      </c>
      <c r="B158" s="87" t="s">
        <v>357</v>
      </c>
      <c r="C158" s="52" t="s">
        <v>358</v>
      </c>
      <c r="D158" s="244">
        <v>225121</v>
      </c>
      <c r="E158" s="244">
        <v>279181.90999999997</v>
      </c>
      <c r="F158" s="54">
        <f t="shared" si="31"/>
        <v>124.01415683121519</v>
      </c>
    </row>
    <row r="159" spans="1:6" ht="12.75" customHeight="1" x14ac:dyDescent="0.2">
      <c r="A159" s="55">
        <v>313</v>
      </c>
      <c r="B159" s="87" t="s">
        <v>359</v>
      </c>
      <c r="C159" s="52" t="s">
        <v>360</v>
      </c>
      <c r="D159" s="53">
        <f t="shared" ref="D159:E159" si="38">SUM(D160:D162)</f>
        <v>899951</v>
      </c>
      <c r="E159" s="53">
        <f t="shared" si="38"/>
        <v>944872.95</v>
      </c>
      <c r="F159" s="54">
        <f t="shared" si="31"/>
        <v>104.99159954264177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899951</v>
      </c>
      <c r="E161" s="244">
        <v>944872.95</v>
      </c>
      <c r="F161" s="54">
        <f t="shared" si="31"/>
        <v>104.99159954264177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1243756</v>
      </c>
      <c r="E163" s="53">
        <f t="shared" si="39"/>
        <v>1488813.7100000002</v>
      </c>
      <c r="F163" s="54">
        <f t="shared" si="31"/>
        <v>119.70303741248284</v>
      </c>
    </row>
    <row r="164" spans="1:6" ht="12.75" customHeight="1" x14ac:dyDescent="0.2">
      <c r="A164" s="55">
        <v>321</v>
      </c>
      <c r="B164" s="87" t="s">
        <v>368</v>
      </c>
      <c r="C164" s="52" t="s">
        <v>369</v>
      </c>
      <c r="D164" s="53">
        <f t="shared" ref="D164:E164" si="40">SUM(D165:D168)</f>
        <v>156152</v>
      </c>
      <c r="E164" s="53">
        <f t="shared" si="40"/>
        <v>185312.21000000002</v>
      </c>
      <c r="F164" s="54">
        <f t="shared" si="31"/>
        <v>118.67424688764794</v>
      </c>
    </row>
    <row r="165" spans="1:6" ht="12.75" customHeight="1" x14ac:dyDescent="0.2">
      <c r="A165" s="55">
        <v>3211</v>
      </c>
      <c r="B165" s="87" t="s">
        <v>370</v>
      </c>
      <c r="C165" s="52" t="s">
        <v>371</v>
      </c>
      <c r="D165" s="244">
        <v>12738</v>
      </c>
      <c r="E165" s="244">
        <v>28475</v>
      </c>
      <c r="F165" s="54">
        <f t="shared" si="31"/>
        <v>223.54372742973777</v>
      </c>
    </row>
    <row r="166" spans="1:6" ht="12.75" customHeight="1" x14ac:dyDescent="0.2">
      <c r="A166" s="55">
        <v>3212</v>
      </c>
      <c r="B166" s="87" t="s">
        <v>372</v>
      </c>
      <c r="C166" s="52" t="s">
        <v>373</v>
      </c>
      <c r="D166" s="244">
        <v>140998</v>
      </c>
      <c r="E166" s="244">
        <v>148676.89000000001</v>
      </c>
      <c r="F166" s="54">
        <f t="shared" si="31"/>
        <v>105.44609852622024</v>
      </c>
    </row>
    <row r="167" spans="1:6" ht="12.75" customHeight="1" x14ac:dyDescent="0.2">
      <c r="A167" s="55">
        <v>3213</v>
      </c>
      <c r="B167" s="87" t="s">
        <v>374</v>
      </c>
      <c r="C167" s="52" t="s">
        <v>375</v>
      </c>
      <c r="D167" s="244">
        <v>2150</v>
      </c>
      <c r="E167" s="244">
        <v>7271.76</v>
      </c>
      <c r="F167" s="54">
        <f t="shared" si="31"/>
        <v>338.22139534883723</v>
      </c>
    </row>
    <row r="168" spans="1:6" ht="12.75" customHeight="1" x14ac:dyDescent="0.2">
      <c r="A168" s="55">
        <v>3214</v>
      </c>
      <c r="B168" s="87" t="s">
        <v>376</v>
      </c>
      <c r="C168" s="52" t="s">
        <v>377</v>
      </c>
      <c r="D168" s="244">
        <v>266</v>
      </c>
      <c r="E168" s="244">
        <v>888.56</v>
      </c>
      <c r="F168" s="54">
        <f t="shared" si="31"/>
        <v>334.04511278195486</v>
      </c>
    </row>
    <row r="169" spans="1:6" ht="12.75" customHeight="1" x14ac:dyDescent="0.2">
      <c r="A169" s="55">
        <v>322</v>
      </c>
      <c r="B169" s="87" t="s">
        <v>378</v>
      </c>
      <c r="C169" s="52" t="s">
        <v>379</v>
      </c>
      <c r="D169" s="53">
        <f t="shared" ref="D169:E169" si="41">SUM(D170:D176)</f>
        <v>708522</v>
      </c>
      <c r="E169" s="53">
        <f t="shared" si="41"/>
        <v>841163.13</v>
      </c>
      <c r="F169" s="54">
        <f t="shared" si="31"/>
        <v>118.7208202427024</v>
      </c>
    </row>
    <row r="170" spans="1:6" ht="12.75" customHeight="1" x14ac:dyDescent="0.2">
      <c r="A170" s="55">
        <v>3221</v>
      </c>
      <c r="B170" s="87" t="s">
        <v>380</v>
      </c>
      <c r="C170" s="52" t="s">
        <v>381</v>
      </c>
      <c r="D170" s="244">
        <v>56847</v>
      </c>
      <c r="E170" s="244">
        <v>133700.12</v>
      </c>
      <c r="F170" s="54">
        <f t="shared" si="31"/>
        <v>235.1929213502911</v>
      </c>
    </row>
    <row r="171" spans="1:6" ht="12.75" customHeight="1" x14ac:dyDescent="0.2">
      <c r="A171" s="55">
        <v>3222</v>
      </c>
      <c r="B171" s="87" t="s">
        <v>382</v>
      </c>
      <c r="C171" s="52" t="s">
        <v>383</v>
      </c>
      <c r="D171" s="244">
        <v>376422</v>
      </c>
      <c r="E171" s="244">
        <v>417411.69</v>
      </c>
      <c r="F171" s="54">
        <f t="shared" si="31"/>
        <v>110.88929180547365</v>
      </c>
    </row>
    <row r="172" spans="1:6" ht="12.75" customHeight="1" x14ac:dyDescent="0.2">
      <c r="A172" s="55">
        <v>3223</v>
      </c>
      <c r="B172" s="87" t="s">
        <v>384</v>
      </c>
      <c r="C172" s="52" t="s">
        <v>385</v>
      </c>
      <c r="D172" s="244">
        <v>260148</v>
      </c>
      <c r="E172" s="244">
        <v>220282.03</v>
      </c>
      <c r="F172" s="54">
        <f t="shared" si="31"/>
        <v>84.675657702538558</v>
      </c>
    </row>
    <row r="173" spans="1:6" ht="12.75" customHeight="1" x14ac:dyDescent="0.2">
      <c r="A173" s="55">
        <v>3224</v>
      </c>
      <c r="B173" s="87" t="s">
        <v>386</v>
      </c>
      <c r="C173" s="52" t="s">
        <v>387</v>
      </c>
      <c r="D173" s="244">
        <v>8997</v>
      </c>
      <c r="E173" s="244">
        <v>56784.21</v>
      </c>
      <c r="F173" s="54">
        <f t="shared" si="31"/>
        <v>631.14604868289427</v>
      </c>
    </row>
    <row r="174" spans="1:6" ht="12.75" customHeight="1" x14ac:dyDescent="0.2">
      <c r="A174" s="55">
        <v>3225</v>
      </c>
      <c r="B174" s="87" t="s">
        <v>388</v>
      </c>
      <c r="C174" s="52" t="s">
        <v>389</v>
      </c>
      <c r="D174" s="244">
        <v>4108</v>
      </c>
      <c r="E174" s="244">
        <v>10687.11</v>
      </c>
      <c r="F174" s="54">
        <f t="shared" si="31"/>
        <v>260.15360272638753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2000</v>
      </c>
      <c r="E176" s="244">
        <v>2297.9699999999998</v>
      </c>
      <c r="F176" s="54">
        <f t="shared" si="31"/>
        <v>114.8985</v>
      </c>
    </row>
    <row r="177" spans="1:6" ht="12.75" customHeight="1" x14ac:dyDescent="0.2">
      <c r="A177" s="55">
        <v>323</v>
      </c>
      <c r="B177" s="87" t="s">
        <v>394</v>
      </c>
      <c r="C177" s="52" t="s">
        <v>395</v>
      </c>
      <c r="D177" s="53">
        <f t="shared" ref="D177:E177" si="42">SUM(D178:D186)</f>
        <v>353857</v>
      </c>
      <c r="E177" s="53">
        <f t="shared" si="42"/>
        <v>413434.77</v>
      </c>
      <c r="F177" s="54">
        <f t="shared" si="31"/>
        <v>116.83667978872822</v>
      </c>
    </row>
    <row r="178" spans="1:6" ht="12.75" customHeight="1" x14ac:dyDescent="0.2">
      <c r="A178" s="55">
        <v>3231</v>
      </c>
      <c r="B178" s="87" t="s">
        <v>396</v>
      </c>
      <c r="C178" s="52" t="s">
        <v>397</v>
      </c>
      <c r="D178" s="244">
        <v>6855</v>
      </c>
      <c r="E178" s="244">
        <v>8736.57</v>
      </c>
      <c r="F178" s="54">
        <f t="shared" si="31"/>
        <v>127.44814004376369</v>
      </c>
    </row>
    <row r="179" spans="1:6" ht="12.75" customHeight="1" x14ac:dyDescent="0.2">
      <c r="A179" s="55">
        <v>3232</v>
      </c>
      <c r="B179" s="87" t="s">
        <v>398</v>
      </c>
      <c r="C179" s="52" t="s">
        <v>399</v>
      </c>
      <c r="D179" s="244">
        <v>132477</v>
      </c>
      <c r="E179" s="244">
        <v>101523.41</v>
      </c>
      <c r="F179" s="54">
        <f t="shared" si="31"/>
        <v>76.634744144266548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77563</v>
      </c>
      <c r="E181" s="244">
        <v>86358.44</v>
      </c>
      <c r="F181" s="54">
        <f t="shared" si="31"/>
        <v>111.33973673014195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16732</v>
      </c>
      <c r="E183" s="244">
        <v>15506.27</v>
      </c>
      <c r="F183" s="54">
        <f t="shared" si="31"/>
        <v>92.674336600525947</v>
      </c>
    </row>
    <row r="184" spans="1:6" ht="12.75" customHeight="1" x14ac:dyDescent="0.2">
      <c r="A184" s="55">
        <v>3237</v>
      </c>
      <c r="B184" s="87" t="s">
        <v>408</v>
      </c>
      <c r="C184" s="52" t="s">
        <v>409</v>
      </c>
      <c r="D184" s="244">
        <v>79421</v>
      </c>
      <c r="E184" s="244">
        <v>67629.259999999995</v>
      </c>
      <c r="F184" s="54">
        <f t="shared" si="31"/>
        <v>85.152868888581096</v>
      </c>
    </row>
    <row r="185" spans="1:6" ht="12.75" customHeight="1" x14ac:dyDescent="0.2">
      <c r="A185" s="55">
        <v>3238</v>
      </c>
      <c r="B185" s="87" t="s">
        <v>410</v>
      </c>
      <c r="C185" s="52" t="s">
        <v>411</v>
      </c>
      <c r="D185" s="244">
        <v>30287</v>
      </c>
      <c r="E185" s="244">
        <v>38213.69</v>
      </c>
      <c r="F185" s="54">
        <f t="shared" si="31"/>
        <v>126.1719219467098</v>
      </c>
    </row>
    <row r="186" spans="1:6" ht="12.75" customHeight="1" x14ac:dyDescent="0.2">
      <c r="A186" s="55">
        <v>3239</v>
      </c>
      <c r="B186" s="87" t="s">
        <v>412</v>
      </c>
      <c r="C186" s="52" t="s">
        <v>413</v>
      </c>
      <c r="D186" s="244">
        <v>10522</v>
      </c>
      <c r="E186" s="244">
        <v>95467.13</v>
      </c>
      <c r="F186" s="54">
        <f t="shared" si="31"/>
        <v>907.30973199011601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25225</v>
      </c>
      <c r="E188" s="53">
        <f t="shared" si="43"/>
        <v>48903.600000000006</v>
      </c>
      <c r="F188" s="54">
        <f t="shared" si="31"/>
        <v>193.86957383548068</v>
      </c>
    </row>
    <row r="189" spans="1:6" ht="12.75" customHeight="1" x14ac:dyDescent="0.2">
      <c r="A189" s="55">
        <v>3291</v>
      </c>
      <c r="B189" s="234" t="s">
        <v>418</v>
      </c>
      <c r="C189" s="52" t="s">
        <v>419</v>
      </c>
      <c r="D189" s="244">
        <v>13487</v>
      </c>
      <c r="E189" s="244">
        <v>42219.05</v>
      </c>
      <c r="F189" s="54">
        <f t="shared" si="31"/>
        <v>313.03514495440055</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9322</v>
      </c>
      <c r="E191" s="244">
        <v>4977.55</v>
      </c>
      <c r="F191" s="54">
        <f t="shared" si="31"/>
        <v>53.395730529929196</v>
      </c>
    </row>
    <row r="192" spans="1:6" ht="12.75" customHeight="1" x14ac:dyDescent="0.2">
      <c r="A192" s="55">
        <v>3294</v>
      </c>
      <c r="B192" s="87" t="s">
        <v>424</v>
      </c>
      <c r="C192" s="52" t="s">
        <v>425</v>
      </c>
      <c r="D192" s="244">
        <v>870</v>
      </c>
      <c r="E192" s="244">
        <v>1300</v>
      </c>
      <c r="F192" s="54">
        <f t="shared" si="31"/>
        <v>149.42528735632183</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1546</v>
      </c>
      <c r="E195" s="244">
        <v>407</v>
      </c>
      <c r="F195" s="54">
        <f t="shared" si="31"/>
        <v>26.326002587322122</v>
      </c>
    </row>
    <row r="196" spans="1:6" ht="12.75" customHeight="1" x14ac:dyDescent="0.2">
      <c r="A196" s="55">
        <v>34</v>
      </c>
      <c r="B196" s="234" t="s">
        <v>432</v>
      </c>
      <c r="C196" s="52" t="s">
        <v>433</v>
      </c>
      <c r="D196" s="53">
        <f t="shared" ref="D196:E196" si="44">D197+D202+D210</f>
        <v>8549</v>
      </c>
      <c r="E196" s="53">
        <f t="shared" si="44"/>
        <v>11273.87</v>
      </c>
      <c r="F196" s="54">
        <f t="shared" si="31"/>
        <v>131.87355246227631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8549</v>
      </c>
      <c r="E210" s="53">
        <f t="shared" si="47"/>
        <v>11273.87</v>
      </c>
      <c r="F210" s="54">
        <f t="shared" si="31"/>
        <v>131.87355246227631</v>
      </c>
    </row>
    <row r="211" spans="1:6" ht="12.75" customHeight="1" x14ac:dyDescent="0.2">
      <c r="A211" s="55">
        <v>3431</v>
      </c>
      <c r="B211" s="234" t="s">
        <v>462</v>
      </c>
      <c r="C211" s="52" t="s">
        <v>463</v>
      </c>
      <c r="D211" s="244">
        <v>8549</v>
      </c>
      <c r="E211" s="244">
        <v>11273.87</v>
      </c>
      <c r="F211" s="54">
        <f t="shared" si="31"/>
        <v>131.87355246227631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189558</v>
      </c>
      <c r="E224" s="53">
        <f t="shared" si="51"/>
        <v>172134.19</v>
      </c>
      <c r="F224" s="54">
        <f t="shared" ref="F224:F235" si="52">IF(D224&lt;&gt;0,IF(E224/D224&gt;=100,"&gt;&gt;100",E224/D224*100),"-")</f>
        <v>90.808190632946122</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189558</v>
      </c>
      <c r="E231" s="53">
        <f t="shared" si="55"/>
        <v>170615.44</v>
      </c>
      <c r="F231" s="54">
        <f t="shared" si="52"/>
        <v>90.006984669599817</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189558</v>
      </c>
      <c r="E233" s="244">
        <v>170615.44</v>
      </c>
      <c r="F233" s="54">
        <f t="shared" si="52"/>
        <v>90.006984669599817</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1518.75</v>
      </c>
      <c r="F247" s="54" t="str">
        <f t="shared" si="61"/>
        <v>-</v>
      </c>
    </row>
    <row r="248" spans="1:6" ht="12.75" customHeight="1" x14ac:dyDescent="0.2">
      <c r="A248" s="55" t="s">
        <v>536</v>
      </c>
      <c r="B248" s="87" t="s">
        <v>198</v>
      </c>
      <c r="C248" s="52" t="s">
        <v>536</v>
      </c>
      <c r="D248" s="244"/>
      <c r="E248" s="244">
        <v>1518.75</v>
      </c>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1750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1750</v>
      </c>
      <c r="F259" s="54" t="str">
        <f t="shared" ref="F259:F262" si="67">IF(D259&lt;&gt;0,IF(E259/D259&gt;=100,"&gt;&gt;100",E259/D259*100),"-")</f>
        <v>-</v>
      </c>
    </row>
    <row r="260" spans="1:6" ht="12.75" customHeight="1" x14ac:dyDescent="0.2">
      <c r="A260" s="55">
        <v>3721</v>
      </c>
      <c r="B260" s="87" t="s">
        <v>556</v>
      </c>
      <c r="C260" s="52" t="s">
        <v>557</v>
      </c>
      <c r="D260" s="244"/>
      <c r="E260" s="244">
        <v>1750</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8082314</v>
      </c>
      <c r="E289" s="53">
        <f t="shared" si="79"/>
        <v>8624529.3699999992</v>
      </c>
      <c r="F289" s="54">
        <f t="shared" si="76"/>
        <v>106.70866499371343</v>
      </c>
    </row>
    <row r="290" spans="1:6" ht="12.75" customHeight="1" x14ac:dyDescent="0.2">
      <c r="A290" s="55" t="s">
        <v>605</v>
      </c>
      <c r="B290" s="87" t="s">
        <v>616</v>
      </c>
      <c r="C290" s="52" t="s">
        <v>617</v>
      </c>
      <c r="D290" s="53">
        <f>IF(D6&gt;=D289,D6-D289,0)</f>
        <v>85564</v>
      </c>
      <c r="E290" s="53">
        <f>IF(E6&gt;=E289,E6-E289,0)</f>
        <v>121072.45000000112</v>
      </c>
      <c r="F290" s="54">
        <f t="shared" si="76"/>
        <v>141.49928708335412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176099</v>
      </c>
      <c r="E292" s="244">
        <v>261663</v>
      </c>
      <c r="F292" s="54">
        <f t="shared" si="76"/>
        <v>148.5885780157752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0</v>
      </c>
      <c r="E350" s="53">
        <f t="shared" si="95"/>
        <v>0</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0</v>
      </c>
      <c r="E363" s="53">
        <f t="shared" si="99"/>
        <v>0</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0</v>
      </c>
      <c r="F408" s="54" t="str">
        <f t="shared" si="81"/>
        <v>-</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8167878</v>
      </c>
      <c r="E412" s="53">
        <f>E6+E298</f>
        <v>8745601.8200000003</v>
      </c>
      <c r="F412" s="54">
        <f t="shared" si="81"/>
        <v>107.07312009312577</v>
      </c>
    </row>
    <row r="413" spans="1:6" ht="12.75" customHeight="1" x14ac:dyDescent="0.2">
      <c r="A413" s="55" t="s">
        <v>605</v>
      </c>
      <c r="B413" s="87" t="s">
        <v>828</v>
      </c>
      <c r="C413" s="52" t="s">
        <v>829</v>
      </c>
      <c r="D413" s="53">
        <f t="shared" ref="D413:E413" si="112">D289+D350</f>
        <v>8082314</v>
      </c>
      <c r="E413" s="53">
        <f t="shared" si="112"/>
        <v>8624529.3699999992</v>
      </c>
      <c r="F413" s="54">
        <f t="shared" si="81"/>
        <v>106.70866499371343</v>
      </c>
    </row>
    <row r="414" spans="1:6" ht="12.75" customHeight="1" x14ac:dyDescent="0.2">
      <c r="A414" s="55" t="s">
        <v>605</v>
      </c>
      <c r="B414" s="87" t="s">
        <v>830</v>
      </c>
      <c r="C414" s="52" t="s">
        <v>831</v>
      </c>
      <c r="D414" s="53">
        <f t="shared" ref="D414:E414" si="113">IF(D412&gt;=D413,D412-D413,0)</f>
        <v>85564</v>
      </c>
      <c r="E414" s="53">
        <f t="shared" si="113"/>
        <v>121072.45000000112</v>
      </c>
      <c r="F414" s="54">
        <f t="shared" si="81"/>
        <v>141.49928708335412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176099</v>
      </c>
      <c r="E416" s="53">
        <f t="shared" si="115"/>
        <v>261663</v>
      </c>
      <c r="F416" s="54">
        <f t="shared" si="81"/>
        <v>148.5885780157752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8167878</v>
      </c>
      <c r="E639" s="53">
        <f t="shared" si="180"/>
        <v>8745601.8200000003</v>
      </c>
      <c r="F639" s="54">
        <f t="shared" si="119"/>
        <v>107.07312009312577</v>
      </c>
    </row>
    <row r="640" spans="1:6" ht="12.75" customHeight="1" x14ac:dyDescent="0.2">
      <c r="A640" s="55" t="s">
        <v>605</v>
      </c>
      <c r="B640" s="87" t="s">
        <v>1274</v>
      </c>
      <c r="C640" s="52" t="s">
        <v>1275</v>
      </c>
      <c r="D640" s="53">
        <f t="shared" ref="D640:E640" si="181">D413+D528</f>
        <v>8082314</v>
      </c>
      <c r="E640" s="53">
        <f t="shared" si="181"/>
        <v>8624529.3699999992</v>
      </c>
      <c r="F640" s="54">
        <f t="shared" si="119"/>
        <v>106.70866499371343</v>
      </c>
    </row>
    <row r="641" spans="1:6" ht="12.75" customHeight="1" x14ac:dyDescent="0.2">
      <c r="A641" s="55" t="s">
        <v>605</v>
      </c>
      <c r="B641" s="87" t="s">
        <v>1276</v>
      </c>
      <c r="C641" s="52" t="s">
        <v>1277</v>
      </c>
      <c r="D641" s="53">
        <f t="shared" ref="D641:E641" si="182">IF(D639&gt;=D640,D639-D640,0)</f>
        <v>85564</v>
      </c>
      <c r="E641" s="53">
        <f t="shared" si="182"/>
        <v>121072.45000000112</v>
      </c>
      <c r="F641" s="54">
        <f t="shared" si="119"/>
        <v>141.49928708335412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176099</v>
      </c>
      <c r="E643" s="53">
        <f t="shared" si="184"/>
        <v>261663</v>
      </c>
      <c r="F643" s="54">
        <f t="shared" si="119"/>
        <v>148.5885780157752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261663</v>
      </c>
      <c r="E645" s="53">
        <f t="shared" si="186"/>
        <v>382735.45000000112</v>
      </c>
      <c r="F645" s="54">
        <f t="shared" si="119"/>
        <v>146.27037448932447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599740</v>
      </c>
      <c r="E647" s="245">
        <v>615498.46</v>
      </c>
      <c r="F647" s="59">
        <f t="shared" si="119"/>
        <v>102.62754860439523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254890</v>
      </c>
      <c r="E649" s="244">
        <v>265214</v>
      </c>
      <c r="F649" s="54">
        <f t="shared" ref="F649:F724" si="188">IF(D649&lt;&gt;0,IF(E649/D649&gt;=100,"&gt;&gt;100",E649/D649*100),"-")</f>
        <v>104.05037467142688</v>
      </c>
    </row>
    <row r="650" spans="1:6" ht="12.75" customHeight="1" x14ac:dyDescent="0.2">
      <c r="A650" s="55" t="s">
        <v>1293</v>
      </c>
      <c r="B650" s="87" t="s">
        <v>1294</v>
      </c>
      <c r="C650" s="52" t="s">
        <v>1293</v>
      </c>
      <c r="D650" s="244">
        <v>883791</v>
      </c>
      <c r="E650" s="244">
        <v>1155987.6100000001</v>
      </c>
      <c r="F650" s="54">
        <f t="shared" si="188"/>
        <v>130.798753325164</v>
      </c>
    </row>
    <row r="651" spans="1:6" ht="12.75" customHeight="1" x14ac:dyDescent="0.2">
      <c r="A651" s="55" t="s">
        <v>1295</v>
      </c>
      <c r="B651" s="87" t="s">
        <v>1296</v>
      </c>
      <c r="C651" s="52" t="s">
        <v>1295</v>
      </c>
      <c r="D651" s="244">
        <v>873467</v>
      </c>
      <c r="E651" s="244">
        <v>1055819.3899999999</v>
      </c>
      <c r="F651" s="54">
        <f t="shared" si="188"/>
        <v>120.87684938297612</v>
      </c>
    </row>
    <row r="652" spans="1:6" ht="24" x14ac:dyDescent="0.2">
      <c r="A652" s="55">
        <v>11</v>
      </c>
      <c r="B652" s="87" t="s">
        <v>1297</v>
      </c>
      <c r="C652" s="52" t="s">
        <v>1298</v>
      </c>
      <c r="D652" s="53">
        <f t="shared" ref="D652:E652" si="189">+D649+D650-D651</f>
        <v>265214</v>
      </c>
      <c r="E652" s="53">
        <f t="shared" si="189"/>
        <v>365382.2200000002</v>
      </c>
      <c r="F652" s="54">
        <f t="shared" si="188"/>
        <v>137.76882819157368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49</v>
      </c>
      <c r="E654" s="266">
        <v>51</v>
      </c>
      <c r="F654" s="54">
        <f t="shared" si="188"/>
        <v>104.08163265306123</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46</v>
      </c>
      <c r="E656" s="266">
        <v>48</v>
      </c>
      <c r="F656" s="54">
        <f t="shared" si="188"/>
        <v>104.34782608695652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5555206</v>
      </c>
      <c r="E676" s="244">
        <v>5888293.8099999996</v>
      </c>
      <c r="F676" s="54">
        <f t="shared" si="188"/>
        <v>105.99595784566765</v>
      </c>
    </row>
    <row r="677" spans="1:6" ht="24" x14ac:dyDescent="0.2">
      <c r="A677" s="55">
        <v>63622</v>
      </c>
      <c r="B677" s="234" t="s">
        <v>1348</v>
      </c>
      <c r="C677" s="52" t="s">
        <v>1349</v>
      </c>
      <c r="D677" s="244">
        <v>189558</v>
      </c>
      <c r="E677" s="244">
        <v>170615.44</v>
      </c>
      <c r="F677" s="54">
        <f t="shared" si="188"/>
        <v>90.006984669599817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602331</v>
      </c>
      <c r="E710" s="244">
        <v>654759.05000000005</v>
      </c>
      <c r="F710" s="54">
        <f t="shared" si="188"/>
        <v>108.70419254529486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12089.02</v>
      </c>
      <c r="F716" s="54" t="str">
        <f t="shared" si="188"/>
        <v>-</v>
      </c>
    </row>
    <row r="717" spans="1:6" ht="12.75" customHeight="1" x14ac:dyDescent="0.2">
      <c r="A717" s="55">
        <v>31215</v>
      </c>
      <c r="B717" s="87" t="s">
        <v>1410</v>
      </c>
      <c r="C717" s="52" t="s">
        <v>1411</v>
      </c>
      <c r="D717" s="244">
        <v>9978</v>
      </c>
      <c r="E717" s="244">
        <v>29934</v>
      </c>
      <c r="F717" s="54">
        <f t="shared" si="188"/>
        <v>300</v>
      </c>
    </row>
    <row r="718" spans="1:6" ht="12.75" customHeight="1" x14ac:dyDescent="0.2">
      <c r="A718" s="55">
        <v>32121</v>
      </c>
      <c r="B718" s="87" t="s">
        <v>1412</v>
      </c>
      <c r="C718" s="52" t="s">
        <v>1413</v>
      </c>
      <c r="D718" s="244">
        <v>140998</v>
      </c>
      <c r="E718" s="244">
        <v>148676.89000000001</v>
      </c>
      <c r="F718" s="54">
        <f t="shared" si="188"/>
        <v>105.44609852622024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8000</v>
      </c>
      <c r="E720" s="244">
        <v>7200</v>
      </c>
      <c r="F720" s="54">
        <f t="shared" si="188"/>
        <v>90</v>
      </c>
    </row>
    <row r="721" spans="1:6" ht="12.75" customHeight="1" x14ac:dyDescent="0.2">
      <c r="A721" s="55" t="s">
        <v>1418</v>
      </c>
      <c r="B721" s="87" t="s">
        <v>1419</v>
      </c>
      <c r="C721" s="52" t="s">
        <v>1418</v>
      </c>
      <c r="D721" s="244"/>
      <c r="E721" s="244">
        <v>3285.33</v>
      </c>
      <c r="F721" s="54" t="str">
        <f t="shared" si="188"/>
        <v>-</v>
      </c>
    </row>
    <row r="722" spans="1:6" ht="12.75" customHeight="1" x14ac:dyDescent="0.2">
      <c r="A722" s="55" t="s">
        <v>1420</v>
      </c>
      <c r="B722" s="87" t="s">
        <v>1421</v>
      </c>
      <c r="C722" s="52" t="s">
        <v>1420</v>
      </c>
      <c r="D722" s="244">
        <v>22669</v>
      </c>
      <c r="E722" s="244">
        <v>2954.85</v>
      </c>
      <c r="F722" s="54">
        <f t="shared" si="188"/>
        <v>13.034761127530988</v>
      </c>
    </row>
    <row r="723" spans="1:6" ht="12.75" customHeight="1" x14ac:dyDescent="0.2">
      <c r="A723" s="55" t="s">
        <v>1422</v>
      </c>
      <c r="B723" s="87" t="s">
        <v>1423</v>
      </c>
      <c r="C723" s="52" t="s">
        <v>1422</v>
      </c>
      <c r="D723" s="244">
        <v>56752</v>
      </c>
      <c r="E723" s="244">
        <v>61389.08</v>
      </c>
      <c r="F723" s="54">
        <f t="shared" si="188"/>
        <v>108.17077812235692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13487</v>
      </c>
      <c r="E725" s="244">
        <v>42219.05</v>
      </c>
      <c r="F725" s="54">
        <f t="shared" ref="F725:F979" si="190">IF(D725&lt;&gt;0,IF(E725/D725&gt;=100,"&gt;&gt;100",E725/D725*100),"-")</f>
        <v>313.03514495440055</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v>189558</v>
      </c>
      <c r="E768" s="244">
        <v>170615.44</v>
      </c>
      <c r="F768" s="54">
        <f t="shared" si="190"/>
        <v>90.006984669599817</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1750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6269632</v>
      </c>
      <c r="E6" s="231">
        <f t="shared" si="0"/>
        <v>6425908.54</v>
      </c>
      <c r="F6" s="232">
        <f t="shared" ref="F6:F260" si="1">IF(D6&gt;0,IF(E6/D6&gt;=100,"&gt;&gt;100",E6/D6*100),"-")</f>
        <v>102.4925950996805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5402626</v>
      </c>
      <c r="E7" s="106">
        <f t="shared" si="2"/>
        <v>5445027.8600000003</v>
      </c>
      <c r="F7" s="95">
        <f t="shared" si="1"/>
        <v>100.78483796583366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5402626</v>
      </c>
      <c r="E12" s="106">
        <f t="shared" si="3"/>
        <v>5445027.8600000003</v>
      </c>
      <c r="F12" s="95">
        <f t="shared" si="1"/>
        <v>100.78483796583366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3992313</v>
      </c>
      <c r="E13" s="106">
        <f t="shared" si="4"/>
        <v>3930281.1500000004</v>
      </c>
      <c r="F13" s="95">
        <f t="shared" si="1"/>
        <v>98.446217768997585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16398683</v>
      </c>
      <c r="E15" s="249">
        <v>16398683</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12406370</v>
      </c>
      <c r="E18" s="249">
        <v>12468401.85</v>
      </c>
      <c r="F18" s="95">
        <f t="shared" si="1"/>
        <v>100.49999999999999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1059846</v>
      </c>
      <c r="E19" s="106">
        <f t="shared" si="5"/>
        <v>1121061.47</v>
      </c>
      <c r="F19" s="95">
        <f t="shared" si="1"/>
        <v>105.77588347741087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1855389</v>
      </c>
      <c r="E20" s="249">
        <v>1916102.75</v>
      </c>
      <c r="F20" s="95">
        <f t="shared" si="1"/>
        <v>103.27229222551173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257331</v>
      </c>
      <c r="E26" s="249">
        <v>269414.33</v>
      </c>
      <c r="F26" s="95">
        <f t="shared" si="1"/>
        <v>104.69563713660617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1052874</v>
      </c>
      <c r="E28" s="249">
        <v>1064455.6100000001</v>
      </c>
      <c r="F28" s="95">
        <f t="shared" si="1"/>
        <v>101.09999962008752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350467</v>
      </c>
      <c r="E35" s="106">
        <f t="shared" si="7"/>
        <v>393685.24</v>
      </c>
      <c r="F35" s="95">
        <f t="shared" si="1"/>
        <v>112.3316146741348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350467</v>
      </c>
      <c r="E36" s="249">
        <v>393685.24</v>
      </c>
      <c r="F36" s="95">
        <f t="shared" si="1"/>
        <v>112.3316146741348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223658</v>
      </c>
      <c r="E53" s="249">
        <v>234345.11</v>
      </c>
      <c r="F53" s="95">
        <f t="shared" si="1"/>
        <v>104.77832673099105</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223658</v>
      </c>
      <c r="E55" s="249">
        <v>234345.11</v>
      </c>
      <c r="F55" s="95">
        <f t="shared" si="1"/>
        <v>104.77832673099105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867006</v>
      </c>
      <c r="E68" s="106">
        <f t="shared" si="13"/>
        <v>980880.67999999993</v>
      </c>
      <c r="F68" s="95">
        <f t="shared" si="1"/>
        <v>113.13424359231654</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265214</v>
      </c>
      <c r="E69" s="106">
        <f t="shared" si="14"/>
        <v>365382.22</v>
      </c>
      <c r="F69" s="95">
        <f t="shared" si="1"/>
        <v>137.76882819157359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265214</v>
      </c>
      <c r="E70" s="106">
        <f t="shared" si="15"/>
        <v>365382.22</v>
      </c>
      <c r="F70" s="95">
        <f t="shared" si="1"/>
        <v>137.76882819157359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265214</v>
      </c>
      <c r="E72" s="249">
        <v>365382.22</v>
      </c>
      <c r="F72" s="95">
        <f t="shared" si="1"/>
        <v>137.76882819157359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2052</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2052</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599740</v>
      </c>
      <c r="E170" s="106">
        <f t="shared" si="29"/>
        <v>615498.46</v>
      </c>
      <c r="F170" s="95">
        <f t="shared" si="1"/>
        <v>102.62754860439523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599740</v>
      </c>
      <c r="E171" s="249">
        <v>615498.46</v>
      </c>
      <c r="F171" s="95">
        <f t="shared" si="1"/>
        <v>102.62754860439523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6269632</v>
      </c>
      <c r="E175" s="106">
        <f t="shared" si="30"/>
        <v>6425908.54</v>
      </c>
      <c r="F175" s="95">
        <f t="shared" si="1"/>
        <v>102.4925950996805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599740</v>
      </c>
      <c r="E176" s="106">
        <f t="shared" si="31"/>
        <v>615498.46</v>
      </c>
      <c r="F176" s="95">
        <f t="shared" si="1"/>
        <v>102.62754860439523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599740</v>
      </c>
      <c r="E177" s="106">
        <f t="shared" si="32"/>
        <v>615498.46</v>
      </c>
      <c r="F177" s="95">
        <f t="shared" si="1"/>
        <v>102.62754860439523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566006</v>
      </c>
      <c r="E178" s="249">
        <v>599740</v>
      </c>
      <c r="F178" s="95">
        <f t="shared" si="1"/>
        <v>105.96000749108667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33734</v>
      </c>
      <c r="E179" s="249">
        <v>15758.46</v>
      </c>
      <c r="F179" s="95">
        <f t="shared" si="1"/>
        <v>46.713879172348371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5669892</v>
      </c>
      <c r="E237" s="106">
        <f t="shared" si="41"/>
        <v>5810410.0800000001</v>
      </c>
      <c r="F237" s="95">
        <f t="shared" si="1"/>
        <v>102.47832022197247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5408229</v>
      </c>
      <c r="E238" s="106">
        <f t="shared" si="42"/>
        <v>5427674.6299999999</v>
      </c>
      <c r="F238" s="95">
        <f t="shared" si="1"/>
        <v>100.35955633535487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5408229</v>
      </c>
      <c r="E239" s="106">
        <f t="shared" si="43"/>
        <v>5427674.6299999999</v>
      </c>
      <c r="F239" s="95">
        <f t="shared" si="1"/>
        <v>100.35955633535487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5143015</v>
      </c>
      <c r="E240" s="249">
        <v>5062292.41</v>
      </c>
      <c r="F240" s="95">
        <f t="shared" si="1"/>
        <v>98.430442260036187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265214</v>
      </c>
      <c r="E241" s="249">
        <v>365382.22</v>
      </c>
      <c r="F241" s="95">
        <f t="shared" si="1"/>
        <v>137.76882819157359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261663</v>
      </c>
      <c r="E245" s="106">
        <f t="shared" si="45"/>
        <v>382735.45</v>
      </c>
      <c r="F245" s="95">
        <f t="shared" si="1"/>
        <v>146.27037448932404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261663</v>
      </c>
      <c r="E246" s="106">
        <f t="shared" si="46"/>
        <v>382735.45</v>
      </c>
      <c r="F246" s="95">
        <f t="shared" si="1"/>
        <v>146.27037448932404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261663</v>
      </c>
      <c r="E247" s="249">
        <v>382735.45</v>
      </c>
      <c r="F247" s="95">
        <f t="shared" si="1"/>
        <v>146.27037448932404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207309</v>
      </c>
      <c r="E259" s="106">
        <f t="shared" si="49"/>
        <v>207309</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207309</v>
      </c>
      <c r="E260" s="250">
        <v>207309</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2052</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599740</v>
      </c>
      <c r="E287" s="249">
        <v>615498.46</v>
      </c>
      <c r="F287" s="95">
        <f t="shared" si="50"/>
        <v>102.62754860439523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9" sqref="D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8082314</v>
      </c>
      <c r="E114" s="83">
        <f t="shared" si="22"/>
        <v>8624529.3699999992</v>
      </c>
      <c r="F114" s="65">
        <f t="shared" si="1"/>
        <v>106.70866499371343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7705892</v>
      </c>
      <c r="E115" s="83">
        <f t="shared" si="23"/>
        <v>8207117.6799999997</v>
      </c>
      <c r="F115" s="65">
        <f t="shared" si="1"/>
        <v>106.50444724634085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7705892</v>
      </c>
      <c r="E117" s="251">
        <v>8207117.6799999997</v>
      </c>
      <c r="F117" s="65">
        <f t="shared" si="1"/>
        <v>106.50444724634085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376422</v>
      </c>
      <c r="E126" s="251">
        <v>417411.69</v>
      </c>
      <c r="F126" s="65">
        <f t="shared" si="1"/>
        <v>110.88929180547365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8082314</v>
      </c>
      <c r="E141" s="108">
        <f t="shared" si="28"/>
        <v>8624529.3699999992</v>
      </c>
      <c r="F141" s="84">
        <f t="shared" si="1"/>
        <v>106.70866499371343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52" sqref="E5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599740</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8467159.8099999987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8467159.8099999987</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6950557.5999999996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1505328.34</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11273.87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8451401.3499999996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8451401.3499999996</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6950557.5999999996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1489569.87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11273.88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615498.45999999903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615498.46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14634.88</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v>14634.88</v>
      </c>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600863.57999999996</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v>600863.57999999996</v>
      </c>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15464</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abSelected="1"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2023-01-30T08:10:17Z</cp:lastPrinted>
  <dcterms:created xsi:type="dcterms:W3CDTF">2022-04-01T05:14:30Z</dcterms:created>
  <dcterms:modified xsi:type="dcterms:W3CDTF">2023-01-31T12:55:55Z</dcterms:modified>
</cp:coreProperties>
</file>