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Katarina - računovodstvo\Ostvarenje fin. plana 2023\01.01-31.12.2022\"/>
    </mc:Choice>
  </mc:AlternateContent>
  <xr:revisionPtr revIDLastSave="0" documentId="13_ncr:1_{29055E8D-6D6C-4CE4-8BA8-E2539B22D6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2" r:id="rId1"/>
    <sheet name="Ostvarenje rashodi" sheetId="3" r:id="rId2"/>
    <sheet name="Ostvarenje prihodi" sheetId="4" r:id="rId3"/>
    <sheet name="Izvršenje po izvorima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1" i="3"/>
  <c r="G32" i="3"/>
  <c r="G33" i="3"/>
  <c r="G34" i="3"/>
  <c r="G35" i="3"/>
  <c r="G36" i="3"/>
  <c r="G37" i="3"/>
  <c r="G38" i="3"/>
  <c r="G39" i="3"/>
  <c r="G40" i="3"/>
  <c r="G41" i="3"/>
  <c r="G4" i="3"/>
  <c r="F5" i="3"/>
  <c r="F6" i="3"/>
  <c r="F7" i="3"/>
  <c r="F9" i="3"/>
  <c r="F10" i="3"/>
  <c r="F11" i="3"/>
  <c r="F12" i="3"/>
  <c r="F13" i="3"/>
  <c r="F14" i="3"/>
  <c r="F15" i="3"/>
  <c r="F16" i="3"/>
  <c r="F17" i="3"/>
  <c r="F19" i="3"/>
  <c r="F20" i="3"/>
  <c r="F21" i="3"/>
  <c r="F22" i="3"/>
  <c r="F23" i="3"/>
  <c r="F24" i="3"/>
  <c r="F25" i="3"/>
  <c r="F26" i="3"/>
  <c r="F27" i="3"/>
  <c r="F28" i="3"/>
  <c r="F29" i="3"/>
  <c r="F31" i="3"/>
  <c r="F33" i="3"/>
  <c r="F34" i="3"/>
  <c r="F37" i="3"/>
  <c r="F38" i="3"/>
  <c r="F40" i="3"/>
  <c r="F41" i="3"/>
  <c r="F4" i="3"/>
  <c r="H5" i="4"/>
  <c r="H6" i="4"/>
  <c r="H7" i="4"/>
  <c r="H11" i="4"/>
  <c r="H13" i="4"/>
  <c r="H15" i="4"/>
  <c r="H16" i="4"/>
  <c r="H4" i="4"/>
  <c r="G4" i="4"/>
  <c r="G6" i="4"/>
  <c r="G7" i="4"/>
  <c r="G8" i="4"/>
  <c r="G9" i="4"/>
  <c r="G11" i="4"/>
  <c r="G15" i="4"/>
  <c r="G16" i="4"/>
  <c r="G5" i="4"/>
  <c r="E43" i="1"/>
  <c r="E44" i="1"/>
  <c r="C10" i="2"/>
  <c r="D10" i="2"/>
  <c r="B10" i="2"/>
  <c r="E40" i="1"/>
  <c r="E41" i="1"/>
  <c r="E13" i="1"/>
  <c r="E8" i="1"/>
  <c r="E12" i="1"/>
  <c r="E18" i="1"/>
  <c r="E19" i="1"/>
  <c r="E22" i="1"/>
  <c r="E23" i="1"/>
  <c r="E27" i="1"/>
  <c r="E28" i="1"/>
  <c r="E31" i="1"/>
  <c r="E32" i="1"/>
  <c r="E7" i="1"/>
</calcChain>
</file>

<file path=xl/sharedStrings.xml><?xml version="1.0" encoding="utf-8"?>
<sst xmlns="http://schemas.openxmlformats.org/spreadsheetml/2006/main" count="122" uniqueCount="103">
  <si>
    <t>OZNAKA IF</t>
  </si>
  <si>
    <t>NAZIV IF</t>
  </si>
  <si>
    <t>INDEKS</t>
  </si>
  <si>
    <t>PRIHODI</t>
  </si>
  <si>
    <t>RASHODI</t>
  </si>
  <si>
    <t>52 POMOĆI IZ PRORAČUNA</t>
  </si>
  <si>
    <t>51 POMOĆI EU 638 639</t>
  </si>
  <si>
    <t>PRIHODI/RASHODI TEKUĆA GODINA</t>
  </si>
  <si>
    <t>PRIHODI UKUPNO</t>
  </si>
  <si>
    <t>PRIHODI POSLOVANJA</t>
  </si>
  <si>
    <t xml:space="preserve">PRIHODI OD PRODAJE </t>
  </si>
  <si>
    <t>RASHODI UKUPNO</t>
  </si>
  <si>
    <t>RASHODI POSLOVANJA</t>
  </si>
  <si>
    <t>RASHODI ZA NEFINANCIJSKU IMOVINU</t>
  </si>
  <si>
    <t>RAZLIKA-VIŠAK/MANJAK</t>
  </si>
  <si>
    <t>ODNOS/DONOS</t>
  </si>
  <si>
    <t>UKUPAN DONOS NEUTROŠENIH SREDSTAVA IZ PRETHODNE GODINE</t>
  </si>
  <si>
    <t>UKUPAN ODNOS NEUTROŠENIH PRIHODA U SLJEDEĆU GODINU</t>
  </si>
  <si>
    <t>Indeks</t>
  </si>
  <si>
    <t>SVEUKUPNO</t>
  </si>
  <si>
    <t>Plaće za redovan rad</t>
  </si>
  <si>
    <t>Ostali rashodi za zaposlene</t>
  </si>
  <si>
    <t>Doprinosi za obvezno zdravstveno osiguranje</t>
  </si>
  <si>
    <t>Doprinosi za obvezno osiguranje u slučaju nezaposlenosti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</si>
  <si>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</si>
  <si>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</si>
  <si>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</si>
  <si>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</si>
  <si>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</si>
  <si>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</si>
  <si>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</si>
  <si>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</si>
  <si>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</si>
  <si>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</si>
  <si>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</si>
  <si>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</si>
  <si>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</si>
  <si>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</si>
  <si>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</si>
  <si>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</si>
  <si>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</si>
  <si>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</si>
  <si>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</si>
  <si>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</si>
  <si>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</si>
  <si>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</si>
  <si>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</si>
  <si>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</si>
  <si>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</si>
  <si>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Bankarske usluge i usluge platnog prometa</t>
  </si>
  <si>
    <t>Zatezne kamate</t>
  </si>
  <si>
    <t xml:space="preserve">Naknade građanima i kućanstvima u novcu </t>
  </si>
  <si>
    <t>Naknade građanima i kućanstvima u naravi</t>
  </si>
  <si>
    <t>Tekuće donacije u novcu</t>
  </si>
  <si>
    <t>Licence</t>
  </si>
  <si>
    <t>Knjige</t>
  </si>
  <si>
    <t>Dodatna ulaganja na postrojenjima i opremi</t>
  </si>
  <si>
    <t>OSTVARENJE 2021</t>
  </si>
  <si>
    <t xml:space="preserve">INDEKS 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</si>
  <si>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</si>
  <si>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</si>
  <si>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</si>
  <si>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</si>
  <si>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6381</t>
  </si>
  <si>
    <t>Tekuće pomoći iz državnog proračuna temeljem prijenosa EU sredstava</t>
  </si>
  <si>
    <t>Tekući prijenosi između proračunskih korisnika istog proračuna</t>
  </si>
  <si>
    <t>6393</t>
  </si>
  <si>
    <t>Tekući prijenosi između proračunskih korisnika istog proračuna temeljem prijenosa EU sredstava</t>
  </si>
  <si>
    <t>6413</t>
  </si>
  <si>
    <t>Kamate na oročena sredstva i depozite po viđenju</t>
  </si>
  <si>
    <t>6526</t>
  </si>
  <si>
    <t>Ostali nespomenuti prihodi</t>
  </si>
  <si>
    <t>Prihodi od prodaje proizvoda i robe</t>
  </si>
  <si>
    <t>6615</t>
  </si>
  <si>
    <t>Prihodi od pruženih usluga</t>
  </si>
  <si>
    <t>Tekuće donacije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</si>
  <si>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</si>
  <si>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</si>
  <si>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</si>
  <si>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</si>
  <si>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11 OPĆI PRIHODI I PRIMICI</t>
  </si>
  <si>
    <t xml:space="preserve">31 VLASTITI PRIHODI </t>
  </si>
  <si>
    <t xml:space="preserve">43 PRIHODI POSEBNE NAMJENE </t>
  </si>
  <si>
    <t xml:space="preserve">12 DEC SREDSTVA </t>
  </si>
  <si>
    <t>61 DONACIJE</t>
  </si>
  <si>
    <t>15 PREDFINANCIRANJE ŠKŽ</t>
  </si>
  <si>
    <t>UKUPNO PRIHODI</t>
  </si>
  <si>
    <t>UKUPNO RASHODI</t>
  </si>
  <si>
    <t>Ostvarenje 2021</t>
  </si>
  <si>
    <t>Plan 2022</t>
  </si>
  <si>
    <t>Ostvarenje 2022</t>
  </si>
  <si>
    <t>IZVRŠENJE</t>
  </si>
  <si>
    <t xml:space="preserve">PLAN PRORAČUNA </t>
  </si>
  <si>
    <t xml:space="preserve">IZVRŠENJE </t>
  </si>
  <si>
    <t>IZVRŠENJE PRETHODNE GODINE</t>
  </si>
  <si>
    <t>IZVORNI PLAN TEKUĆE GODINE</t>
  </si>
  <si>
    <t>IZVRŠENJE PLANA TEKUĆE GODINE</t>
  </si>
  <si>
    <t>OSTVARENJE TEKUĆE GODINE</t>
  </si>
  <si>
    <t>OSTVARENJE/IZVRŠENJE PLANA TEKUĆE GODINE</t>
  </si>
  <si>
    <t>OSNOVNA ŠKOLA DR.FRANJE TUĐMANA KNIN - sažetak</t>
  </si>
  <si>
    <t>OSNOVNA ŠKOLA DR. FRANJE TUĐMANA - ostvarenje rashodi</t>
  </si>
  <si>
    <t>OSNOVNA ŠKOLA DR. FRANJE TUĐMANA KNIN - ostvarenje prihodi</t>
  </si>
  <si>
    <t>OSNOVNA ŠKOLA DR. FRANJE TUĐMANA KNIN - izvršenje po izvorima finaciranja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</si>
</sst>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" fontId="0" fillId="0" borderId="5" xfId="0" applyNumberFormat="1" applyBorder="1"/>
    <xf numFmtId="4" fontId="0" fillId="0" borderId="6" xfId="0" applyNumberFormat="1" applyBorder="1"/>
    <xf numFmtId="0" fontId="0" fillId="0" borderId="5" xfId="0" applyBorder="1"/>
    <xf numFmtId="0" fontId="0" fillId="0" borderId="0" xfId="0"/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2" borderId="4" xfId="0" applyFont="1" applyFill="1" applyBorder="1"/>
    <xf numFmtId="0" fontId="1" fillId="0" borderId="5" xfId="0" applyFont="1" applyBorder="1" applyAlignment="1">
      <alignment wrapText="1"/>
    </xf>
    <xf numFmtId="2" fontId="0" fillId="0" borderId="5" xfId="0" applyNumberFormat="1" applyBorder="1"/>
    <xf numFmtId="2" fontId="0" fillId="0" borderId="6" xfId="0" applyNumberFormat="1" applyBorder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2" fontId="2" fillId="0" borderId="6" xfId="0" applyNumberFormat="1" applyFont="1" applyBorder="1"/>
    <xf numFmtId="0" fontId="0" fillId="0" borderId="0" xfId="0" applyAlignment="1">
      <alignment horizontal="center"/>
    </xf>
    <xf numFmtId="0" fontId="0" fillId="2" borderId="7" xfId="0" applyFill="1" applyBorder="1"/>
    <xf numFmtId="0" fontId="0" fillId="0" borderId="8" xfId="0" applyBorder="1"/>
    <xf numFmtId="4" fontId="0" fillId="0" borderId="8" xfId="0" applyNumberFormat="1" applyBorder="1"/>
    <xf numFmtId="0" fontId="0" fillId="0" borderId="9" xfId="0" applyBorder="1"/>
    <xf numFmtId="0" fontId="0" fillId="0" borderId="5" xfId="0" applyBorder="1"/>
    <xf numFmtId="0" fontId="3" fillId="0" borderId="5" xfId="0" applyFont="1" applyBorder="1"/>
    <xf numFmtId="4" fontId="3" fillId="0" borderId="5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horizontal="left"/>
    </xf>
    <xf numFmtId="0" fontId="1" fillId="0" borderId="6" xfId="0" applyFont="1" applyBorder="1" applyAlignment="1"/>
    <xf numFmtId="4" fontId="1" fillId="0" borderId="5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Normalno" xfId="0" builtinId="0"/>
  </cellStyles>
  <dxfs count="6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fgColor indexed="64"/>
          <bgColor rgb="FFFFFF00"/>
        </patternFill>
      </fill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3:E45" totalsRowShown="0" headerRowDxfId="5">
  <tableColumns count="5">
    <tableColumn id="1" xr3:uid="{00000000-0010-0000-0000-000001000000}" name="OZNAKA IF" dataDxfId="4"/>
    <tableColumn id="2" xr3:uid="{00000000-0010-0000-0000-000002000000}" name="NAZIV IF" dataDxfId="3"/>
    <tableColumn id="3" xr3:uid="{00000000-0010-0000-0000-000003000000}" name="IZVORNI PLAN TEKUĆE GODINE" dataDxfId="2"/>
    <tableColumn id="5" xr3:uid="{00000000-0010-0000-0000-000005000000}" name="OSTVARENJE/IZVRŠENJE PLANA TEKUĆE GODINE" dataDxfId="1"/>
    <tableColumn id="6" xr3:uid="{00000000-0010-0000-0000-000006000000}" name="INDEK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0EF1-98C7-47D1-8C78-56D2D0503C47}">
  <sheetPr>
    <pageSetUpPr fitToPage="1"/>
  </sheetPr>
  <dimension ref="A1:D14"/>
  <sheetViews>
    <sheetView tabSelected="1" workbookViewId="0"/>
  </sheetViews>
  <sheetFormatPr defaultRowHeight="15" x14ac:dyDescent="0.25"/>
  <cols>
    <col min="1" max="1" width="51.42578125" customWidth="1"/>
    <col min="2" max="2" width="30.140625" customWidth="1"/>
    <col min="3" max="3" width="33.7109375" customWidth="1"/>
    <col min="4" max="4" width="34" customWidth="1"/>
  </cols>
  <sheetData>
    <row r="1" spans="1:4" x14ac:dyDescent="0.25">
      <c r="A1" s="15" t="s">
        <v>99</v>
      </c>
    </row>
    <row r="3" spans="1:4" x14ac:dyDescent="0.25">
      <c r="A3" s="34" t="s">
        <v>7</v>
      </c>
      <c r="B3" s="34" t="s">
        <v>94</v>
      </c>
      <c r="C3" s="34" t="s">
        <v>95</v>
      </c>
      <c r="D3" s="34" t="s">
        <v>96</v>
      </c>
    </row>
    <row r="4" spans="1:4" x14ac:dyDescent="0.25">
      <c r="A4" s="31" t="s">
        <v>8</v>
      </c>
      <c r="B4" s="32">
        <v>9088832.2300000004</v>
      </c>
      <c r="C4" s="32">
        <v>9530673</v>
      </c>
      <c r="D4" s="32">
        <v>10080708.630000001</v>
      </c>
    </row>
    <row r="5" spans="1:4" x14ac:dyDescent="0.25">
      <c r="A5" s="31" t="s">
        <v>9</v>
      </c>
      <c r="B5" s="32">
        <v>9088832.2300000004</v>
      </c>
      <c r="C5" s="32">
        <v>9530673</v>
      </c>
      <c r="D5" s="32">
        <v>10080708.630000001</v>
      </c>
    </row>
    <row r="6" spans="1:4" x14ac:dyDescent="0.25">
      <c r="A6" s="31" t="s">
        <v>10</v>
      </c>
      <c r="B6" s="32"/>
      <c r="C6" s="32"/>
      <c r="D6" s="32"/>
    </row>
    <row r="7" spans="1:4" x14ac:dyDescent="0.25">
      <c r="A7" s="31" t="s">
        <v>11</v>
      </c>
      <c r="B7" s="32">
        <v>9194171.4600000009</v>
      </c>
      <c r="C7" s="32">
        <v>9917690</v>
      </c>
      <c r="D7" s="32">
        <v>9645664.2400000002</v>
      </c>
    </row>
    <row r="8" spans="1:4" x14ac:dyDescent="0.25">
      <c r="A8" s="31" t="s">
        <v>12</v>
      </c>
      <c r="B8" s="32">
        <v>9142171.4600000009</v>
      </c>
      <c r="C8" s="32">
        <v>9859980</v>
      </c>
      <c r="D8" s="32">
        <v>9614267.5299999993</v>
      </c>
    </row>
    <row r="9" spans="1:4" x14ac:dyDescent="0.25">
      <c r="A9" s="31" t="s">
        <v>13</v>
      </c>
      <c r="B9" s="32">
        <v>52000</v>
      </c>
      <c r="C9" s="32">
        <v>57710</v>
      </c>
      <c r="D9" s="32">
        <v>31396.71</v>
      </c>
    </row>
    <row r="10" spans="1:4" x14ac:dyDescent="0.25">
      <c r="A10" s="31" t="s">
        <v>14</v>
      </c>
      <c r="B10" s="32">
        <f>B4-B7</f>
        <v>-105339.23000000045</v>
      </c>
      <c r="C10" s="32">
        <f t="shared" ref="C10:D10" si="0">C4-C7</f>
        <v>-387017</v>
      </c>
      <c r="D10" s="32">
        <f t="shared" si="0"/>
        <v>435044.3900000006</v>
      </c>
    </row>
    <row r="11" spans="1:4" s="12" customFormat="1" x14ac:dyDescent="0.25">
      <c r="A11" s="30"/>
      <c r="B11" s="9"/>
      <c r="C11" s="9"/>
      <c r="D11" s="9"/>
    </row>
    <row r="12" spans="1:4" x14ac:dyDescent="0.25">
      <c r="A12" s="34" t="s">
        <v>15</v>
      </c>
      <c r="B12" s="34" t="s">
        <v>91</v>
      </c>
      <c r="C12" s="34" t="s">
        <v>92</v>
      </c>
      <c r="D12" s="34" t="s">
        <v>93</v>
      </c>
    </row>
    <row r="13" spans="1:4" x14ac:dyDescent="0.25">
      <c r="A13" s="31" t="s">
        <v>16</v>
      </c>
      <c r="B13" s="32">
        <v>324615</v>
      </c>
      <c r="C13" s="32"/>
      <c r="D13" s="32">
        <v>394558</v>
      </c>
    </row>
    <row r="14" spans="1:4" x14ac:dyDescent="0.25">
      <c r="A14" s="31" t="s">
        <v>17</v>
      </c>
      <c r="B14" s="32">
        <v>394558</v>
      </c>
      <c r="C14" s="32">
        <v>-387017</v>
      </c>
      <c r="D14" s="32">
        <v>435044.39</v>
      </c>
    </row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C2AC-AE76-41BC-AAD3-0B647B24F074}">
  <sheetPr>
    <pageSetUpPr fitToPage="1"/>
  </sheetPr>
  <dimension ref="A1:G43"/>
  <sheetViews>
    <sheetView topLeftCell="A17" workbookViewId="0">
      <selection activeCell="A4" sqref="A4:B4"/>
    </sheetView>
  </sheetViews>
  <sheetFormatPr defaultRowHeight="15" x14ac:dyDescent="0.25"/>
  <cols>
    <col min="1" max="1" width="14.5703125" customWidth="1"/>
    <col min="2" max="2" width="52.5703125" customWidth="1"/>
    <col min="3" max="3" width="19" customWidth="1"/>
    <col min="4" max="4" width="16.42578125" customWidth="1"/>
    <col min="5" max="5" width="18" customWidth="1"/>
    <col min="6" max="6" width="12.140625" customWidth="1"/>
    <col min="7" max="7" width="12" customWidth="1"/>
  </cols>
  <sheetData>
    <row r="1" spans="1:7" x14ac:dyDescent="0.25">
      <c r="A1" s="15" t="s">
        <v>100</v>
      </c>
      <c r="C1">
        <v>1</v>
      </c>
      <c r="D1">
        <v>2</v>
      </c>
      <c r="E1">
        <v>3</v>
      </c>
    </row>
    <row r="2" spans="1:7" s="12" customFormat="1" x14ac:dyDescent="0.25">
      <c r="A2" s="15"/>
    </row>
    <row r="3" spans="1:7" ht="15.75" x14ac:dyDescent="0.25">
      <c r="A3" s="13"/>
      <c r="B3" s="13"/>
      <c r="C3" s="13" t="s">
        <v>88</v>
      </c>
      <c r="D3" s="13" t="s">
        <v>89</v>
      </c>
      <c r="E3" s="13" t="s">
        <v>90</v>
      </c>
      <c r="F3" s="13" t="s">
        <v>18</v>
      </c>
      <c r="G3" s="13" t="s">
        <v>18</v>
      </c>
    </row>
    <row r="4" spans="1:7" ht="15.75" x14ac:dyDescent="0.25">
      <c r="A4" s="43" t="s">
        <v>19</v>
      </c>
      <c r="B4" s="44"/>
      <c r="C4" s="14">
        <v>9194171.4600000009</v>
      </c>
      <c r="D4" s="14">
        <v>9917690</v>
      </c>
      <c r="E4" s="14">
        <v>9645664.2400000002</v>
      </c>
      <c r="F4" s="14">
        <f>E4/C4*100</f>
        <v>104.91064129012881</v>
      </c>
      <c r="G4" s="14">
        <f>E4/D4*100</f>
        <v>97.257166134452675</v>
      </c>
    </row>
    <row r="5" spans="1:7" x14ac:dyDescent="0.25">
      <c r="A5" s="36">
        <v>3111</v>
      </c>
      <c r="B5" s="31" t="s">
        <v>20</v>
      </c>
      <c r="C5" s="32">
        <v>5837053</v>
      </c>
      <c r="D5" s="32">
        <v>5802096</v>
      </c>
      <c r="E5" s="32">
        <v>5756573.3099999996</v>
      </c>
      <c r="F5" s="32">
        <f t="shared" ref="F5:F41" si="0">E5/C5*100</f>
        <v>98.621227355653602</v>
      </c>
      <c r="G5" s="32">
        <f t="shared" ref="G5:G41" si="1">E5/D5*100</f>
        <v>99.215409569231525</v>
      </c>
    </row>
    <row r="6" spans="1:7" x14ac:dyDescent="0.25">
      <c r="A6" s="36">
        <v>3121</v>
      </c>
      <c r="B6" s="31" t="s">
        <v>21</v>
      </c>
      <c r="C6" s="32">
        <v>196992</v>
      </c>
      <c r="D6" s="32">
        <v>304477</v>
      </c>
      <c r="E6" s="32">
        <v>299908.37</v>
      </c>
      <c r="F6" s="32">
        <f t="shared" si="0"/>
        <v>152.24393376380766</v>
      </c>
      <c r="G6" s="32">
        <f t="shared" si="1"/>
        <v>98.499515562751867</v>
      </c>
    </row>
    <row r="7" spans="1:7" x14ac:dyDescent="0.25">
      <c r="A7" s="36">
        <v>3132</v>
      </c>
      <c r="B7" s="31" t="s">
        <v>22</v>
      </c>
      <c r="C7" s="32">
        <v>963257</v>
      </c>
      <c r="D7" s="32">
        <v>984926</v>
      </c>
      <c r="E7" s="32">
        <v>938220.85</v>
      </c>
      <c r="F7" s="32">
        <f t="shared" si="0"/>
        <v>97.400885744925802</v>
      </c>
      <c r="G7" s="32">
        <f t="shared" si="1"/>
        <v>95.258004154626846</v>
      </c>
    </row>
    <row r="8" spans="1:7" x14ac:dyDescent="0.25">
      <c r="A8" s="36">
        <v>3133</v>
      </c>
      <c r="B8" s="31" t="s">
        <v>23</v>
      </c>
      <c r="C8" s="32">
        <v>0</v>
      </c>
      <c r="D8" s="32">
        <v>1500</v>
      </c>
      <c r="E8" s="32">
        <v>1382.6</v>
      </c>
      <c r="F8" s="32"/>
      <c r="G8" s="32">
        <f t="shared" si="1"/>
        <v>92.173333333333332</v>
      </c>
    </row>
    <row r="9" spans="1:7" x14ac:dyDescent="0.25">
      <c r="A9" s="36">
        <v>3211</v>
      </c>
      <c r="B9" s="31" t="s">
        <v>24</v>
      </c>
      <c r="C9" s="32">
        <v>13913</v>
      </c>
      <c r="D9" s="32">
        <v>150652</v>
      </c>
      <c r="E9" s="32">
        <v>94867.69</v>
      </c>
      <c r="F9" s="32">
        <f t="shared" si="0"/>
        <v>681.86365269891473</v>
      </c>
      <c r="G9" s="32">
        <f t="shared" si="1"/>
        <v>62.971410933807718</v>
      </c>
    </row>
    <row r="10" spans="1:7" x14ac:dyDescent="0.25">
      <c r="A10" s="36">
        <v>3212</v>
      </c>
      <c r="B10" s="31" t="s">
        <v>25</v>
      </c>
      <c r="C10" s="32">
        <v>279619</v>
      </c>
      <c r="D10" s="32">
        <v>386713</v>
      </c>
      <c r="E10" s="32">
        <v>381075.99</v>
      </c>
      <c r="F10" s="32">
        <f t="shared" si="0"/>
        <v>136.28401145844882</v>
      </c>
      <c r="G10" s="32">
        <f t="shared" si="1"/>
        <v>98.542327255613344</v>
      </c>
    </row>
    <row r="11" spans="1:7" x14ac:dyDescent="0.25">
      <c r="A11" s="36">
        <v>3213</v>
      </c>
      <c r="B11" s="31" t="s">
        <v>26</v>
      </c>
      <c r="C11" s="32">
        <v>6180</v>
      </c>
      <c r="D11" s="32">
        <v>66125</v>
      </c>
      <c r="E11" s="32">
        <v>83463.66</v>
      </c>
      <c r="F11" s="32">
        <f t="shared" si="0"/>
        <v>1350.5446601941749</v>
      </c>
      <c r="G11" s="32">
        <f t="shared" si="1"/>
        <v>126.22103591682421</v>
      </c>
    </row>
    <row r="12" spans="1:7" x14ac:dyDescent="0.25">
      <c r="A12" s="36">
        <v>3214</v>
      </c>
      <c r="B12" s="31" t="s">
        <v>27</v>
      </c>
      <c r="C12" s="32">
        <v>5852</v>
      </c>
      <c r="D12" s="32">
        <v>7800</v>
      </c>
      <c r="E12" s="32">
        <v>7738.74</v>
      </c>
      <c r="F12" s="32">
        <f t="shared" si="0"/>
        <v>132.24094326725907</v>
      </c>
      <c r="G12" s="32">
        <f t="shared" si="1"/>
        <v>99.214615384615385</v>
      </c>
    </row>
    <row r="13" spans="1:7" x14ac:dyDescent="0.25">
      <c r="A13" s="36">
        <v>3221</v>
      </c>
      <c r="B13" s="31" t="s">
        <v>28</v>
      </c>
      <c r="C13" s="32">
        <v>58096</v>
      </c>
      <c r="D13" s="32">
        <v>58071</v>
      </c>
      <c r="E13" s="32">
        <v>70401.320000000007</v>
      </c>
      <c r="F13" s="32">
        <f t="shared" si="0"/>
        <v>121.18101074084275</v>
      </c>
      <c r="G13" s="32">
        <f t="shared" si="1"/>
        <v>121.23318007266968</v>
      </c>
    </row>
    <row r="14" spans="1:7" x14ac:dyDescent="0.25">
      <c r="A14" s="36">
        <v>3222</v>
      </c>
      <c r="B14" s="31" t="s">
        <v>29</v>
      </c>
      <c r="C14" s="32">
        <v>98289</v>
      </c>
      <c r="D14" s="32">
        <v>119636</v>
      </c>
      <c r="E14" s="32">
        <v>114761.44</v>
      </c>
      <c r="F14" s="32">
        <f t="shared" si="0"/>
        <v>116.75918973638963</v>
      </c>
      <c r="G14" s="32">
        <f t="shared" si="1"/>
        <v>95.925507372362844</v>
      </c>
    </row>
    <row r="15" spans="1:7" x14ac:dyDescent="0.25">
      <c r="A15" s="36">
        <v>3223</v>
      </c>
      <c r="B15" s="31" t="s">
        <v>30</v>
      </c>
      <c r="C15" s="32">
        <v>137666</v>
      </c>
      <c r="D15" s="32">
        <v>260771</v>
      </c>
      <c r="E15" s="32">
        <v>261863.38</v>
      </c>
      <c r="F15" s="32">
        <f t="shared" si="0"/>
        <v>190.216451411387</v>
      </c>
      <c r="G15" s="32">
        <f t="shared" si="1"/>
        <v>100.41890394253963</v>
      </c>
    </row>
    <row r="16" spans="1:7" x14ac:dyDescent="0.25">
      <c r="A16" s="36">
        <v>3224</v>
      </c>
      <c r="B16" s="31" t="s">
        <v>31</v>
      </c>
      <c r="C16" s="32">
        <v>41551.730000000003</v>
      </c>
      <c r="D16" s="32">
        <v>11124</v>
      </c>
      <c r="E16" s="32">
        <v>11092.92</v>
      </c>
      <c r="F16" s="32">
        <f t="shared" si="0"/>
        <v>26.69665017557632</v>
      </c>
      <c r="G16" s="32">
        <f t="shared" si="1"/>
        <v>99.720604099244881</v>
      </c>
    </row>
    <row r="17" spans="1:7" x14ac:dyDescent="0.25">
      <c r="A17" s="36">
        <v>3225</v>
      </c>
      <c r="B17" s="31" t="s">
        <v>32</v>
      </c>
      <c r="C17" s="32">
        <v>54020</v>
      </c>
      <c r="D17" s="32">
        <v>14233</v>
      </c>
      <c r="E17" s="32">
        <v>647.55999999999995</v>
      </c>
      <c r="F17" s="32">
        <f t="shared" si="0"/>
        <v>1.1987412069603849</v>
      </c>
      <c r="G17" s="32">
        <f t="shared" si="1"/>
        <v>4.5497084240848729</v>
      </c>
    </row>
    <row r="18" spans="1:7" x14ac:dyDescent="0.25">
      <c r="A18" s="36">
        <v>3227</v>
      </c>
      <c r="B18" s="31" t="s">
        <v>33</v>
      </c>
      <c r="C18" s="32">
        <v>0</v>
      </c>
      <c r="D18" s="32">
        <v>4250</v>
      </c>
      <c r="E18" s="32">
        <v>4246.9799999999996</v>
      </c>
      <c r="F18" s="32"/>
      <c r="G18" s="32">
        <f t="shared" si="1"/>
        <v>99.928941176470573</v>
      </c>
    </row>
    <row r="19" spans="1:7" x14ac:dyDescent="0.25">
      <c r="A19" s="36">
        <v>3231</v>
      </c>
      <c r="B19" s="31" t="s">
        <v>34</v>
      </c>
      <c r="C19" s="32">
        <v>745990.57</v>
      </c>
      <c r="D19" s="32">
        <v>959064</v>
      </c>
      <c r="E19" s="32">
        <v>981085.81</v>
      </c>
      <c r="F19" s="32">
        <f t="shared" si="0"/>
        <v>131.51450560561378</v>
      </c>
      <c r="G19" s="32">
        <f t="shared" si="1"/>
        <v>102.29617731454836</v>
      </c>
    </row>
    <row r="20" spans="1:7" x14ac:dyDescent="0.25">
      <c r="A20" s="36">
        <v>3232</v>
      </c>
      <c r="B20" s="31" t="s">
        <v>35</v>
      </c>
      <c r="C20" s="32">
        <v>221014.31</v>
      </c>
      <c r="D20" s="32">
        <v>22537</v>
      </c>
      <c r="E20" s="32">
        <v>21776.69</v>
      </c>
      <c r="F20" s="32">
        <f t="shared" si="0"/>
        <v>9.8530678850613782</v>
      </c>
      <c r="G20" s="32">
        <f t="shared" si="1"/>
        <v>96.626392155122687</v>
      </c>
    </row>
    <row r="21" spans="1:7" x14ac:dyDescent="0.25">
      <c r="A21" s="36">
        <v>3233</v>
      </c>
      <c r="B21" s="31" t="s">
        <v>36</v>
      </c>
      <c r="C21" s="32">
        <v>1920</v>
      </c>
      <c r="D21" s="32">
        <v>1920</v>
      </c>
      <c r="E21" s="32">
        <v>1920</v>
      </c>
      <c r="F21" s="32">
        <f t="shared" si="0"/>
        <v>100</v>
      </c>
      <c r="G21" s="32">
        <f t="shared" si="1"/>
        <v>100</v>
      </c>
    </row>
    <row r="22" spans="1:7" x14ac:dyDescent="0.25">
      <c r="A22" s="36">
        <v>3234</v>
      </c>
      <c r="B22" s="31" t="s">
        <v>37</v>
      </c>
      <c r="C22" s="32">
        <v>61394.06</v>
      </c>
      <c r="D22" s="32">
        <v>68386</v>
      </c>
      <c r="E22" s="32">
        <v>64860.77</v>
      </c>
      <c r="F22" s="32">
        <f t="shared" si="0"/>
        <v>105.64665376422408</v>
      </c>
      <c r="G22" s="32">
        <f t="shared" si="1"/>
        <v>94.84509987424326</v>
      </c>
    </row>
    <row r="23" spans="1:7" x14ac:dyDescent="0.25">
      <c r="A23" s="36">
        <v>3235</v>
      </c>
      <c r="B23" s="31" t="s">
        <v>38</v>
      </c>
      <c r="C23" s="32">
        <v>4516.05</v>
      </c>
      <c r="D23" s="32">
        <v>6480</v>
      </c>
      <c r="E23" s="32">
        <v>6416.39</v>
      </c>
      <c r="F23" s="32">
        <f t="shared" si="0"/>
        <v>142.07969353749405</v>
      </c>
      <c r="G23" s="32">
        <f t="shared" si="1"/>
        <v>99.018364197530872</v>
      </c>
    </row>
    <row r="24" spans="1:7" x14ac:dyDescent="0.25">
      <c r="A24" s="36">
        <v>3236</v>
      </c>
      <c r="B24" s="31" t="s">
        <v>39</v>
      </c>
      <c r="C24" s="32">
        <v>13000</v>
      </c>
      <c r="D24" s="32">
        <v>17550</v>
      </c>
      <c r="E24" s="32">
        <v>16680</v>
      </c>
      <c r="F24" s="32">
        <f t="shared" si="0"/>
        <v>128.30769230769229</v>
      </c>
      <c r="G24" s="32">
        <f t="shared" si="1"/>
        <v>95.042735042735032</v>
      </c>
    </row>
    <row r="25" spans="1:7" x14ac:dyDescent="0.25">
      <c r="A25" s="36">
        <v>3237</v>
      </c>
      <c r="B25" s="31" t="s">
        <v>40</v>
      </c>
      <c r="C25" s="32">
        <v>90910</v>
      </c>
      <c r="D25" s="32">
        <v>100970</v>
      </c>
      <c r="E25" s="32">
        <v>48867.74</v>
      </c>
      <c r="F25" s="32">
        <f t="shared" si="0"/>
        <v>53.7539764602354</v>
      </c>
      <c r="G25" s="32">
        <f t="shared" si="1"/>
        <v>48.398276715856191</v>
      </c>
    </row>
    <row r="26" spans="1:7" x14ac:dyDescent="0.25">
      <c r="A26" s="36">
        <v>3238</v>
      </c>
      <c r="B26" s="31" t="s">
        <v>41</v>
      </c>
      <c r="C26" s="32">
        <v>12100</v>
      </c>
      <c r="D26" s="32">
        <v>17000</v>
      </c>
      <c r="E26" s="32">
        <v>20125</v>
      </c>
      <c r="F26" s="32">
        <f t="shared" si="0"/>
        <v>166.32231404958677</v>
      </c>
      <c r="G26" s="32">
        <f t="shared" si="1"/>
        <v>118.38235294117648</v>
      </c>
    </row>
    <row r="27" spans="1:7" x14ac:dyDescent="0.25">
      <c r="A27" s="36">
        <v>3239</v>
      </c>
      <c r="B27" s="31" t="s">
        <v>42</v>
      </c>
      <c r="C27" s="32">
        <v>10023.75</v>
      </c>
      <c r="D27" s="32">
        <v>15506</v>
      </c>
      <c r="E27" s="32">
        <v>10797.5</v>
      </c>
      <c r="F27" s="32">
        <f t="shared" si="0"/>
        <v>107.71916697842623</v>
      </c>
      <c r="G27" s="32">
        <f t="shared" si="1"/>
        <v>69.634335096091831</v>
      </c>
    </row>
    <row r="28" spans="1:7" x14ac:dyDescent="0.25">
      <c r="A28" s="36">
        <v>3292</v>
      </c>
      <c r="B28" s="31" t="s">
        <v>43</v>
      </c>
      <c r="C28" s="32">
        <v>8629.59</v>
      </c>
      <c r="D28" s="32">
        <v>8630</v>
      </c>
      <c r="E28" s="32">
        <v>8629.59</v>
      </c>
      <c r="F28" s="32">
        <f t="shared" si="0"/>
        <v>100</v>
      </c>
      <c r="G28" s="32">
        <f t="shared" si="1"/>
        <v>99.995249130938589</v>
      </c>
    </row>
    <row r="29" spans="1:7" x14ac:dyDescent="0.25">
      <c r="A29" s="36">
        <v>3293</v>
      </c>
      <c r="B29" s="31" t="s">
        <v>44</v>
      </c>
      <c r="C29" s="32">
        <v>16880.830000000002</v>
      </c>
      <c r="D29" s="32">
        <v>16460</v>
      </c>
      <c r="E29" s="32">
        <v>22480.85</v>
      </c>
      <c r="F29" s="32">
        <f t="shared" si="0"/>
        <v>133.17384275536213</v>
      </c>
      <c r="G29" s="32">
        <f t="shared" si="1"/>
        <v>136.57867557715673</v>
      </c>
    </row>
    <row r="30" spans="1:7" x14ac:dyDescent="0.25">
      <c r="A30" s="36">
        <v>3294</v>
      </c>
      <c r="B30" s="31" t="s">
        <v>45</v>
      </c>
      <c r="C30" s="32">
        <v>0</v>
      </c>
      <c r="D30" s="32"/>
      <c r="E30" s="32"/>
      <c r="F30" s="32"/>
      <c r="G30" s="32"/>
    </row>
    <row r="31" spans="1:7" x14ac:dyDescent="0.25">
      <c r="A31" s="36">
        <v>3295</v>
      </c>
      <c r="B31" s="31" t="s">
        <v>46</v>
      </c>
      <c r="C31" s="32">
        <v>20400</v>
      </c>
      <c r="D31" s="32">
        <v>27625</v>
      </c>
      <c r="E31" s="32">
        <v>26950</v>
      </c>
      <c r="F31" s="32">
        <f t="shared" si="0"/>
        <v>132.10784313725489</v>
      </c>
      <c r="G31" s="32">
        <f t="shared" si="1"/>
        <v>97.556561085972845</v>
      </c>
    </row>
    <row r="32" spans="1:7" x14ac:dyDescent="0.25">
      <c r="A32" s="36">
        <v>3296</v>
      </c>
      <c r="B32" s="31" t="s">
        <v>47</v>
      </c>
      <c r="C32" s="32">
        <v>0</v>
      </c>
      <c r="D32" s="32">
        <v>32000</v>
      </c>
      <c r="E32" s="32">
        <v>30905.39</v>
      </c>
      <c r="F32" s="32"/>
      <c r="G32" s="32">
        <f t="shared" si="1"/>
        <v>96.579343750000007</v>
      </c>
    </row>
    <row r="33" spans="1:7" x14ac:dyDescent="0.25">
      <c r="A33" s="36">
        <v>3299</v>
      </c>
      <c r="B33" s="31" t="s">
        <v>48</v>
      </c>
      <c r="C33" s="32">
        <v>38316.25</v>
      </c>
      <c r="D33" s="32">
        <v>50209</v>
      </c>
      <c r="E33" s="32">
        <v>34987.25</v>
      </c>
      <c r="F33" s="32">
        <f t="shared" si="0"/>
        <v>91.311780249893971</v>
      </c>
      <c r="G33" s="32">
        <f t="shared" si="1"/>
        <v>69.683224123165161</v>
      </c>
    </row>
    <row r="34" spans="1:7" x14ac:dyDescent="0.25">
      <c r="A34" s="36">
        <v>3431</v>
      </c>
      <c r="B34" s="31" t="s">
        <v>49</v>
      </c>
      <c r="C34" s="32">
        <v>1850.28</v>
      </c>
      <c r="D34" s="32">
        <v>1519</v>
      </c>
      <c r="E34" s="32">
        <v>896.88</v>
      </c>
      <c r="F34" s="32">
        <f t="shared" si="0"/>
        <v>48.472663596861018</v>
      </c>
      <c r="G34" s="32">
        <f t="shared" si="1"/>
        <v>59.044107965766955</v>
      </c>
    </row>
    <row r="35" spans="1:7" x14ac:dyDescent="0.25">
      <c r="A35" s="36">
        <v>3433</v>
      </c>
      <c r="B35" s="31" t="s">
        <v>50</v>
      </c>
      <c r="C35" s="32">
        <v>0</v>
      </c>
      <c r="D35" s="32">
        <v>14000</v>
      </c>
      <c r="E35" s="32">
        <v>19237.61</v>
      </c>
      <c r="F35" s="32"/>
      <c r="G35" s="32">
        <f t="shared" si="1"/>
        <v>137.41149999999999</v>
      </c>
    </row>
    <row r="36" spans="1:7" x14ac:dyDescent="0.25">
      <c r="A36" s="36">
        <v>3721</v>
      </c>
      <c r="B36" s="31" t="s">
        <v>51</v>
      </c>
      <c r="C36" s="32">
        <v>0</v>
      </c>
      <c r="D36" s="32">
        <v>200</v>
      </c>
      <c r="E36" s="32">
        <v>818</v>
      </c>
      <c r="F36" s="32"/>
      <c r="G36" s="32">
        <f t="shared" si="1"/>
        <v>409</v>
      </c>
    </row>
    <row r="37" spans="1:7" x14ac:dyDescent="0.25">
      <c r="A37" s="36">
        <v>3722</v>
      </c>
      <c r="B37" s="31" t="s">
        <v>52</v>
      </c>
      <c r="C37" s="32">
        <v>53952.68</v>
      </c>
      <c r="D37" s="32">
        <v>140000</v>
      </c>
      <c r="E37" s="32">
        <v>125576.56</v>
      </c>
      <c r="F37" s="32">
        <f t="shared" si="0"/>
        <v>232.75314590489296</v>
      </c>
      <c r="G37" s="32">
        <f t="shared" si="1"/>
        <v>89.697542857142849</v>
      </c>
    </row>
    <row r="38" spans="1:7" x14ac:dyDescent="0.25">
      <c r="A38" s="36">
        <v>3811</v>
      </c>
      <c r="B38" s="31" t="s">
        <v>53</v>
      </c>
      <c r="C38" s="32">
        <v>18697.8</v>
      </c>
      <c r="D38" s="32">
        <v>57350</v>
      </c>
      <c r="E38" s="32">
        <v>17990.09</v>
      </c>
      <c r="F38" s="32">
        <f t="shared" si="0"/>
        <v>96.215009252425418</v>
      </c>
      <c r="G38" s="32">
        <f t="shared" si="1"/>
        <v>31.368945074106364</v>
      </c>
    </row>
    <row r="39" spans="1:7" x14ac:dyDescent="0.25">
      <c r="A39" s="36">
        <v>4123</v>
      </c>
      <c r="B39" s="31" t="s">
        <v>54</v>
      </c>
      <c r="C39" s="32">
        <v>0</v>
      </c>
      <c r="D39" s="32">
        <v>31710</v>
      </c>
      <c r="E39" s="32">
        <v>31396.71</v>
      </c>
      <c r="F39" s="32"/>
      <c r="G39" s="32">
        <f t="shared" si="1"/>
        <v>99.012015137180697</v>
      </c>
    </row>
    <row r="40" spans="1:7" x14ac:dyDescent="0.25">
      <c r="A40" s="36">
        <v>4241</v>
      </c>
      <c r="B40" s="31" t="s">
        <v>55</v>
      </c>
      <c r="C40" s="32">
        <v>130087.57</v>
      </c>
      <c r="D40" s="32">
        <v>130200</v>
      </c>
      <c r="E40" s="32">
        <v>127030.6</v>
      </c>
      <c r="F40" s="32">
        <f t="shared" si="0"/>
        <v>97.650067566024944</v>
      </c>
      <c r="G40" s="32">
        <f t="shared" si="1"/>
        <v>97.565745007680491</v>
      </c>
    </row>
    <row r="41" spans="1:7" x14ac:dyDescent="0.25">
      <c r="A41" s="36">
        <v>4521</v>
      </c>
      <c r="B41" s="31" t="s">
        <v>56</v>
      </c>
      <c r="C41" s="32">
        <v>52000</v>
      </c>
      <c r="D41" s="32">
        <v>26000</v>
      </c>
      <c r="E41" s="32"/>
      <c r="F41" s="32">
        <f t="shared" si="0"/>
        <v>0</v>
      </c>
      <c r="G41" s="32">
        <f t="shared" si="1"/>
        <v>0</v>
      </c>
    </row>
    <row r="42" spans="1:7" ht="15.75" x14ac:dyDescent="0.25">
      <c r="F42" s="14"/>
    </row>
    <row r="43" spans="1:7" ht="15.75" x14ac:dyDescent="0.25">
      <c r="F43" s="14"/>
    </row>
  </sheetData>
  <mergeCells count="1">
    <mergeCell ref="A4:B4"/>
  </mergeCells>
  <pageMargins left="0.7" right="0.7" top="0.75" bottom="0.75" header="0.3" footer="0.3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C526-9E00-4ACF-A367-0939C712F314}">
  <sheetPr>
    <pageSetUpPr fitToPage="1"/>
  </sheetPr>
  <dimension ref="A1:H16"/>
  <sheetViews>
    <sheetView workbookViewId="0"/>
  </sheetViews>
  <sheetFormatPr defaultRowHeight="15" x14ac:dyDescent="0.25"/>
  <cols>
    <col min="3" max="3" width="48.140625" customWidth="1"/>
    <col min="4" max="4" width="19.140625" customWidth="1"/>
    <col min="5" max="5" width="23" customWidth="1"/>
    <col min="6" max="6" width="22.140625" customWidth="1"/>
    <col min="7" max="7" width="14.7109375" customWidth="1"/>
    <col min="8" max="8" width="12.140625" customWidth="1"/>
  </cols>
  <sheetData>
    <row r="1" spans="1:8" x14ac:dyDescent="0.25">
      <c r="A1" s="15" t="s">
        <v>101</v>
      </c>
      <c r="B1" s="12"/>
      <c r="C1" s="12"/>
      <c r="D1" s="12"/>
      <c r="E1" s="12"/>
      <c r="F1" s="12"/>
      <c r="G1" s="12"/>
      <c r="H1" s="12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s="25" customFormat="1" x14ac:dyDescent="0.25">
      <c r="A3" s="40"/>
      <c r="B3" s="41"/>
      <c r="C3" s="42"/>
      <c r="D3" s="39" t="s">
        <v>57</v>
      </c>
      <c r="E3" s="39" t="s">
        <v>95</v>
      </c>
      <c r="F3" s="39" t="s">
        <v>97</v>
      </c>
      <c r="G3" s="33" t="s">
        <v>58</v>
      </c>
      <c r="H3" s="33" t="s">
        <v>58</v>
      </c>
    </row>
    <row r="4" spans="1:8" x14ac:dyDescent="0.25">
      <c r="A4" s="16" t="s">
        <v>19</v>
      </c>
      <c r="B4" s="37"/>
      <c r="C4" s="35"/>
      <c r="D4" s="38">
        <v>9088832.2300000004</v>
      </c>
      <c r="E4" s="38">
        <v>9530673</v>
      </c>
      <c r="F4" s="38">
        <v>10080708.630000001</v>
      </c>
      <c r="G4" s="38">
        <f>F4/D4*100</f>
        <v>110.91313355665275</v>
      </c>
      <c r="H4" s="38">
        <f>F4/E4*100</f>
        <v>105.77121500234034</v>
      </c>
    </row>
    <row r="5" spans="1:8" x14ac:dyDescent="0.25">
      <c r="A5" s="36" t="s">
        <v>59</v>
      </c>
      <c r="B5" s="31" t="s">
        <v>60</v>
      </c>
      <c r="C5" s="31"/>
      <c r="D5" s="32">
        <v>7055358</v>
      </c>
      <c r="E5" s="32">
        <v>7302247</v>
      </c>
      <c r="F5" s="32">
        <v>7761217.96</v>
      </c>
      <c r="G5" s="32">
        <f>F5/D5*100</f>
        <v>110.0045945223474</v>
      </c>
      <c r="H5" s="32">
        <f t="shared" ref="H5:H16" si="0">F5/E5*100</f>
        <v>106.28533874573127</v>
      </c>
    </row>
    <row r="6" spans="1:8" x14ac:dyDescent="0.25">
      <c r="A6" s="36" t="s">
        <v>61</v>
      </c>
      <c r="B6" s="31" t="s">
        <v>62</v>
      </c>
      <c r="C6" s="31"/>
      <c r="D6" s="32">
        <v>130073</v>
      </c>
      <c r="E6" s="32">
        <v>130200</v>
      </c>
      <c r="F6" s="32">
        <v>127030.6</v>
      </c>
      <c r="G6" s="32">
        <f t="shared" ref="G6:G16" si="1">F6/D6*100</f>
        <v>97.661005742928978</v>
      </c>
      <c r="H6" s="32">
        <f t="shared" si="0"/>
        <v>97.565745007680491</v>
      </c>
    </row>
    <row r="7" spans="1:8" x14ac:dyDescent="0.25">
      <c r="A7" s="36" t="s">
        <v>63</v>
      </c>
      <c r="B7" s="31" t="s">
        <v>64</v>
      </c>
      <c r="C7" s="31"/>
      <c r="D7" s="32">
        <v>100386</v>
      </c>
      <c r="E7" s="32">
        <v>16676</v>
      </c>
      <c r="F7" s="32">
        <v>16576</v>
      </c>
      <c r="G7" s="32">
        <f t="shared" si="1"/>
        <v>16.512262666108821</v>
      </c>
      <c r="H7" s="32">
        <f t="shared" si="0"/>
        <v>99.400335811945311</v>
      </c>
    </row>
    <row r="8" spans="1:8" x14ac:dyDescent="0.25">
      <c r="A8" s="36">
        <v>6391</v>
      </c>
      <c r="B8" s="31" t="s">
        <v>65</v>
      </c>
      <c r="C8" s="31"/>
      <c r="D8" s="32">
        <v>1215</v>
      </c>
      <c r="E8" s="32"/>
      <c r="F8" s="32"/>
      <c r="G8" s="32">
        <f t="shared" si="1"/>
        <v>0</v>
      </c>
      <c r="H8" s="32"/>
    </row>
    <row r="9" spans="1:8" x14ac:dyDescent="0.25">
      <c r="A9" s="36" t="s">
        <v>66</v>
      </c>
      <c r="B9" s="31" t="s">
        <v>67</v>
      </c>
      <c r="C9" s="31"/>
      <c r="D9" s="32">
        <v>189148.22</v>
      </c>
      <c r="E9" s="32">
        <v>0</v>
      </c>
      <c r="F9" s="32">
        <v>195398</v>
      </c>
      <c r="G9" s="32">
        <f t="shared" si="1"/>
        <v>103.30417066573506</v>
      </c>
      <c r="H9" s="32"/>
    </row>
    <row r="10" spans="1:8" x14ac:dyDescent="0.25">
      <c r="A10" s="36" t="s">
        <v>68</v>
      </c>
      <c r="B10" s="31" t="s">
        <v>69</v>
      </c>
      <c r="C10" s="31"/>
      <c r="D10" s="32"/>
      <c r="E10" s="32"/>
      <c r="F10" s="32"/>
      <c r="G10" s="32"/>
      <c r="H10" s="32"/>
    </row>
    <row r="11" spans="1:8" x14ac:dyDescent="0.25">
      <c r="A11" s="36" t="s">
        <v>70</v>
      </c>
      <c r="B11" s="31" t="s">
        <v>71</v>
      </c>
      <c r="C11" s="31"/>
      <c r="D11" s="32">
        <v>24498.75</v>
      </c>
      <c r="E11" s="32">
        <v>31253</v>
      </c>
      <c r="F11" s="32">
        <v>28689.279999999999</v>
      </c>
      <c r="G11" s="32">
        <f t="shared" si="1"/>
        <v>117.10507678963211</v>
      </c>
      <c r="H11" s="32">
        <f t="shared" si="0"/>
        <v>91.796883499184077</v>
      </c>
    </row>
    <row r="12" spans="1:8" x14ac:dyDescent="0.25">
      <c r="A12" s="36">
        <v>6614</v>
      </c>
      <c r="B12" s="31" t="s">
        <v>72</v>
      </c>
      <c r="C12" s="31"/>
      <c r="D12" s="32"/>
      <c r="E12" s="32">
        <v>0</v>
      </c>
      <c r="F12" s="32"/>
      <c r="G12" s="32"/>
      <c r="H12" s="32"/>
    </row>
    <row r="13" spans="1:8" x14ac:dyDescent="0.25">
      <c r="A13" s="36" t="s">
        <v>73</v>
      </c>
      <c r="B13" s="31" t="s">
        <v>74</v>
      </c>
      <c r="C13" s="31"/>
      <c r="D13" s="32">
        <v>0</v>
      </c>
      <c r="E13" s="32">
        <v>3338</v>
      </c>
      <c r="F13" s="32">
        <v>2150.04</v>
      </c>
      <c r="G13" s="32"/>
      <c r="H13" s="32">
        <f t="shared" si="0"/>
        <v>64.411024565608145</v>
      </c>
    </row>
    <row r="14" spans="1:8" x14ac:dyDescent="0.25">
      <c r="A14" s="36">
        <v>6631</v>
      </c>
      <c r="B14" s="31" t="s">
        <v>75</v>
      </c>
      <c r="C14" s="31"/>
      <c r="D14" s="32"/>
      <c r="E14" s="32">
        <v>0</v>
      </c>
      <c r="F14" s="32"/>
      <c r="G14" s="32"/>
      <c r="H14" s="32"/>
    </row>
    <row r="15" spans="1:8" x14ac:dyDescent="0.25">
      <c r="A15" s="36" t="s">
        <v>76</v>
      </c>
      <c r="B15" s="31" t="s">
        <v>77</v>
      </c>
      <c r="C15" s="31"/>
      <c r="D15" s="32">
        <v>1562152.81</v>
      </c>
      <c r="E15" s="32">
        <v>1989349</v>
      </c>
      <c r="F15" s="32">
        <v>2087648.04</v>
      </c>
      <c r="G15" s="32">
        <f t="shared" si="1"/>
        <v>133.63916939726275</v>
      </c>
      <c r="H15" s="32">
        <f t="shared" si="0"/>
        <v>104.94126671589549</v>
      </c>
    </row>
    <row r="16" spans="1:8" x14ac:dyDescent="0.25">
      <c r="A16" s="36" t="s">
        <v>78</v>
      </c>
      <c r="B16" s="31" t="s">
        <v>79</v>
      </c>
      <c r="C16" s="31"/>
      <c r="D16" s="32">
        <v>26000</v>
      </c>
      <c r="E16" s="32">
        <v>57710</v>
      </c>
      <c r="F16" s="32">
        <v>57396.71</v>
      </c>
      <c r="G16" s="32">
        <f t="shared" si="1"/>
        <v>220.75657692307692</v>
      </c>
      <c r="H16" s="32">
        <f t="shared" si="0"/>
        <v>99.457130479986134</v>
      </c>
    </row>
  </sheetData>
  <mergeCells count="1">
    <mergeCell ref="A3:C3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workbookViewId="0">
      <selection activeCell="M27" sqref="M27"/>
    </sheetView>
  </sheetViews>
  <sheetFormatPr defaultRowHeight="15" x14ac:dyDescent="0.25"/>
  <cols>
    <col min="1" max="1" width="10.5703125" customWidth="1"/>
    <col min="2" max="2" width="45" customWidth="1"/>
    <col min="3" max="3" width="20.140625" customWidth="1"/>
    <col min="4" max="4" width="29.5703125" customWidth="1"/>
    <col min="5" max="5" width="25" customWidth="1"/>
  </cols>
  <sheetData>
    <row r="1" spans="1:5" x14ac:dyDescent="0.25">
      <c r="A1" s="15" t="s">
        <v>102</v>
      </c>
    </row>
    <row r="2" spans="1:5" ht="27" customHeight="1" x14ac:dyDescent="0.25"/>
    <row r="3" spans="1:5" ht="30" x14ac:dyDescent="0.25">
      <c r="A3" s="1" t="s">
        <v>0</v>
      </c>
      <c r="B3" s="2" t="s">
        <v>1</v>
      </c>
      <c r="C3" s="3" t="s">
        <v>95</v>
      </c>
      <c r="D3" s="3" t="s">
        <v>98</v>
      </c>
      <c r="E3" s="4" t="s">
        <v>2</v>
      </c>
    </row>
    <row r="4" spans="1:5" x14ac:dyDescent="0.25">
      <c r="A4" s="6"/>
      <c r="B4" s="7">
        <v>1</v>
      </c>
      <c r="C4" s="7">
        <v>2</v>
      </c>
      <c r="D4" s="7">
        <v>4</v>
      </c>
      <c r="E4" s="8"/>
    </row>
    <row r="5" spans="1:5" x14ac:dyDescent="0.25">
      <c r="A5" s="17">
        <v>1</v>
      </c>
      <c r="B5" s="16" t="s">
        <v>80</v>
      </c>
      <c r="C5" s="9"/>
      <c r="D5" s="9"/>
      <c r="E5" s="10"/>
    </row>
    <row r="6" spans="1:5" s="12" customFormat="1" x14ac:dyDescent="0.25">
      <c r="A6" s="17"/>
      <c r="B6" s="16"/>
      <c r="C6" s="9"/>
      <c r="D6" s="9"/>
      <c r="E6" s="10"/>
    </row>
    <row r="7" spans="1:5" x14ac:dyDescent="0.25">
      <c r="A7" s="6"/>
      <c r="B7" s="5" t="s">
        <v>3</v>
      </c>
      <c r="C7" s="9">
        <v>15000</v>
      </c>
      <c r="D7" s="9">
        <v>4995.2</v>
      </c>
      <c r="E7" s="10">
        <f>Tablica1[[#This Row],[OSTVARENJE/IZVRŠENJE PLANA TEKUĆE GODINE]]/Tablica1[[#This Row],[IZVORNI PLAN TEKUĆE GODINE]]*100</f>
        <v>33.301333333333332</v>
      </c>
    </row>
    <row r="8" spans="1:5" x14ac:dyDescent="0.25">
      <c r="A8" s="6"/>
      <c r="B8" s="5" t="s">
        <v>4</v>
      </c>
      <c r="C8" s="9">
        <v>15000</v>
      </c>
      <c r="D8" s="9">
        <v>4995.2</v>
      </c>
      <c r="E8" s="10">
        <f>Tablica1[[#This Row],[OSTVARENJE/IZVRŠENJE PLANA TEKUĆE GODINE]]/Tablica1[[#This Row],[IZVORNI PLAN TEKUĆE GODINE]]*100</f>
        <v>33.301333333333332</v>
      </c>
    </row>
    <row r="9" spans="1:5" s="12" customFormat="1" x14ac:dyDescent="0.25">
      <c r="A9" s="6"/>
      <c r="B9" s="11"/>
      <c r="C9" s="9"/>
      <c r="D9" s="9"/>
      <c r="E9" s="10"/>
    </row>
    <row r="10" spans="1:5" x14ac:dyDescent="0.25">
      <c r="A10" s="17">
        <v>2</v>
      </c>
      <c r="B10" s="16" t="s">
        <v>81</v>
      </c>
      <c r="C10" s="9"/>
      <c r="D10" s="9"/>
      <c r="E10" s="10"/>
    </row>
    <row r="11" spans="1:5" s="12" customFormat="1" x14ac:dyDescent="0.25">
      <c r="A11" s="17"/>
      <c r="B11" s="16"/>
      <c r="C11" s="9"/>
      <c r="D11" s="9"/>
      <c r="E11" s="10"/>
    </row>
    <row r="12" spans="1:5" x14ac:dyDescent="0.25">
      <c r="A12" s="6"/>
      <c r="B12" s="5" t="s">
        <v>3</v>
      </c>
      <c r="C12" s="9">
        <v>3338</v>
      </c>
      <c r="D12" s="9">
        <v>2150.04</v>
      </c>
      <c r="E12" s="10">
        <f>Tablica1[[#This Row],[OSTVARENJE/IZVRŠENJE PLANA TEKUĆE GODINE]]/Tablica1[[#This Row],[IZVORNI PLAN TEKUĆE GODINE]]*100</f>
        <v>64.411024565608145</v>
      </c>
    </row>
    <row r="13" spans="1:5" x14ac:dyDescent="0.25">
      <c r="A13" s="6"/>
      <c r="B13" s="5" t="s">
        <v>4</v>
      </c>
      <c r="C13" s="9">
        <v>6257</v>
      </c>
      <c r="D13" s="9">
        <v>1935</v>
      </c>
      <c r="E13" s="10">
        <f>Tablica1[[#This Row],[OSTVARENJE/IZVRŠENJE PLANA TEKUĆE GODINE]]/Tablica1[[#This Row],[IZVORNI PLAN TEKUĆE GODINE]]*100</f>
        <v>30.92536359277609</v>
      </c>
    </row>
    <row r="14" spans="1:5" s="12" customFormat="1" x14ac:dyDescent="0.25">
      <c r="A14" s="6"/>
      <c r="B14" s="11"/>
      <c r="C14" s="9"/>
      <c r="D14" s="9"/>
      <c r="E14" s="10"/>
    </row>
    <row r="15" spans="1:5" x14ac:dyDescent="0.25">
      <c r="A15" s="17">
        <v>3</v>
      </c>
      <c r="B15" s="16" t="s">
        <v>82</v>
      </c>
      <c r="C15" s="9"/>
      <c r="D15" s="9"/>
      <c r="E15" s="10"/>
    </row>
    <row r="16" spans="1:5" s="12" customFormat="1" x14ac:dyDescent="0.25">
      <c r="A16" s="17"/>
      <c r="B16" s="16"/>
      <c r="C16" s="9"/>
      <c r="D16" s="9"/>
      <c r="E16" s="10"/>
    </row>
    <row r="17" spans="1:5" s="12" customFormat="1" x14ac:dyDescent="0.25">
      <c r="A17" s="17"/>
      <c r="B17" s="16"/>
      <c r="C17" s="9"/>
      <c r="D17" s="9"/>
      <c r="E17" s="10"/>
    </row>
    <row r="18" spans="1:5" x14ac:dyDescent="0.25">
      <c r="A18" s="6"/>
      <c r="B18" s="5" t="s">
        <v>3</v>
      </c>
      <c r="C18" s="9">
        <v>31253</v>
      </c>
      <c r="D18" s="9">
        <v>28689.279999999999</v>
      </c>
      <c r="E18" s="10">
        <f>Tablica1[[#This Row],[OSTVARENJE/IZVRŠENJE PLANA TEKUĆE GODINE]]/Tablica1[[#This Row],[IZVORNI PLAN TEKUĆE GODINE]]*100</f>
        <v>91.796883499184077</v>
      </c>
    </row>
    <row r="19" spans="1:5" x14ac:dyDescent="0.25">
      <c r="A19" s="6"/>
      <c r="B19" s="5" t="s">
        <v>4</v>
      </c>
      <c r="C19" s="9">
        <v>31741</v>
      </c>
      <c r="D19" s="9">
        <v>24479.56</v>
      </c>
      <c r="E19" s="10">
        <f>Tablica1[[#This Row],[OSTVARENJE/IZVRŠENJE PLANA TEKUĆE GODINE]]/Tablica1[[#This Row],[IZVORNI PLAN TEKUĆE GODINE]]*100</f>
        <v>77.122837969818221</v>
      </c>
    </row>
    <row r="20" spans="1:5" s="12" customFormat="1" x14ac:dyDescent="0.25">
      <c r="A20" s="6"/>
      <c r="B20" s="11"/>
      <c r="C20" s="9"/>
      <c r="D20" s="9"/>
      <c r="E20" s="10"/>
    </row>
    <row r="21" spans="1:5" x14ac:dyDescent="0.25">
      <c r="A21" s="17">
        <v>4</v>
      </c>
      <c r="B21" s="16" t="s">
        <v>83</v>
      </c>
      <c r="C21" s="9"/>
      <c r="D21" s="9"/>
      <c r="E21" s="10"/>
    </row>
    <row r="22" spans="1:5" x14ac:dyDescent="0.25">
      <c r="A22" s="6"/>
      <c r="B22" s="5" t="s">
        <v>3</v>
      </c>
      <c r="C22" s="9">
        <v>1620870</v>
      </c>
      <c r="D22" s="9">
        <v>1710097.27</v>
      </c>
      <c r="E22" s="10">
        <f>Tablica1[[#This Row],[OSTVARENJE/IZVRŠENJE PLANA TEKUĆE GODINE]]/Tablica1[[#This Row],[IZVORNI PLAN TEKUĆE GODINE]]*100</f>
        <v>105.50489983774145</v>
      </c>
    </row>
    <row r="23" spans="1:5" x14ac:dyDescent="0.25">
      <c r="A23" s="6"/>
      <c r="B23" s="5" t="s">
        <v>4</v>
      </c>
      <c r="C23" s="9">
        <v>1620870</v>
      </c>
      <c r="D23" s="9">
        <v>1594319.26</v>
      </c>
      <c r="E23" s="10">
        <f>Tablica1[[#This Row],[OSTVARENJE/IZVRŠENJE PLANA TEKUĆE GODINE]]/Tablica1[[#This Row],[IZVORNI PLAN TEKUĆE GODINE]]*100</f>
        <v>98.361945128233614</v>
      </c>
    </row>
    <row r="24" spans="1:5" s="12" customFormat="1" x14ac:dyDescent="0.25">
      <c r="A24" s="6"/>
      <c r="B24" s="11"/>
      <c r="C24" s="9"/>
      <c r="D24" s="9"/>
      <c r="E24" s="10"/>
    </row>
    <row r="25" spans="1:5" x14ac:dyDescent="0.25">
      <c r="A25" s="17">
        <v>5</v>
      </c>
      <c r="B25" s="16" t="s">
        <v>6</v>
      </c>
      <c r="C25" s="9"/>
      <c r="D25" s="9"/>
      <c r="E25" s="10"/>
    </row>
    <row r="26" spans="1:5" s="12" customFormat="1" x14ac:dyDescent="0.25">
      <c r="A26" s="17"/>
      <c r="B26" s="16"/>
      <c r="C26" s="9"/>
      <c r="D26" s="9"/>
      <c r="E26" s="10"/>
    </row>
    <row r="27" spans="1:5" x14ac:dyDescent="0.25">
      <c r="A27" s="6"/>
      <c r="B27" s="5" t="s">
        <v>3</v>
      </c>
      <c r="C27" s="9">
        <v>16576</v>
      </c>
      <c r="D27" s="9">
        <v>16576</v>
      </c>
      <c r="E27" s="10">
        <f>Tablica1[[#This Row],[OSTVARENJE/IZVRŠENJE PLANA TEKUĆE GODINE]]/Tablica1[[#This Row],[IZVORNI PLAN TEKUĆE GODINE]]*100</f>
        <v>100</v>
      </c>
    </row>
    <row r="28" spans="1:5" x14ac:dyDescent="0.25">
      <c r="A28" s="6"/>
      <c r="B28" s="5" t="s">
        <v>4</v>
      </c>
      <c r="C28" s="9">
        <v>395031</v>
      </c>
      <c r="D28" s="9">
        <v>247849.02</v>
      </c>
      <c r="E28" s="10">
        <f>Tablica1[[#This Row],[OSTVARENJE/IZVRŠENJE PLANA TEKUĆE GODINE]]/Tablica1[[#This Row],[IZVORNI PLAN TEKUĆE GODINE]]*100</f>
        <v>62.741663312499519</v>
      </c>
    </row>
    <row r="29" spans="1:5" s="12" customFormat="1" x14ac:dyDescent="0.25">
      <c r="A29" s="6"/>
      <c r="B29" s="11"/>
      <c r="C29" s="9"/>
      <c r="D29" s="9"/>
      <c r="E29" s="10"/>
    </row>
    <row r="30" spans="1:5" x14ac:dyDescent="0.25">
      <c r="A30" s="17">
        <v>6</v>
      </c>
      <c r="B30" s="16" t="s">
        <v>5</v>
      </c>
      <c r="C30" s="9"/>
      <c r="D30" s="9"/>
      <c r="E30" s="10"/>
    </row>
    <row r="31" spans="1:5" x14ac:dyDescent="0.25">
      <c r="A31" s="6"/>
      <c r="B31" s="5" t="s">
        <v>3</v>
      </c>
      <c r="C31" s="9">
        <v>7432447</v>
      </c>
      <c r="D31" s="9">
        <v>7888248.5599999996</v>
      </c>
      <c r="E31" s="10">
        <f>Tablica1[[#This Row],[OSTVARENJE/IZVRŠENJE PLANA TEKUĆE GODINE]]/Tablica1[[#This Row],[IZVORNI PLAN TEKUĆE GODINE]]*100</f>
        <v>106.13259078739479</v>
      </c>
    </row>
    <row r="32" spans="1:5" x14ac:dyDescent="0.25">
      <c r="A32" s="6"/>
      <c r="B32" s="5" t="s">
        <v>4</v>
      </c>
      <c r="C32" s="9">
        <v>7437602</v>
      </c>
      <c r="D32" s="9">
        <v>7373082.1600000001</v>
      </c>
      <c r="E32" s="10">
        <f>Tablica1[[#This Row],[OSTVARENJE/IZVRŠENJE PLANA TEKUĆE GODINE]]/Tablica1[[#This Row],[IZVORNI PLAN TEKUĆE GODINE]]*100</f>
        <v>99.132518249833751</v>
      </c>
    </row>
    <row r="33" spans="1:5" s="12" customFormat="1" x14ac:dyDescent="0.25">
      <c r="A33" s="6"/>
      <c r="B33" s="11"/>
      <c r="C33" s="9"/>
      <c r="D33" s="9"/>
      <c r="E33" s="10"/>
    </row>
    <row r="34" spans="1:5" x14ac:dyDescent="0.25">
      <c r="A34" s="17">
        <v>7</v>
      </c>
      <c r="B34" s="16" t="s">
        <v>84</v>
      </c>
      <c r="C34" s="9"/>
      <c r="D34" s="9"/>
      <c r="E34" s="10"/>
    </row>
    <row r="35" spans="1:5" x14ac:dyDescent="0.25">
      <c r="A35" s="6"/>
      <c r="B35" s="5" t="s">
        <v>3</v>
      </c>
      <c r="C35" s="9"/>
      <c r="D35" s="9"/>
      <c r="E35" s="10"/>
    </row>
    <row r="36" spans="1:5" x14ac:dyDescent="0.25">
      <c r="A36" s="6"/>
      <c r="B36" s="5" t="s">
        <v>4</v>
      </c>
      <c r="C36" s="5"/>
      <c r="D36" s="5"/>
      <c r="E36" s="10"/>
    </row>
    <row r="37" spans="1:5" s="12" customFormat="1" x14ac:dyDescent="0.25">
      <c r="A37" s="6"/>
      <c r="B37" s="11"/>
      <c r="C37" s="11"/>
      <c r="D37" s="11"/>
      <c r="E37" s="10"/>
    </row>
    <row r="38" spans="1:5" x14ac:dyDescent="0.25">
      <c r="A38" s="17">
        <v>8</v>
      </c>
      <c r="B38" s="18" t="s">
        <v>85</v>
      </c>
      <c r="C38" s="19"/>
      <c r="D38" s="19"/>
      <c r="E38" s="20"/>
    </row>
    <row r="39" spans="1:5" s="12" customFormat="1" x14ac:dyDescent="0.25">
      <c r="A39" s="17"/>
      <c r="B39" s="18"/>
      <c r="C39" s="19"/>
      <c r="D39" s="19"/>
      <c r="E39" s="20"/>
    </row>
    <row r="40" spans="1:5" x14ac:dyDescent="0.25">
      <c r="A40" s="6"/>
      <c r="B40" s="5" t="s">
        <v>3</v>
      </c>
      <c r="C40" s="19">
        <v>411189</v>
      </c>
      <c r="D40" s="19">
        <v>429952.28</v>
      </c>
      <c r="E40" s="20">
        <f>Tablica1[[#This Row],[OSTVARENJE/IZVRŠENJE PLANA TEKUĆE GODINE]]/Tablica1[[#This Row],[IZVORNI PLAN TEKUĆE GODINE]]*100</f>
        <v>104.56317654411961</v>
      </c>
    </row>
    <row r="41" spans="1:5" x14ac:dyDescent="0.25">
      <c r="A41" s="6"/>
      <c r="B41" s="5" t="s">
        <v>4</v>
      </c>
      <c r="C41" s="19">
        <v>411189</v>
      </c>
      <c r="D41" s="19">
        <v>399004.04</v>
      </c>
      <c r="E41" s="20">
        <f>Tablica1[[#This Row],[OSTVARENJE/IZVRŠENJE PLANA TEKUĆE GODINE]]/Tablica1[[#This Row],[IZVORNI PLAN TEKUĆE GODINE]]*100</f>
        <v>97.036652245074634</v>
      </c>
    </row>
    <row r="42" spans="1:5" x14ac:dyDescent="0.25">
      <c r="A42" s="6"/>
      <c r="B42" s="11"/>
      <c r="C42" s="11"/>
      <c r="D42" s="11"/>
      <c r="E42" s="20"/>
    </row>
    <row r="43" spans="1:5" ht="15.75" x14ac:dyDescent="0.25">
      <c r="A43" s="6"/>
      <c r="B43" s="22" t="s">
        <v>86</v>
      </c>
      <c r="C43" s="23">
        <v>9530673</v>
      </c>
      <c r="D43" s="23">
        <v>10080708.630000001</v>
      </c>
      <c r="E43" s="24">
        <f>Tablica1[[#This Row],[OSTVARENJE/IZVRŠENJE PLANA TEKUĆE GODINE]]/Tablica1[[#This Row],[IZVORNI PLAN TEKUĆE GODINE]]*100</f>
        <v>105.77121500234034</v>
      </c>
    </row>
    <row r="44" spans="1:5" ht="15.75" x14ac:dyDescent="0.25">
      <c r="A44" s="6"/>
      <c r="B44" s="22" t="s">
        <v>87</v>
      </c>
      <c r="C44" s="23">
        <v>9917690</v>
      </c>
      <c r="D44" s="23">
        <v>9645664.2400000002</v>
      </c>
      <c r="E44" s="24">
        <f>Tablica1[[#This Row],[OSTVARENJE/IZVRŠENJE PLANA TEKUĆE GODINE]]/Tablica1[[#This Row],[IZVORNI PLAN TEKUĆE GODINE]]*100</f>
        <v>97.257166134452675</v>
      </c>
    </row>
    <row r="45" spans="1:5" x14ac:dyDescent="0.25">
      <c r="A45" s="26"/>
      <c r="B45" s="27"/>
      <c r="C45" s="28"/>
      <c r="D45" s="28"/>
      <c r="E45" s="29"/>
    </row>
    <row r="46" spans="1:5" x14ac:dyDescent="0.25">
      <c r="C46" s="21"/>
      <c r="D46" s="21"/>
    </row>
  </sheetData>
  <pageMargins left="0.7" right="0.7" top="0.75" bottom="0.75" header="0.3" footer="0.3"/>
  <pageSetup paperSize="9" scale="67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Ostvarenje rashodi</vt:lpstr>
      <vt:lpstr>Ostvarenje prihodi</vt:lpstr>
      <vt:lpstr>Izvršenje po izvorima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Tajništvo</dc:creator>
  <cp:lastModifiedBy>Računovodstvo</cp:lastModifiedBy>
  <cp:lastPrinted>2023-03-20T07:07:13Z</cp:lastPrinted>
  <dcterms:created xsi:type="dcterms:W3CDTF">2022-03-15T10:08:15Z</dcterms:created>
  <dcterms:modified xsi:type="dcterms:W3CDTF">2023-03-29T11:44:45Z</dcterms:modified>
</cp:coreProperties>
</file>