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19B44DB-C5BD-4F7A-A3DA-0F18F3BF2737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IZDATAKA'!$1:$1</definedName>
    <definedName name="_xlnm.Print_Area" localSheetId="0">'OPĆI DIO'!$A$2:$H$26</definedName>
    <definedName name="_xlnm.Print_Area" localSheetId="1">'PLAN PRIHODA'!$A$1:$H$20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B17" i="2"/>
  <c r="C17" i="2"/>
  <c r="D17" i="2"/>
  <c r="E17" i="2"/>
  <c r="F17" i="2"/>
  <c r="J59" i="3"/>
  <c r="J61" i="3"/>
  <c r="J54" i="3"/>
  <c r="J56" i="3"/>
  <c r="J48" i="3"/>
  <c r="J47" i="3" s="1"/>
  <c r="J44" i="3"/>
  <c r="J43" i="3" s="1"/>
  <c r="J38" i="3"/>
  <c r="J30" i="3"/>
  <c r="J23" i="3"/>
  <c r="J18" i="3"/>
  <c r="J17" i="3" s="1"/>
  <c r="J15" i="3"/>
  <c r="J13" i="3"/>
  <c r="J9" i="3"/>
  <c r="J8" i="3" s="1"/>
  <c r="D53" i="3"/>
  <c r="D52" i="3" s="1"/>
  <c r="C59" i="3"/>
  <c r="C58" i="3"/>
  <c r="D8" i="3"/>
  <c r="D7" i="3" s="1"/>
  <c r="G53" i="3"/>
  <c r="C53" i="3" s="1"/>
  <c r="G17" i="3"/>
  <c r="C17" i="3" s="1"/>
  <c r="G8" i="3"/>
  <c r="C8" i="3" s="1"/>
  <c r="C9" i="3"/>
  <c r="C13" i="3"/>
  <c r="C15" i="3"/>
  <c r="C23" i="3"/>
  <c r="C30" i="3"/>
  <c r="C37" i="3"/>
  <c r="C38" i="3"/>
  <c r="C43" i="3"/>
  <c r="C44" i="3"/>
  <c r="C47" i="3"/>
  <c r="C50" i="3"/>
  <c r="C63" i="3"/>
  <c r="C18" i="3"/>
  <c r="H22" i="4"/>
  <c r="G22" i="4"/>
  <c r="F22" i="4"/>
  <c r="H13" i="4"/>
  <c r="H24" i="4" s="1"/>
  <c r="B18" i="2"/>
  <c r="F13" i="4"/>
  <c r="F24" i="4" s="1"/>
  <c r="J53" i="3" l="1"/>
  <c r="J58" i="3"/>
  <c r="J52" i="3" s="1"/>
  <c r="J50" i="3"/>
  <c r="J64" i="3" s="1"/>
  <c r="J7" i="3"/>
  <c r="J6" i="3" s="1"/>
  <c r="C52" i="3"/>
  <c r="D64" i="3"/>
  <c r="C64" i="3" s="1"/>
  <c r="D6" i="3"/>
  <c r="C6" i="3" s="1"/>
  <c r="G7" i="3"/>
  <c r="G13" i="4"/>
  <c r="G24" i="4" s="1"/>
  <c r="C7" i="3" l="1"/>
</calcChain>
</file>

<file path=xl/sharedStrings.xml><?xml version="1.0" encoding="utf-8"?>
<sst xmlns="http://schemas.openxmlformats.org/spreadsheetml/2006/main" count="118" uniqueCount="105">
  <si>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</si>
  <si>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</si>
  <si>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</si>
  <si>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</si>
  <si>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</si>
  <si>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</si>
  <si>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</si>
  <si>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</si>
  <si>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</si>
  <si>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</si>
  <si>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</si>
  <si>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</si>
  <si>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</si>
  <si>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</si>
  <si>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</si>
  <si>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</si>
  <si>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</si>
  <si>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</si>
  <si>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</si>
  <si>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</si>
  <si>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</si>
  <si>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</si>
  <si>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</si>
  <si>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</si>
  <si>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</si>
  <si>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</si>
  <si>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</si>
  <si>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</si>
  <si>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</si>
  <si>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OPĆI DIO</t>
  </si>
  <si>
    <t>PRIHODI UKUPNO</t>
  </si>
  <si>
    <t>RASHODI UKUPNO</t>
  </si>
  <si>
    <t>PRIHODI OD PRODAJE NEFINANCIJSKE IMOVINE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</si>
  <si>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</si>
  <si>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</si>
  <si>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</si>
  <si>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</si>
  <si>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2022.</t>
  </si>
  <si>
    <t>Ukupno prihodi i primici za 2022.</t>
  </si>
  <si>
    <t>PRIJEDLOG PLANA ZA 2022.</t>
  </si>
  <si>
    <t>Rashodi poslovanja</t>
  </si>
  <si>
    <t>Oznaka                           rač. iz                                      računskog                                         plana</t>
  </si>
  <si>
    <t>PROGRAM</t>
  </si>
  <si>
    <t>PRORAČUNSKI KORISNIK: OŠ DR.FRANJO TUĐMAN ŠARENGRAD</t>
  </si>
  <si>
    <t>Postrojenja i oprema</t>
  </si>
  <si>
    <t xml:space="preserve">Ostali rashodi </t>
  </si>
  <si>
    <t>OSNOVNOŠKOLSKO OBRAZOVANJE</t>
  </si>
  <si>
    <t>Nakn.trošk.osob.izvan rad.odnosa</t>
  </si>
  <si>
    <t>3+4</t>
  </si>
  <si>
    <t>Ostali financijski rashodi</t>
  </si>
  <si>
    <t>Bank.usl.i usl.plat.prometa</t>
  </si>
  <si>
    <t>Naknade građ.i kućan.u naravi</t>
  </si>
  <si>
    <t>Ostale naknade građ.i kućan.u naravi</t>
  </si>
  <si>
    <t>Ukupno rashodi poslovanja</t>
  </si>
  <si>
    <t>Rashodi za nabavu proizv.dugot.imovine</t>
  </si>
  <si>
    <t>Uredska oprema i namještaj</t>
  </si>
  <si>
    <t>Knjige u knjižnici</t>
  </si>
  <si>
    <t>Rashodi za proizv.dugotrajnu imov.</t>
  </si>
  <si>
    <t>Ukupno rashodi</t>
  </si>
  <si>
    <t xml:space="preserve">  Ravnateljica:</t>
  </si>
  <si>
    <t>636-mzo</t>
  </si>
  <si>
    <t>636- grad .prorač.</t>
  </si>
  <si>
    <t>Prijedlog plana 
za 2022.</t>
  </si>
  <si>
    <t>Projekcija plana
za 2023.</t>
  </si>
  <si>
    <t>Projekcija plana 
za 2024.</t>
  </si>
  <si>
    <t>Dodatna ulaganja</t>
  </si>
  <si>
    <t>Dodat.ulag.na građ.objekt.</t>
  </si>
  <si>
    <t>Dodat.ulag.na postroj.i opremi</t>
  </si>
  <si>
    <t>Povećanje/   smanjenje</t>
  </si>
  <si>
    <t>Novi plan za 2022.</t>
  </si>
  <si>
    <t>Plaće za redovan rad</t>
  </si>
  <si>
    <t>Plaća za posebne uvjete rada</t>
  </si>
  <si>
    <t>Plaća za prekovremeni rad</t>
  </si>
  <si>
    <t>Doprinosi za zdrav.osig.</t>
  </si>
  <si>
    <t>Službena putovanja</t>
  </si>
  <si>
    <t>Naknade za prijevoz</t>
  </si>
  <si>
    <t>Stručno usavrš.zaposlenika</t>
  </si>
  <si>
    <t>Ostale naknade trrošk.zaposlenicima</t>
  </si>
  <si>
    <t>Uredski materijal i ostali mater.rash.</t>
  </si>
  <si>
    <t>Materijal i sirovine</t>
  </si>
  <si>
    <t>Energija</t>
  </si>
  <si>
    <t>Materijal i dijelovi za tek.i inves.održav.</t>
  </si>
  <si>
    <t>Sitni inventar</t>
  </si>
  <si>
    <t>Službena radna i zaštit.odjeća i obuća</t>
  </si>
  <si>
    <t>Usluge telef.,pošte i prijevoza</t>
  </si>
  <si>
    <t>Usluge tek.i invest.održavanja</t>
  </si>
  <si>
    <t>Komunalne usluge</t>
  </si>
  <si>
    <t>Zdravstvene i veterin.usluge</t>
  </si>
  <si>
    <t>Intelektulne i osobne usluge</t>
  </si>
  <si>
    <t>Računalne usluge</t>
  </si>
  <si>
    <t>Premije osiguranja</t>
  </si>
  <si>
    <t>Članarine i norme</t>
  </si>
  <si>
    <t>Pristojbe i naknade</t>
  </si>
  <si>
    <t>Troškovi sudskih postupaka</t>
  </si>
  <si>
    <t xml:space="preserve"> Financijski rashodi</t>
  </si>
  <si>
    <t>Zatezne kamate</t>
  </si>
  <si>
    <t>Ostale naknade građ.i kućan.iz prorač.</t>
  </si>
  <si>
    <t>UKUPNO (kl.3+kl.4)</t>
  </si>
  <si>
    <t>Knjige, umjet.djela i ostale izložb.vrijed.</t>
  </si>
  <si>
    <t>Vlatka Sirovica,prof.</t>
  </si>
  <si>
    <t>___________________________</t>
  </si>
  <si>
    <t>Pomoći (EU projekti- Erasmus)</t>
  </si>
  <si>
    <t>Rebalans plana 
za 2022.</t>
  </si>
  <si>
    <t>REBALANS FINANCIJSKOG PLANA OŠ DR.FRANJO TUĐMAN ŠARENGRAD ZA 2022. GODINU</t>
  </si>
  <si>
    <t>U Šarengradu,14.11.2022.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</si>
</sst>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8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95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18" borderId="1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1" fontId="19" fillId="0" borderId="11" xfId="0" applyNumberFormat="1" applyFont="1" applyBorder="1" applyAlignment="1">
      <alignment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7" fillId="0" borderId="0" xfId="0" quotePrefix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 wrapText="1"/>
    </xf>
    <xf numFmtId="0" fontId="26" fillId="0" borderId="0" xfId="0" quotePrefix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quotePrefix="1" applyNumberFormat="1" applyFont="1" applyFill="1" applyBorder="1" applyAlignment="1" applyProtection="1">
      <alignment horizontal="center" vertical="center"/>
    </xf>
    <xf numFmtId="3" fontId="29" fillId="0" borderId="0" xfId="0" applyNumberFormat="1" applyFont="1" applyFill="1" applyBorder="1" applyAlignment="1" applyProtection="1"/>
    <xf numFmtId="0" fontId="26" fillId="0" borderId="12" xfId="0" quotePrefix="1" applyFont="1" applyBorder="1" applyAlignment="1">
      <alignment horizontal="left" vertical="center" wrapText="1"/>
    </xf>
    <xf numFmtId="0" fontId="26" fillId="0" borderId="12" xfId="0" quotePrefix="1" applyFont="1" applyBorder="1" applyAlignment="1">
      <alignment horizontal="center" vertical="center" wrapText="1"/>
    </xf>
    <xf numFmtId="0" fontId="23" fillId="0" borderId="12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3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3" fillId="0" borderId="0" xfId="0" quotePrefix="1" applyNumberFormat="1" applyFont="1" applyFill="1" applyBorder="1" applyAlignment="1" applyProtection="1">
      <alignment horizontal="left" wrapText="1"/>
    </xf>
    <xf numFmtId="3" fontId="23" fillId="0" borderId="0" xfId="0" applyNumberFormat="1" applyFont="1" applyFill="1" applyBorder="1" applyAlignment="1" applyProtection="1"/>
    <xf numFmtId="0" fontId="30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quotePrefix="1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wrapText="1"/>
    </xf>
    <xf numFmtId="0" fontId="30" fillId="0" borderId="13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left" wrapText="1"/>
    </xf>
    <xf numFmtId="0" fontId="30" fillId="0" borderId="12" xfId="0" quotePrefix="1" applyFont="1" applyBorder="1" applyAlignment="1">
      <alignment horizontal="center" wrapText="1"/>
    </xf>
    <xf numFmtId="0" fontId="30" fillId="0" borderId="12" xfId="0" quotePrefix="1" applyNumberFormat="1" applyFont="1" applyFill="1" applyBorder="1" applyAlignment="1" applyProtection="1">
      <alignment horizontal="left"/>
    </xf>
    <xf numFmtId="0" fontId="23" fillId="0" borderId="10" xfId="0" applyNumberFormat="1" applyFont="1" applyFill="1" applyBorder="1" applyAlignment="1" applyProtection="1">
      <alignment horizontal="center"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right"/>
    </xf>
    <xf numFmtId="3" fontId="30" fillId="0" borderId="10" xfId="0" applyNumberFormat="1" applyFont="1" applyFill="1" applyBorder="1" applyAlignment="1" applyProtection="1">
      <alignment horizontal="right" wrapText="1"/>
    </xf>
    <xf numFmtId="0" fontId="24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5" xfId="0" applyNumberFormat="1" applyFont="1" applyFill="1" applyBorder="1" applyAlignment="1">
      <alignment horizontal="right" vertical="top" wrapText="1"/>
    </xf>
    <xf numFmtId="1" fontId="19" fillId="19" borderId="16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center" vertical="center" wrapText="1"/>
    </xf>
    <xf numFmtId="0" fontId="33" fillId="20" borderId="13" xfId="0" applyFont="1" applyFill="1" applyBorder="1" applyAlignment="1">
      <alignment horizontal="left"/>
    </xf>
    <xf numFmtId="3" fontId="30" fillId="20" borderId="10" xfId="0" applyNumberFormat="1" applyFont="1" applyFill="1" applyBorder="1" applyAlignment="1">
      <alignment horizontal="right"/>
    </xf>
    <xf numFmtId="3" fontId="30" fillId="20" borderId="10" xfId="0" applyNumberFormat="1" applyFont="1" applyFill="1" applyBorder="1" applyAlignment="1" applyProtection="1">
      <alignment horizontal="right" wrapText="1"/>
    </xf>
    <xf numFmtId="0" fontId="18" fillId="20" borderId="12" xfId="0" applyNumberFormat="1" applyFont="1" applyFill="1" applyBorder="1" applyAlignment="1" applyProtection="1"/>
    <xf numFmtId="3" fontId="30" fillId="0" borderId="10" xfId="0" applyNumberFormat="1" applyFont="1" applyFill="1" applyBorder="1" applyAlignment="1">
      <alignment horizontal="right"/>
    </xf>
    <xf numFmtId="3" fontId="30" fillId="21" borderId="13" xfId="0" quotePrefix="1" applyNumberFormat="1" applyFont="1" applyFill="1" applyBorder="1" applyAlignment="1">
      <alignment horizontal="right"/>
    </xf>
    <xf numFmtId="3" fontId="30" fillId="21" borderId="10" xfId="0" applyNumberFormat="1" applyFont="1" applyFill="1" applyBorder="1" applyAlignment="1" applyProtection="1">
      <alignment horizontal="right" wrapText="1"/>
    </xf>
    <xf numFmtId="3" fontId="30" fillId="20" borderId="13" xfId="0" quotePrefix="1" applyNumberFormat="1" applyFont="1" applyFill="1" applyBorder="1" applyAlignment="1">
      <alignment horizontal="right"/>
    </xf>
    <xf numFmtId="3" fontId="31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3" fillId="0" borderId="17" xfId="0" applyNumberFormat="1" applyFont="1" applyFill="1" applyBorder="1" applyAlignment="1" applyProtection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3" fillId="18" borderId="12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/>
    </xf>
    <xf numFmtId="0" fontId="35" fillId="0" borderId="21" xfId="0" applyNumberFormat="1" applyFont="1" applyFill="1" applyBorder="1" applyAlignment="1" applyProtection="1">
      <alignment wrapText="1"/>
    </xf>
    <xf numFmtId="0" fontId="22" fillId="0" borderId="22" xfId="0" applyNumberFormat="1" applyFont="1" applyFill="1" applyBorder="1" applyAlignment="1" applyProtection="1">
      <alignment horizontal="center"/>
    </xf>
    <xf numFmtId="0" fontId="22" fillId="0" borderId="22" xfId="0" applyNumberFormat="1" applyFont="1" applyFill="1" applyBorder="1" applyAlignment="1" applyProtection="1">
      <alignment wrapText="1"/>
    </xf>
    <xf numFmtId="0" fontId="22" fillId="0" borderId="22" xfId="0" applyNumberFormat="1" applyFont="1" applyFill="1" applyBorder="1" applyAlignment="1" applyProtection="1"/>
    <xf numFmtId="0" fontId="23" fillId="0" borderId="22" xfId="0" applyNumberFormat="1" applyFont="1" applyFill="1" applyBorder="1" applyAlignment="1" applyProtection="1">
      <alignment horizontal="left"/>
    </xf>
    <xf numFmtId="0" fontId="23" fillId="0" borderId="22" xfId="0" applyNumberFormat="1" applyFont="1" applyFill="1" applyBorder="1" applyAlignment="1" applyProtection="1">
      <alignment wrapText="1"/>
    </xf>
    <xf numFmtId="0" fontId="23" fillId="0" borderId="22" xfId="0" applyNumberFormat="1" applyFont="1" applyFill="1" applyBorder="1" applyAlignment="1" applyProtection="1"/>
    <xf numFmtId="0" fontId="23" fillId="0" borderId="22" xfId="0" applyNumberFormat="1" applyFont="1" applyFill="1" applyBorder="1" applyAlignment="1" applyProtection="1">
      <alignment horizontal="center"/>
    </xf>
    <xf numFmtId="0" fontId="23" fillId="0" borderId="21" xfId="0" applyNumberFormat="1" applyFont="1" applyFill="1" applyBorder="1" applyAlignment="1" applyProtection="1">
      <alignment horizontal="center"/>
    </xf>
    <xf numFmtId="0" fontId="23" fillId="0" borderId="21" xfId="0" applyNumberFormat="1" applyFont="1" applyFill="1" applyBorder="1" applyAlignment="1" applyProtection="1"/>
    <xf numFmtId="1" fontId="18" fillId="0" borderId="23" xfId="0" applyNumberFormat="1" applyFont="1" applyBorder="1" applyAlignment="1">
      <alignment horizontal="left" wrapText="1"/>
    </xf>
    <xf numFmtId="3" fontId="18" fillId="0" borderId="24" xfId="0" applyNumberFormat="1" applyFont="1" applyBorder="1" applyAlignment="1">
      <alignment horizontal="center" vertical="center" wrapText="1"/>
    </xf>
    <xf numFmtId="3" fontId="18" fillId="0" borderId="25" xfId="0" applyNumberFormat="1" applyFont="1" applyBorder="1"/>
    <xf numFmtId="3" fontId="18" fillId="0" borderId="25" xfId="0" applyNumberFormat="1" applyFont="1" applyBorder="1" applyAlignment="1">
      <alignment horizontal="center" wrapText="1"/>
    </xf>
    <xf numFmtId="3" fontId="18" fillId="0" borderId="25" xfId="0" applyNumberFormat="1" applyFont="1" applyBorder="1" applyAlignment="1">
      <alignment horizontal="center" vertical="center" wrapText="1"/>
    </xf>
    <xf numFmtId="3" fontId="18" fillId="0" borderId="26" xfId="0" applyNumberFormat="1" applyFont="1" applyBorder="1" applyAlignment="1">
      <alignment horizontal="center" vertical="center" wrapText="1"/>
    </xf>
    <xf numFmtId="3" fontId="18" fillId="0" borderId="27" xfId="0" applyNumberFormat="1" applyFont="1" applyBorder="1" applyAlignment="1">
      <alignment horizontal="center" vertical="center" wrapText="1"/>
    </xf>
    <xf numFmtId="1" fontId="18" fillId="0" borderId="28" xfId="0" applyNumberFormat="1" applyFont="1" applyBorder="1" applyAlignment="1">
      <alignment horizontal="left" wrapText="1"/>
    </xf>
    <xf numFmtId="3" fontId="18" fillId="0" borderId="29" xfId="0" applyNumberFormat="1" applyFont="1" applyBorder="1"/>
    <xf numFmtId="3" fontId="18" fillId="0" borderId="30" xfId="0" applyNumberFormat="1" applyFont="1" applyBorder="1"/>
    <xf numFmtId="3" fontId="18" fillId="0" borderId="31" xfId="0" applyNumberFormat="1" applyFont="1" applyBorder="1"/>
    <xf numFmtId="3" fontId="18" fillId="0" borderId="32" xfId="0" applyNumberFormat="1" applyFont="1" applyBorder="1"/>
    <xf numFmtId="1" fontId="18" fillId="0" borderId="33" xfId="0" applyNumberFormat="1" applyFont="1" applyBorder="1" applyAlignment="1">
      <alignment wrapText="1"/>
    </xf>
    <xf numFmtId="3" fontId="18" fillId="0" borderId="34" xfId="0" applyNumberFormat="1" applyFont="1" applyBorder="1"/>
    <xf numFmtId="3" fontId="18" fillId="0" borderId="35" xfId="0" applyNumberFormat="1" applyFont="1" applyBorder="1"/>
    <xf numFmtId="3" fontId="18" fillId="0" borderId="36" xfId="0" applyNumberFormat="1" applyFont="1" applyBorder="1"/>
    <xf numFmtId="3" fontId="18" fillId="0" borderId="37" xfId="0" applyNumberFormat="1" applyFont="1" applyBorder="1"/>
    <xf numFmtId="3" fontId="19" fillId="0" borderId="19" xfId="0" applyNumberFormat="1" applyFont="1" applyBorder="1"/>
    <xf numFmtId="3" fontId="19" fillId="0" borderId="20" xfId="0" applyNumberFormat="1" applyFont="1" applyBorder="1"/>
    <xf numFmtId="1" fontId="18" fillId="0" borderId="38" xfId="0" applyNumberFormat="1" applyFont="1" applyBorder="1" applyAlignment="1">
      <alignment horizontal="left" wrapText="1"/>
    </xf>
    <xf numFmtId="3" fontId="18" fillId="0" borderId="39" xfId="0" applyNumberFormat="1" applyFont="1" applyBorder="1"/>
    <xf numFmtId="3" fontId="18" fillId="0" borderId="40" xfId="0" applyNumberFormat="1" applyFont="1" applyBorder="1"/>
    <xf numFmtId="3" fontId="18" fillId="0" borderId="41" xfId="0" applyNumberFormat="1" applyFont="1" applyBorder="1"/>
    <xf numFmtId="3" fontId="18" fillId="0" borderId="42" xfId="0" applyNumberFormat="1" applyFont="1" applyBorder="1"/>
    <xf numFmtId="3" fontId="22" fillId="0" borderId="22" xfId="0" applyNumberFormat="1" applyFont="1" applyFill="1" applyBorder="1" applyAlignment="1" applyProtection="1"/>
    <xf numFmtId="3" fontId="23" fillId="0" borderId="22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2" fontId="23" fillId="0" borderId="21" xfId="0" applyNumberFormat="1" applyFont="1" applyFill="1" applyBorder="1" applyAlignment="1" applyProtection="1"/>
    <xf numFmtId="2" fontId="22" fillId="0" borderId="22" xfId="0" applyNumberFormat="1" applyFont="1" applyFill="1" applyBorder="1" applyAlignment="1" applyProtection="1"/>
    <xf numFmtId="2" fontId="22" fillId="0" borderId="0" xfId="0" applyNumberFormat="1" applyFont="1" applyFill="1" applyBorder="1" applyAlignment="1" applyProtection="1"/>
    <xf numFmtId="1" fontId="18" fillId="0" borderId="47" xfId="0" applyNumberFormat="1" applyFont="1" applyBorder="1" applyAlignment="1">
      <alignment horizontal="left" wrapText="1"/>
    </xf>
    <xf numFmtId="3" fontId="18" fillId="0" borderId="48" xfId="0" applyNumberFormat="1" applyFont="1" applyBorder="1" applyAlignment="1">
      <alignment horizontal="center" vertical="center" wrapText="1"/>
    </xf>
    <xf numFmtId="3" fontId="18" fillId="0" borderId="49" xfId="0" applyNumberFormat="1" applyFont="1" applyBorder="1"/>
    <xf numFmtId="3" fontId="18" fillId="0" borderId="49" xfId="0" applyNumberFormat="1" applyFont="1" applyBorder="1" applyAlignment="1">
      <alignment horizontal="center" wrapText="1"/>
    </xf>
    <xf numFmtId="3" fontId="18" fillId="0" borderId="49" xfId="0" applyNumberFormat="1" applyFont="1" applyBorder="1" applyAlignment="1">
      <alignment horizontal="center" vertical="center" wrapText="1"/>
    </xf>
    <xf numFmtId="3" fontId="18" fillId="0" borderId="50" xfId="0" applyNumberFormat="1" applyFont="1" applyBorder="1" applyAlignment="1">
      <alignment horizontal="center" vertical="center" wrapText="1"/>
    </xf>
    <xf numFmtId="3" fontId="18" fillId="0" borderId="51" xfId="0" applyNumberFormat="1" applyFont="1" applyBorder="1" applyAlignment="1">
      <alignment horizontal="center" vertical="center" wrapText="1"/>
    </xf>
    <xf numFmtId="3" fontId="18" fillId="0" borderId="30" xfId="0" applyNumberFormat="1" applyFont="1" applyBorder="1" applyAlignment="1">
      <alignment horizontal="center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right"/>
    </xf>
    <xf numFmtId="3" fontId="23" fillId="0" borderId="22" xfId="0" applyNumberFormat="1" applyFont="1" applyFill="1" applyBorder="1" applyAlignment="1" applyProtection="1">
      <alignment horizontal="center"/>
    </xf>
    <xf numFmtId="3" fontId="22" fillId="0" borderId="22" xfId="0" applyNumberFormat="1" applyFont="1" applyFill="1" applyBorder="1" applyAlignment="1" applyProtection="1">
      <alignment horizontal="center"/>
    </xf>
    <xf numFmtId="3" fontId="22" fillId="0" borderId="22" xfId="0" applyNumberFormat="1" applyFont="1" applyFill="1" applyBorder="1" applyAlignment="1" applyProtection="1">
      <alignment horizontal="right"/>
    </xf>
    <xf numFmtId="3" fontId="18" fillId="0" borderId="49" xfId="0" applyNumberFormat="1" applyFont="1" applyBorder="1" applyAlignment="1">
      <alignment horizontal="right" vertical="center" wrapText="1"/>
    </xf>
    <xf numFmtId="3" fontId="18" fillId="0" borderId="25" xfId="0" applyNumberFormat="1" applyFont="1" applyBorder="1" applyAlignment="1">
      <alignment horizontal="right" vertical="center" wrapText="1"/>
    </xf>
    <xf numFmtId="0" fontId="23" fillId="18" borderId="43" xfId="0" applyNumberFormat="1" applyFont="1" applyFill="1" applyBorder="1" applyAlignment="1" applyProtection="1">
      <alignment horizontal="center" vertical="center" wrapText="1"/>
    </xf>
    <xf numFmtId="0" fontId="23" fillId="0" borderId="55" xfId="0" applyNumberFormat="1" applyFont="1" applyFill="1" applyBorder="1" applyAlignment="1" applyProtection="1"/>
    <xf numFmtId="0" fontId="22" fillId="0" borderId="58" xfId="0" applyNumberFormat="1" applyFont="1" applyFill="1" applyBorder="1" applyAlignment="1" applyProtection="1"/>
    <xf numFmtId="3" fontId="22" fillId="0" borderId="58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3" fillId="0" borderId="13" xfId="0" applyNumberFormat="1" applyFont="1" applyFill="1" applyBorder="1" applyAlignment="1" applyProtection="1">
      <alignment horizontal="left" wrapText="1"/>
    </xf>
    <xf numFmtId="0" fontId="34" fillId="0" borderId="12" xfId="0" applyNumberFormat="1" applyFont="1" applyFill="1" applyBorder="1" applyAlignment="1" applyProtection="1">
      <alignment wrapText="1"/>
    </xf>
    <xf numFmtId="0" fontId="33" fillId="20" borderId="13" xfId="0" quotePrefix="1" applyNumberFormat="1" applyFont="1" applyFill="1" applyBorder="1" applyAlignment="1" applyProtection="1">
      <alignment horizontal="left" wrapText="1"/>
    </xf>
    <xf numFmtId="0" fontId="34" fillId="20" borderId="12" xfId="0" applyNumberFormat="1" applyFont="1" applyFill="1" applyBorder="1" applyAlignment="1" applyProtection="1">
      <alignment wrapText="1"/>
    </xf>
    <xf numFmtId="0" fontId="33" fillId="0" borderId="13" xfId="0" quotePrefix="1" applyNumberFormat="1" applyFont="1" applyFill="1" applyBorder="1" applyAlignment="1" applyProtection="1">
      <alignment horizontal="left" wrapText="1"/>
    </xf>
    <xf numFmtId="0" fontId="30" fillId="20" borderId="13" xfId="0" applyNumberFormat="1" applyFont="1" applyFill="1" applyBorder="1" applyAlignment="1" applyProtection="1">
      <alignment horizontal="left" wrapText="1"/>
    </xf>
    <xf numFmtId="0" fontId="30" fillId="20" borderId="12" xfId="0" applyNumberFormat="1" applyFont="1" applyFill="1" applyBorder="1" applyAlignment="1" applyProtection="1">
      <alignment horizontal="left" wrapText="1"/>
    </xf>
    <xf numFmtId="0" fontId="30" fillId="20" borderId="43" xfId="0" applyNumberFormat="1" applyFont="1" applyFill="1" applyBorder="1" applyAlignment="1" applyProtection="1">
      <alignment horizontal="left" wrapText="1"/>
    </xf>
    <xf numFmtId="0" fontId="36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33" fillId="20" borderId="13" xfId="0" applyNumberFormat="1" applyFont="1" applyFill="1" applyBorder="1" applyAlignment="1" applyProtection="1">
      <alignment horizontal="left" wrapText="1"/>
    </xf>
    <xf numFmtId="0" fontId="18" fillId="20" borderId="12" xfId="0" applyNumberFormat="1" applyFont="1" applyFill="1" applyBorder="1" applyAlignment="1" applyProtection="1"/>
    <xf numFmtId="0" fontId="18" fillId="0" borderId="12" xfId="0" applyNumberFormat="1" applyFont="1" applyFill="1" applyBorder="1" applyAlignment="1" applyProtection="1"/>
    <xf numFmtId="0" fontId="33" fillId="0" borderId="13" xfId="0" quotePrefix="1" applyFont="1" applyFill="1" applyBorder="1" applyAlignment="1">
      <alignment horizontal="left"/>
    </xf>
    <xf numFmtId="0" fontId="18" fillId="0" borderId="12" xfId="0" applyNumberFormat="1" applyFont="1" applyFill="1" applyBorder="1" applyAlignment="1" applyProtection="1">
      <alignment wrapText="1"/>
    </xf>
    <xf numFmtId="0" fontId="33" fillId="0" borderId="13" xfId="0" quotePrefix="1" applyFont="1" applyBorder="1" applyAlignment="1">
      <alignment horizontal="left"/>
    </xf>
    <xf numFmtId="0" fontId="30" fillId="21" borderId="13" xfId="0" applyNumberFormat="1" applyFont="1" applyFill="1" applyBorder="1" applyAlignment="1" applyProtection="1">
      <alignment horizontal="left" wrapText="1"/>
    </xf>
    <xf numFmtId="0" fontId="30" fillId="21" borderId="12" xfId="0" applyNumberFormat="1" applyFont="1" applyFill="1" applyBorder="1" applyAlignment="1" applyProtection="1">
      <alignment horizontal="left" wrapText="1"/>
    </xf>
    <xf numFmtId="0" fontId="30" fillId="21" borderId="43" xfId="0" applyNumberFormat="1" applyFont="1" applyFill="1" applyBorder="1" applyAlignment="1" applyProtection="1">
      <alignment horizontal="left" wrapText="1"/>
    </xf>
    <xf numFmtId="0" fontId="24" fillId="0" borderId="17" xfId="0" quotePrefix="1" applyNumberFormat="1" applyFont="1" applyFill="1" applyBorder="1" applyAlignment="1" applyProtection="1">
      <alignment horizontal="left" wrapText="1"/>
    </xf>
    <xf numFmtId="0" fontId="31" fillId="0" borderId="17" xfId="0" applyNumberFormat="1" applyFont="1" applyFill="1" applyBorder="1" applyAlignment="1" applyProtection="1">
      <alignment wrapText="1"/>
    </xf>
    <xf numFmtId="0" fontId="33" fillId="0" borderId="44" xfId="0" applyFont="1" applyFill="1" applyBorder="1" applyAlignment="1">
      <alignment horizontal="center" vertical="center"/>
    </xf>
    <xf numFmtId="0" fontId="34" fillId="0" borderId="45" xfId="0" applyFont="1" applyFill="1" applyBorder="1" applyAlignment="1">
      <alignment horizontal="center" vertical="center"/>
    </xf>
    <xf numFmtId="0" fontId="34" fillId="0" borderId="46" xfId="0" applyFont="1" applyFill="1" applyBorder="1" applyAlignment="1">
      <alignment horizontal="center" vertical="center"/>
    </xf>
    <xf numFmtId="3" fontId="19" fillId="0" borderId="44" xfId="0" applyNumberFormat="1" applyFont="1" applyBorder="1" applyAlignment="1">
      <alignment horizontal="center"/>
    </xf>
    <xf numFmtId="3" fontId="19" fillId="0" borderId="45" xfId="0" applyNumberFormat="1" applyFont="1" applyBorder="1" applyAlignment="1">
      <alignment horizontal="center"/>
    </xf>
    <xf numFmtId="3" fontId="19" fillId="0" borderId="46" xfId="0" applyNumberFormat="1" applyFont="1" applyBorder="1" applyAlignment="1">
      <alignment horizont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2" fillId="0" borderId="52" xfId="0" applyNumberFormat="1" applyFont="1" applyFill="1" applyBorder="1" applyAlignment="1" applyProtection="1">
      <alignment horizontal="center"/>
    </xf>
    <xf numFmtId="0" fontId="22" fillId="0" borderId="53" xfId="0" applyNumberFormat="1" applyFont="1" applyFill="1" applyBorder="1" applyAlignment="1" applyProtection="1">
      <alignment horizontal="center"/>
    </xf>
    <xf numFmtId="0" fontId="22" fillId="0" borderId="54" xfId="0" applyNumberFormat="1" applyFont="1" applyFill="1" applyBorder="1" applyAlignment="1" applyProtection="1">
      <alignment horizontal="center"/>
    </xf>
    <xf numFmtId="0" fontId="22" fillId="0" borderId="55" xfId="0" applyNumberFormat="1" applyFont="1" applyFill="1" applyBorder="1" applyAlignment="1" applyProtection="1">
      <alignment horizontal="center"/>
    </xf>
    <xf numFmtId="0" fontId="22" fillId="0" borderId="56" xfId="0" applyNumberFormat="1" applyFont="1" applyFill="1" applyBorder="1" applyAlignment="1" applyProtection="1">
      <alignment horizontal="center"/>
    </xf>
    <xf numFmtId="0" fontId="22" fillId="0" borderId="57" xfId="0" applyNumberFormat="1" applyFont="1" applyFill="1" applyBorder="1" applyAlignment="1" applyProtection="1">
      <alignment horizontal="center"/>
    </xf>
    <xf numFmtId="0" fontId="23" fillId="18" borderId="59" xfId="0" applyNumberFormat="1" applyFont="1" applyFill="1" applyBorder="1" applyAlignment="1" applyProtection="1">
      <alignment horizontal="center" vertical="center" wrapText="1"/>
    </xf>
    <xf numFmtId="0" fontId="23" fillId="0" borderId="60" xfId="0" applyNumberFormat="1" applyFont="1" applyFill="1" applyBorder="1" applyAlignment="1" applyProtection="1"/>
    <xf numFmtId="0" fontId="22" fillId="0" borderId="61" xfId="0" applyNumberFormat="1" applyFont="1" applyFill="1" applyBorder="1" applyAlignment="1" applyProtection="1"/>
    <xf numFmtId="3" fontId="23" fillId="0" borderId="61" xfId="0" applyNumberFormat="1" applyFont="1" applyFill="1" applyBorder="1" applyAlignment="1" applyProtection="1"/>
    <xf numFmtId="3" fontId="22" fillId="0" borderId="61" xfId="0" applyNumberFormat="1" applyFont="1" applyFill="1" applyBorder="1" applyAlignment="1" applyProtection="1"/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o" xfId="0" builtinId="0"/>
    <cellStyle name="Normalno 2" xfId="37" xr:uid="{00000000-0005-0000-0000-000024000000}"/>
    <cellStyle name="Note" xfId="38" xr:uid="{00000000-0005-0000-0000-000025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86" name="Line 1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687" name="Line 2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K45"/>
  <sheetViews>
    <sheetView view="pageBreakPreview" topLeftCell="A12" zoomScale="120" zoomScaleSheetLayoutView="120" workbookViewId="0">
      <selection activeCell="G22" sqref="G22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61" customWidth="1"/>
    <col min="5" max="5" width="44.7109375" style="3" customWidth="1"/>
    <col min="6" max="6" width="15.85546875" style="3" bestFit="1" customWidth="1"/>
    <col min="7" max="7" width="17.28515625" style="3" customWidth="1"/>
    <col min="8" max="8" width="16.7109375" style="3" customWidth="1"/>
    <col min="9" max="9" width="11.42578125" style="3"/>
    <col min="10" max="10" width="16.28515625" style="3" bestFit="1" customWidth="1"/>
    <col min="11" max="11" width="21.7109375" style="3" bestFit="1" customWidth="1"/>
    <col min="12" max="16384" width="11.42578125" style="3"/>
  </cols>
  <sheetData>
    <row r="2" spans="1:10" ht="15" x14ac:dyDescent="0.25">
      <c r="A2" s="163"/>
      <c r="B2" s="163"/>
      <c r="C2" s="163"/>
      <c r="D2" s="163"/>
      <c r="E2" s="163"/>
      <c r="F2" s="163"/>
      <c r="G2" s="163"/>
      <c r="H2" s="163"/>
    </row>
    <row r="3" spans="1:10" ht="48" customHeight="1" x14ac:dyDescent="0.2">
      <c r="A3" s="164" t="s">
        <v>103</v>
      </c>
      <c r="B3" s="164"/>
      <c r="C3" s="164"/>
      <c r="D3" s="164"/>
      <c r="E3" s="164"/>
      <c r="F3" s="164"/>
      <c r="G3" s="164"/>
      <c r="H3" s="164"/>
    </row>
    <row r="4" spans="1:10" s="48" customFormat="1" ht="26.25" customHeight="1" x14ac:dyDescent="0.2">
      <c r="A4" s="164" t="s">
        <v>29</v>
      </c>
      <c r="B4" s="164"/>
      <c r="C4" s="164"/>
      <c r="D4" s="164"/>
      <c r="E4" s="164"/>
      <c r="F4" s="164"/>
      <c r="G4" s="165"/>
      <c r="H4" s="165"/>
    </row>
    <row r="5" spans="1:10" ht="15.75" customHeight="1" x14ac:dyDescent="0.25">
      <c r="A5" s="49"/>
      <c r="B5" s="50"/>
      <c r="C5" s="50"/>
      <c r="D5" s="50"/>
      <c r="E5" s="50"/>
    </row>
    <row r="6" spans="1:10" ht="27.75" customHeight="1" x14ac:dyDescent="0.25">
      <c r="A6" s="51"/>
      <c r="B6" s="52"/>
      <c r="C6" s="52"/>
      <c r="D6" s="53"/>
      <c r="E6" s="54"/>
      <c r="F6" s="55" t="s">
        <v>102</v>
      </c>
      <c r="G6" s="55" t="s">
        <v>63</v>
      </c>
      <c r="H6" s="56" t="s">
        <v>64</v>
      </c>
      <c r="I6" s="57"/>
    </row>
    <row r="7" spans="1:10" ht="27.75" customHeight="1" x14ac:dyDescent="0.25">
      <c r="A7" s="166" t="s">
        <v>30</v>
      </c>
      <c r="B7" s="158"/>
      <c r="C7" s="158"/>
      <c r="D7" s="158"/>
      <c r="E7" s="167"/>
      <c r="F7" s="69">
        <v>4999984</v>
      </c>
      <c r="G7" s="69"/>
      <c r="H7" s="69"/>
      <c r="I7" s="67"/>
    </row>
    <row r="8" spans="1:10" ht="22.5" customHeight="1" x14ac:dyDescent="0.25">
      <c r="A8" s="155" t="s">
        <v>0</v>
      </c>
      <c r="B8" s="156"/>
      <c r="C8" s="156"/>
      <c r="D8" s="156"/>
      <c r="E8" s="168"/>
      <c r="F8" s="72">
        <v>4999984</v>
      </c>
      <c r="G8" s="72"/>
      <c r="H8" s="72"/>
    </row>
    <row r="9" spans="1:10" ht="22.5" customHeight="1" x14ac:dyDescent="0.25">
      <c r="A9" s="169" t="s">
        <v>32</v>
      </c>
      <c r="B9" s="168"/>
      <c r="C9" s="168"/>
      <c r="D9" s="168"/>
      <c r="E9" s="168"/>
      <c r="F9" s="72">
        <v>0</v>
      </c>
      <c r="G9" s="72">
        <v>0</v>
      </c>
      <c r="H9" s="72">
        <v>0</v>
      </c>
    </row>
    <row r="10" spans="1:10" ht="22.5" customHeight="1" x14ac:dyDescent="0.25">
      <c r="A10" s="68" t="s">
        <v>31</v>
      </c>
      <c r="B10" s="71"/>
      <c r="C10" s="71"/>
      <c r="D10" s="71"/>
      <c r="E10" s="71"/>
      <c r="F10" s="69">
        <v>4999984</v>
      </c>
      <c r="G10" s="69"/>
      <c r="H10" s="69"/>
    </row>
    <row r="11" spans="1:10" ht="22.5" customHeight="1" x14ac:dyDescent="0.25">
      <c r="A11" s="159" t="s">
        <v>1</v>
      </c>
      <c r="B11" s="156"/>
      <c r="C11" s="156"/>
      <c r="D11" s="156"/>
      <c r="E11" s="170"/>
      <c r="F11" s="72">
        <v>4558971</v>
      </c>
      <c r="G11" s="72"/>
      <c r="H11" s="72"/>
      <c r="I11" s="38"/>
      <c r="J11" s="38"/>
    </row>
    <row r="12" spans="1:10" ht="22.5" customHeight="1" x14ac:dyDescent="0.25">
      <c r="A12" s="171" t="s">
        <v>33</v>
      </c>
      <c r="B12" s="168"/>
      <c r="C12" s="168"/>
      <c r="D12" s="168"/>
      <c r="E12" s="168"/>
      <c r="F12" s="58">
        <v>441013</v>
      </c>
      <c r="G12" s="58"/>
      <c r="H12" s="59"/>
      <c r="I12" s="38"/>
      <c r="J12" s="38"/>
    </row>
    <row r="13" spans="1:10" ht="22.5" customHeight="1" x14ac:dyDescent="0.25">
      <c r="A13" s="157" t="s">
        <v>2</v>
      </c>
      <c r="B13" s="158"/>
      <c r="C13" s="158"/>
      <c r="D13" s="158"/>
      <c r="E13" s="158"/>
      <c r="F13" s="70">
        <f>+F7-F10</f>
        <v>0</v>
      </c>
      <c r="G13" s="70">
        <f>+G7-G10</f>
        <v>0</v>
      </c>
      <c r="H13" s="70">
        <f>+H7-H10</f>
        <v>0</v>
      </c>
      <c r="J13" s="38"/>
    </row>
    <row r="14" spans="1:10" ht="25.5" customHeight="1" x14ac:dyDescent="0.2">
      <c r="A14" s="164"/>
      <c r="B14" s="153"/>
      <c r="C14" s="153"/>
      <c r="D14" s="153"/>
      <c r="E14" s="153"/>
      <c r="F14" s="154"/>
      <c r="G14" s="154"/>
      <c r="H14" s="154"/>
    </row>
    <row r="15" spans="1:10" ht="27.75" customHeight="1" x14ac:dyDescent="0.25">
      <c r="A15" s="51"/>
      <c r="B15" s="52"/>
      <c r="C15" s="52"/>
      <c r="D15" s="53"/>
      <c r="E15" s="54"/>
      <c r="F15" s="55" t="s">
        <v>62</v>
      </c>
      <c r="G15" s="55" t="s">
        <v>63</v>
      </c>
      <c r="H15" s="56" t="s">
        <v>64</v>
      </c>
      <c r="J15" s="38"/>
    </row>
    <row r="16" spans="1:10" ht="30.75" customHeight="1" x14ac:dyDescent="0.25">
      <c r="A16" s="172" t="s">
        <v>34</v>
      </c>
      <c r="B16" s="173"/>
      <c r="C16" s="173"/>
      <c r="D16" s="173"/>
      <c r="E16" s="174"/>
      <c r="F16" s="73"/>
      <c r="G16" s="73"/>
      <c r="H16" s="74"/>
      <c r="J16" s="38"/>
    </row>
    <row r="17" spans="1:11" ht="34.5" customHeight="1" x14ac:dyDescent="0.25">
      <c r="A17" s="160" t="s">
        <v>35</v>
      </c>
      <c r="B17" s="161"/>
      <c r="C17" s="161"/>
      <c r="D17" s="161"/>
      <c r="E17" s="162"/>
      <c r="F17" s="75"/>
      <c r="G17" s="75"/>
      <c r="H17" s="70"/>
      <c r="J17" s="38"/>
    </row>
    <row r="18" spans="1:11" s="43" customFormat="1" ht="25.5" customHeight="1" x14ac:dyDescent="0.25">
      <c r="A18" s="152"/>
      <c r="B18" s="153"/>
      <c r="C18" s="153"/>
      <c r="D18" s="153"/>
      <c r="E18" s="153"/>
      <c r="F18" s="154"/>
      <c r="G18" s="154"/>
      <c r="H18" s="154"/>
      <c r="J18" s="76"/>
    </row>
    <row r="19" spans="1:11" s="43" customFormat="1" ht="27.75" customHeight="1" x14ac:dyDescent="0.25">
      <c r="A19" s="51"/>
      <c r="B19" s="52"/>
      <c r="C19" s="52"/>
      <c r="D19" s="53"/>
      <c r="E19" s="54"/>
      <c r="F19" s="55" t="s">
        <v>62</v>
      </c>
      <c r="G19" s="55" t="s">
        <v>63</v>
      </c>
      <c r="H19" s="56" t="s">
        <v>64</v>
      </c>
      <c r="J19" s="76"/>
      <c r="K19" s="76"/>
    </row>
    <row r="20" spans="1:11" s="43" customFormat="1" ht="22.5" customHeight="1" x14ac:dyDescent="0.25">
      <c r="A20" s="155" t="s">
        <v>3</v>
      </c>
      <c r="B20" s="156"/>
      <c r="C20" s="156"/>
      <c r="D20" s="156"/>
      <c r="E20" s="156"/>
      <c r="F20" s="58"/>
      <c r="G20" s="58"/>
      <c r="H20" s="58"/>
      <c r="J20" s="76"/>
    </row>
    <row r="21" spans="1:11" s="43" customFormat="1" ht="33.75" customHeight="1" x14ac:dyDescent="0.25">
      <c r="A21" s="155" t="s">
        <v>4</v>
      </c>
      <c r="B21" s="156"/>
      <c r="C21" s="156"/>
      <c r="D21" s="156"/>
      <c r="E21" s="156"/>
      <c r="F21" s="58"/>
      <c r="G21" s="58"/>
      <c r="H21" s="58"/>
    </row>
    <row r="22" spans="1:11" s="43" customFormat="1" ht="22.5" customHeight="1" x14ac:dyDescent="0.25">
      <c r="A22" s="157" t="s">
        <v>5</v>
      </c>
      <c r="B22" s="158"/>
      <c r="C22" s="158"/>
      <c r="D22" s="158"/>
      <c r="E22" s="158"/>
      <c r="F22" s="69">
        <f>F20-F21</f>
        <v>0</v>
      </c>
      <c r="G22" s="69">
        <f>G20-G21</f>
        <v>0</v>
      </c>
      <c r="H22" s="69">
        <f>H20-H21</f>
        <v>0</v>
      </c>
      <c r="J22" s="77"/>
      <c r="K22" s="76"/>
    </row>
    <row r="23" spans="1:11" s="43" customFormat="1" ht="25.5" customHeight="1" x14ac:dyDescent="0.25">
      <c r="A23" s="152"/>
      <c r="B23" s="153"/>
      <c r="C23" s="153"/>
      <c r="D23" s="153"/>
      <c r="E23" s="153"/>
      <c r="F23" s="154"/>
      <c r="G23" s="154"/>
      <c r="H23" s="154"/>
    </row>
    <row r="24" spans="1:11" s="43" customFormat="1" ht="22.5" customHeight="1" x14ac:dyDescent="0.25">
      <c r="A24" s="159" t="s">
        <v>6</v>
      </c>
      <c r="B24" s="156"/>
      <c r="C24" s="156"/>
      <c r="D24" s="156"/>
      <c r="E24" s="156"/>
      <c r="F24" s="58">
        <f>IF((F13+F17+F22)&lt;&gt;0,"NESLAGANJE ZBROJA",(F13+F17+F22))</f>
        <v>0</v>
      </c>
      <c r="G24" s="58">
        <f>IF((G13+G17+G22)&lt;&gt;0,"NESLAGANJE ZBROJA",(G13+G17+G22))</f>
        <v>0</v>
      </c>
      <c r="H24" s="58">
        <f>IF((H13+H17+H22)&lt;&gt;0,"NESLAGANJE ZBROJA",(H13+H17+H22))</f>
        <v>0</v>
      </c>
    </row>
    <row r="25" spans="1:11" s="43" customFormat="1" ht="18" customHeight="1" x14ac:dyDescent="0.25">
      <c r="A25" s="60"/>
      <c r="B25" s="50"/>
      <c r="C25" s="50"/>
      <c r="D25" s="50"/>
      <c r="E25" s="50"/>
    </row>
    <row r="26" spans="1:11" ht="42" customHeight="1" x14ac:dyDescent="0.25">
      <c r="A26" s="150" t="s">
        <v>36</v>
      </c>
      <c r="B26" s="151"/>
      <c r="C26" s="151"/>
      <c r="D26" s="151"/>
      <c r="E26" s="151"/>
      <c r="F26" s="151"/>
      <c r="G26" s="151"/>
      <c r="H26" s="151"/>
    </row>
    <row r="27" spans="1:11" x14ac:dyDescent="0.2">
      <c r="E27" s="78"/>
    </row>
    <row r="31" spans="1:11" x14ac:dyDescent="0.2">
      <c r="F31" s="38"/>
      <c r="G31" s="38"/>
      <c r="H31" s="38"/>
    </row>
    <row r="32" spans="1:11" x14ac:dyDescent="0.2">
      <c r="F32" s="38"/>
      <c r="G32" s="38"/>
      <c r="H32" s="38"/>
    </row>
    <row r="33" spans="5:8" x14ac:dyDescent="0.2">
      <c r="E33" s="79"/>
      <c r="F33" s="40"/>
      <c r="G33" s="40"/>
      <c r="H33" s="40"/>
    </row>
    <row r="34" spans="5:8" x14ac:dyDescent="0.2">
      <c r="E34" s="79"/>
      <c r="F34" s="38"/>
      <c r="G34" s="38"/>
      <c r="H34" s="38"/>
    </row>
    <row r="35" spans="5:8" x14ac:dyDescent="0.2">
      <c r="E35" s="79"/>
      <c r="F35" s="38"/>
      <c r="G35" s="38"/>
      <c r="H35" s="38"/>
    </row>
    <row r="36" spans="5:8" x14ac:dyDescent="0.2">
      <c r="E36" s="79"/>
      <c r="F36" s="38"/>
      <c r="G36" s="38"/>
      <c r="H36" s="38"/>
    </row>
    <row r="37" spans="5:8" x14ac:dyDescent="0.2">
      <c r="E37" s="79"/>
      <c r="F37" s="38"/>
      <c r="G37" s="38"/>
      <c r="H37" s="38"/>
    </row>
    <row r="38" spans="5:8" x14ac:dyDescent="0.2">
      <c r="E38" s="79"/>
    </row>
    <row r="43" spans="5:8" x14ac:dyDescent="0.2">
      <c r="F43" s="38"/>
    </row>
    <row r="44" spans="5:8" x14ac:dyDescent="0.2">
      <c r="F44" s="38"/>
    </row>
    <row r="45" spans="5:8" x14ac:dyDescent="0.2">
      <c r="F45" s="38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5"/>
  <sheetViews>
    <sheetView view="pageBreakPreview" topLeftCell="A10" zoomScale="120" zoomScaleSheetLayoutView="120" workbookViewId="0">
      <selection activeCell="C6" sqref="C6"/>
    </sheetView>
  </sheetViews>
  <sheetFormatPr defaultColWidth="11.42578125" defaultRowHeight="12.75" x14ac:dyDescent="0.2"/>
  <cols>
    <col min="1" max="1" width="16" style="13" customWidth="1"/>
    <col min="2" max="3" width="17.5703125" style="13" customWidth="1"/>
    <col min="4" max="4" width="17.5703125" style="44" customWidth="1"/>
    <col min="5" max="8" width="17.5703125" style="3" customWidth="1"/>
    <col min="9" max="9" width="7.85546875" style="3" customWidth="1"/>
    <col min="10" max="10" width="14.28515625" style="3" customWidth="1"/>
    <col min="11" max="11" width="7.85546875" style="3" customWidth="1"/>
    <col min="12" max="16384" width="11.42578125" style="3"/>
  </cols>
  <sheetData>
    <row r="1" spans="1:8" ht="24" customHeight="1" x14ac:dyDescent="0.2">
      <c r="A1" s="164" t="s">
        <v>7</v>
      </c>
      <c r="B1" s="164"/>
      <c r="C1" s="164"/>
      <c r="D1" s="164"/>
      <c r="E1" s="164"/>
      <c r="F1" s="164"/>
      <c r="G1" s="164"/>
      <c r="H1" s="164"/>
    </row>
    <row r="2" spans="1:8" s="1" customFormat="1" ht="13.5" thickBot="1" x14ac:dyDescent="0.25">
      <c r="A2" s="9"/>
      <c r="H2" s="10" t="s">
        <v>8</v>
      </c>
    </row>
    <row r="3" spans="1:8" s="1" customFormat="1" ht="26.25" customHeight="1" thickBot="1" x14ac:dyDescent="0.25">
      <c r="A3" s="65" t="s">
        <v>9</v>
      </c>
      <c r="B3" s="177" t="s">
        <v>37</v>
      </c>
      <c r="C3" s="178"/>
      <c r="D3" s="178"/>
      <c r="E3" s="178"/>
      <c r="F3" s="178"/>
      <c r="G3" s="178"/>
      <c r="H3" s="179"/>
    </row>
    <row r="4" spans="1:8" s="1" customFormat="1" ht="51.75" thickBot="1" x14ac:dyDescent="0.25">
      <c r="A4" s="66" t="s">
        <v>41</v>
      </c>
      <c r="B4" s="81" t="s">
        <v>10</v>
      </c>
      <c r="C4" s="82" t="s">
        <v>11</v>
      </c>
      <c r="D4" s="82" t="s">
        <v>12</v>
      </c>
      <c r="E4" s="82" t="s">
        <v>13</v>
      </c>
      <c r="F4" s="82" t="s">
        <v>101</v>
      </c>
      <c r="G4" s="82" t="s">
        <v>14</v>
      </c>
      <c r="H4" s="83" t="s">
        <v>15</v>
      </c>
    </row>
    <row r="5" spans="1:8" s="1" customFormat="1" ht="12.75" customHeight="1" x14ac:dyDescent="0.2">
      <c r="A5" s="96" t="s">
        <v>60</v>
      </c>
      <c r="B5" s="97"/>
      <c r="C5" s="98"/>
      <c r="D5" s="99"/>
      <c r="E5" s="145">
        <v>3825750</v>
      </c>
      <c r="F5" s="100"/>
      <c r="G5" s="101"/>
      <c r="H5" s="102"/>
    </row>
    <row r="6" spans="1:8" s="1" customFormat="1" ht="12.75" customHeight="1" x14ac:dyDescent="0.2">
      <c r="A6" s="128" t="s">
        <v>61</v>
      </c>
      <c r="B6" s="129"/>
      <c r="C6" s="130"/>
      <c r="D6" s="131"/>
      <c r="E6" s="144">
        <v>33173</v>
      </c>
      <c r="F6" s="132"/>
      <c r="G6" s="133"/>
      <c r="H6" s="134"/>
    </row>
    <row r="7" spans="1:8" s="1" customFormat="1" ht="12.75" customHeight="1" x14ac:dyDescent="0.2">
      <c r="A7" s="128">
        <v>638</v>
      </c>
      <c r="B7" s="129"/>
      <c r="C7" s="130"/>
      <c r="D7" s="131"/>
      <c r="E7" s="132"/>
      <c r="F7" s="144">
        <v>76148.73</v>
      </c>
      <c r="G7" s="133"/>
      <c r="H7" s="134"/>
    </row>
    <row r="8" spans="1:8" s="1" customFormat="1" x14ac:dyDescent="0.2">
      <c r="A8" s="103">
        <v>641</v>
      </c>
      <c r="B8" s="104"/>
      <c r="C8" s="105">
        <v>1</v>
      </c>
      <c r="D8" s="105"/>
      <c r="E8" s="135"/>
      <c r="F8" s="105"/>
      <c r="G8" s="106"/>
      <c r="H8" s="107"/>
    </row>
    <row r="9" spans="1:8" s="1" customFormat="1" x14ac:dyDescent="0.2">
      <c r="A9" s="103">
        <v>652</v>
      </c>
      <c r="B9" s="104"/>
      <c r="C9" s="105"/>
      <c r="D9" s="105">
        <v>5000</v>
      </c>
      <c r="E9" s="105"/>
      <c r="F9" s="105"/>
      <c r="G9" s="106"/>
      <c r="H9" s="107"/>
    </row>
    <row r="10" spans="1:8" s="1" customFormat="1" x14ac:dyDescent="0.2">
      <c r="A10" s="103">
        <v>661</v>
      </c>
      <c r="B10" s="104"/>
      <c r="C10" s="105">
        <v>2648</v>
      </c>
      <c r="D10" s="105"/>
      <c r="E10" s="105"/>
      <c r="F10" s="105"/>
      <c r="G10" s="106"/>
      <c r="H10" s="107"/>
    </row>
    <row r="11" spans="1:8" s="1" customFormat="1" x14ac:dyDescent="0.2">
      <c r="A11" s="103">
        <v>663</v>
      </c>
      <c r="B11" s="104"/>
      <c r="C11" s="105"/>
      <c r="D11" s="105"/>
      <c r="E11" s="105"/>
      <c r="F11" s="105"/>
      <c r="G11" s="105">
        <v>14843</v>
      </c>
      <c r="H11" s="107"/>
    </row>
    <row r="12" spans="1:8" s="1" customFormat="1" x14ac:dyDescent="0.2">
      <c r="A12" s="103">
        <v>671</v>
      </c>
      <c r="B12" s="104">
        <v>1042420</v>
      </c>
      <c r="C12" s="105"/>
      <c r="D12" s="105"/>
      <c r="E12" s="105"/>
      <c r="F12" s="105"/>
      <c r="G12" s="106"/>
      <c r="H12" s="107"/>
    </row>
    <row r="13" spans="1:8" s="1" customFormat="1" x14ac:dyDescent="0.2">
      <c r="A13" s="103">
        <v>922</v>
      </c>
      <c r="B13" s="104"/>
      <c r="C13" s="105"/>
      <c r="D13" s="105"/>
      <c r="E13" s="105"/>
      <c r="F13" s="105"/>
      <c r="G13" s="106"/>
      <c r="H13" s="107"/>
    </row>
    <row r="14" spans="1:8" s="1" customFormat="1" x14ac:dyDescent="0.2">
      <c r="A14" s="115"/>
      <c r="B14" s="116"/>
      <c r="C14" s="117"/>
      <c r="D14" s="117"/>
      <c r="E14" s="117"/>
      <c r="F14" s="117"/>
      <c r="G14" s="118"/>
      <c r="H14" s="119"/>
    </row>
    <row r="15" spans="1:8" s="1" customFormat="1" x14ac:dyDescent="0.2">
      <c r="A15" s="115"/>
      <c r="B15" s="116"/>
      <c r="C15" s="117"/>
      <c r="D15" s="117"/>
      <c r="E15" s="117"/>
      <c r="F15" s="117"/>
      <c r="G15" s="118"/>
      <c r="H15" s="119"/>
    </row>
    <row r="16" spans="1:8" s="1" customFormat="1" ht="13.5" thickBot="1" x14ac:dyDescent="0.25">
      <c r="A16" s="108"/>
      <c r="B16" s="109"/>
      <c r="C16" s="110"/>
      <c r="D16" s="110"/>
      <c r="E16" s="110"/>
      <c r="F16" s="110"/>
      <c r="G16" s="111"/>
      <c r="H16" s="112"/>
    </row>
    <row r="17" spans="1:8" s="1" customFormat="1" ht="30" customHeight="1" thickBot="1" x14ac:dyDescent="0.25">
      <c r="A17" s="11" t="s">
        <v>16</v>
      </c>
      <c r="B17" s="113">
        <f t="shared" ref="B17:G17" si="0">SUM(B5:B16)</f>
        <v>1042420</v>
      </c>
      <c r="C17" s="113">
        <f t="shared" si="0"/>
        <v>2649</v>
      </c>
      <c r="D17" s="113">
        <f t="shared" si="0"/>
        <v>5000</v>
      </c>
      <c r="E17" s="113">
        <f t="shared" si="0"/>
        <v>3858923</v>
      </c>
      <c r="F17" s="113">
        <f t="shared" si="0"/>
        <v>76148.73</v>
      </c>
      <c r="G17" s="113">
        <f t="shared" si="0"/>
        <v>14843</v>
      </c>
      <c r="H17" s="114">
        <v>0</v>
      </c>
    </row>
    <row r="18" spans="1:8" s="1" customFormat="1" ht="28.5" customHeight="1" thickBot="1" x14ac:dyDescent="0.25">
      <c r="A18" s="11" t="s">
        <v>38</v>
      </c>
      <c r="B18" s="180">
        <f>B17+C17+D17+E17+F17+G17+H17</f>
        <v>4999983.7300000004</v>
      </c>
      <c r="C18" s="181"/>
      <c r="D18" s="181"/>
      <c r="E18" s="181"/>
      <c r="F18" s="181"/>
      <c r="G18" s="181"/>
      <c r="H18" s="182"/>
    </row>
    <row r="19" spans="1:8" x14ac:dyDescent="0.2">
      <c r="A19" s="6"/>
      <c r="B19" s="6"/>
      <c r="C19" s="6"/>
      <c r="D19" s="7"/>
      <c r="E19" s="12"/>
      <c r="H19" s="10"/>
    </row>
    <row r="20" spans="1:8" x14ac:dyDescent="0.2">
      <c r="D20" s="14"/>
      <c r="E20" s="15"/>
    </row>
    <row r="21" spans="1:8" ht="13.5" customHeight="1" x14ac:dyDescent="0.2">
      <c r="C21" s="16"/>
      <c r="D21" s="14"/>
      <c r="E21" s="17"/>
    </row>
    <row r="22" spans="1:8" ht="13.5" customHeight="1" x14ac:dyDescent="0.2">
      <c r="C22" s="16"/>
      <c r="D22" s="18"/>
      <c r="E22" s="19"/>
    </row>
    <row r="23" spans="1:8" ht="13.5" customHeight="1" x14ac:dyDescent="0.2">
      <c r="D23" s="20"/>
      <c r="E23" s="21"/>
    </row>
    <row r="24" spans="1:8" ht="13.5" customHeight="1" x14ac:dyDescent="0.2">
      <c r="D24" s="22"/>
      <c r="E24" s="23"/>
    </row>
    <row r="25" spans="1:8" ht="13.5" customHeight="1" x14ac:dyDescent="0.2">
      <c r="D25" s="14"/>
      <c r="E25" s="15"/>
    </row>
    <row r="26" spans="1:8" ht="28.5" customHeight="1" x14ac:dyDescent="0.2">
      <c r="C26" s="16"/>
      <c r="D26" s="14"/>
      <c r="E26" s="24"/>
    </row>
    <row r="27" spans="1:8" ht="13.5" customHeight="1" x14ac:dyDescent="0.2">
      <c r="C27" s="16"/>
      <c r="D27" s="14"/>
      <c r="E27" s="19"/>
    </row>
    <row r="28" spans="1:8" ht="13.5" customHeight="1" x14ac:dyDescent="0.2">
      <c r="D28" s="14"/>
      <c r="E28" s="15"/>
    </row>
    <row r="29" spans="1:8" ht="13.5" customHeight="1" x14ac:dyDescent="0.2">
      <c r="D29" s="14"/>
      <c r="E29" s="23"/>
    </row>
    <row r="30" spans="1:8" ht="13.5" customHeight="1" x14ac:dyDescent="0.2">
      <c r="D30" s="14"/>
      <c r="E30" s="15"/>
    </row>
    <row r="31" spans="1:8" ht="22.5" customHeight="1" x14ac:dyDescent="0.2">
      <c r="D31" s="14"/>
      <c r="E31" s="25"/>
    </row>
    <row r="32" spans="1:8" ht="13.5" customHeight="1" x14ac:dyDescent="0.2">
      <c r="D32" s="20"/>
      <c r="E32" s="21"/>
    </row>
    <row r="33" spans="1:5" ht="13.5" customHeight="1" x14ac:dyDescent="0.2">
      <c r="B33" s="16"/>
      <c r="D33" s="20"/>
      <c r="E33" s="26"/>
    </row>
    <row r="34" spans="1:5" ht="13.5" customHeight="1" x14ac:dyDescent="0.2">
      <c r="C34" s="16"/>
      <c r="D34" s="20"/>
      <c r="E34" s="27"/>
    </row>
    <row r="35" spans="1:5" ht="13.5" customHeight="1" x14ac:dyDescent="0.2">
      <c r="C35" s="16"/>
      <c r="D35" s="22"/>
      <c r="E35" s="19"/>
    </row>
    <row r="36" spans="1:5" ht="13.5" customHeight="1" x14ac:dyDescent="0.2">
      <c r="D36" s="14"/>
      <c r="E36" s="15"/>
    </row>
    <row r="37" spans="1:5" ht="13.5" customHeight="1" x14ac:dyDescent="0.2">
      <c r="B37" s="16"/>
      <c r="D37" s="14"/>
      <c r="E37" s="17"/>
    </row>
    <row r="38" spans="1:5" ht="13.5" customHeight="1" x14ac:dyDescent="0.2">
      <c r="C38" s="16"/>
      <c r="D38" s="14"/>
      <c r="E38" s="26"/>
    </row>
    <row r="39" spans="1:5" ht="13.5" customHeight="1" x14ac:dyDescent="0.2">
      <c r="C39" s="16"/>
      <c r="D39" s="22"/>
      <c r="E39" s="19"/>
    </row>
    <row r="40" spans="1:5" ht="13.5" customHeight="1" x14ac:dyDescent="0.2">
      <c r="D40" s="20"/>
      <c r="E40" s="15"/>
    </row>
    <row r="41" spans="1:5" ht="13.5" customHeight="1" x14ac:dyDescent="0.2">
      <c r="C41" s="16"/>
      <c r="D41" s="20"/>
      <c r="E41" s="26"/>
    </row>
    <row r="42" spans="1:5" ht="22.5" customHeight="1" x14ac:dyDescent="0.2">
      <c r="D42" s="22"/>
      <c r="E42" s="25"/>
    </row>
    <row r="43" spans="1:5" ht="13.5" customHeight="1" x14ac:dyDescent="0.2">
      <c r="D43" s="14"/>
      <c r="E43" s="15"/>
    </row>
    <row r="44" spans="1:5" ht="13.5" customHeight="1" x14ac:dyDescent="0.2">
      <c r="D44" s="22"/>
      <c r="E44" s="19"/>
    </row>
    <row r="45" spans="1:5" ht="13.5" customHeight="1" x14ac:dyDescent="0.2">
      <c r="D45" s="14"/>
      <c r="E45" s="15"/>
    </row>
    <row r="46" spans="1:5" ht="13.5" customHeight="1" x14ac:dyDescent="0.2">
      <c r="D46" s="14"/>
      <c r="E46" s="15"/>
    </row>
    <row r="47" spans="1:5" ht="13.5" customHeight="1" x14ac:dyDescent="0.2">
      <c r="A47" s="16"/>
      <c r="D47" s="28"/>
      <c r="E47" s="26"/>
    </row>
    <row r="48" spans="1:5" ht="13.5" customHeight="1" x14ac:dyDescent="0.2">
      <c r="B48" s="16"/>
      <c r="C48" s="16"/>
      <c r="D48" s="29"/>
      <c r="E48" s="26"/>
    </row>
    <row r="49" spans="2:5" ht="13.5" customHeight="1" x14ac:dyDescent="0.2">
      <c r="B49" s="16"/>
      <c r="C49" s="16"/>
      <c r="D49" s="29"/>
      <c r="E49" s="17"/>
    </row>
    <row r="50" spans="2:5" ht="13.5" customHeight="1" x14ac:dyDescent="0.2">
      <c r="B50" s="16"/>
      <c r="C50" s="16"/>
      <c r="D50" s="22"/>
      <c r="E50" s="23"/>
    </row>
    <row r="51" spans="2:5" x14ac:dyDescent="0.2">
      <c r="D51" s="14"/>
      <c r="E51" s="15"/>
    </row>
    <row r="52" spans="2:5" x14ac:dyDescent="0.2">
      <c r="B52" s="16"/>
      <c r="D52" s="14"/>
      <c r="E52" s="26"/>
    </row>
    <row r="53" spans="2:5" x14ac:dyDescent="0.2">
      <c r="C53" s="16"/>
      <c r="D53" s="14"/>
      <c r="E53" s="17"/>
    </row>
    <row r="54" spans="2:5" x14ac:dyDescent="0.2">
      <c r="C54" s="16"/>
      <c r="D54" s="22"/>
      <c r="E54" s="19"/>
    </row>
    <row r="55" spans="2:5" x14ac:dyDescent="0.2">
      <c r="D55" s="14"/>
      <c r="E55" s="15"/>
    </row>
    <row r="56" spans="2:5" x14ac:dyDescent="0.2">
      <c r="D56" s="14"/>
      <c r="E56" s="15"/>
    </row>
    <row r="57" spans="2:5" x14ac:dyDescent="0.2">
      <c r="D57" s="30"/>
      <c r="E57" s="31"/>
    </row>
    <row r="58" spans="2:5" x14ac:dyDescent="0.2">
      <c r="D58" s="14"/>
      <c r="E58" s="15"/>
    </row>
    <row r="59" spans="2:5" x14ac:dyDescent="0.2">
      <c r="D59" s="14"/>
      <c r="E59" s="15"/>
    </row>
    <row r="60" spans="2:5" x14ac:dyDescent="0.2">
      <c r="D60" s="14"/>
      <c r="E60" s="15"/>
    </row>
    <row r="61" spans="2:5" x14ac:dyDescent="0.2">
      <c r="D61" s="22"/>
      <c r="E61" s="19"/>
    </row>
    <row r="62" spans="2:5" x14ac:dyDescent="0.2">
      <c r="D62" s="14"/>
      <c r="E62" s="15"/>
    </row>
    <row r="63" spans="2:5" x14ac:dyDescent="0.2">
      <c r="D63" s="22"/>
      <c r="E63" s="19"/>
    </row>
    <row r="64" spans="2:5" x14ac:dyDescent="0.2">
      <c r="D64" s="14"/>
      <c r="E64" s="15"/>
    </row>
    <row r="65" spans="1:5" x14ac:dyDescent="0.2">
      <c r="D65" s="14"/>
      <c r="E65" s="15"/>
    </row>
    <row r="66" spans="1:5" x14ac:dyDescent="0.2">
      <c r="D66" s="14"/>
      <c r="E66" s="15"/>
    </row>
    <row r="67" spans="1:5" x14ac:dyDescent="0.2">
      <c r="D67" s="14"/>
      <c r="E67" s="15"/>
    </row>
    <row r="68" spans="1:5" ht="28.5" customHeight="1" x14ac:dyDescent="0.2">
      <c r="A68" s="32"/>
      <c r="B68" s="32"/>
      <c r="C68" s="32"/>
      <c r="D68" s="33"/>
      <c r="E68" s="34"/>
    </row>
    <row r="69" spans="1:5" x14ac:dyDescent="0.2">
      <c r="C69" s="16"/>
      <c r="D69" s="14"/>
      <c r="E69" s="17"/>
    </row>
    <row r="70" spans="1:5" x14ac:dyDescent="0.2">
      <c r="D70" s="35"/>
      <c r="E70" s="36"/>
    </row>
    <row r="71" spans="1:5" x14ac:dyDescent="0.2">
      <c r="D71" s="14"/>
      <c r="E71" s="15"/>
    </row>
    <row r="72" spans="1:5" x14ac:dyDescent="0.2">
      <c r="D72" s="30"/>
      <c r="E72" s="31"/>
    </row>
    <row r="73" spans="1:5" x14ac:dyDescent="0.2">
      <c r="D73" s="30"/>
      <c r="E73" s="31"/>
    </row>
    <row r="74" spans="1:5" x14ac:dyDescent="0.2">
      <c r="D74" s="14"/>
      <c r="E74" s="15"/>
    </row>
    <row r="75" spans="1:5" x14ac:dyDescent="0.2">
      <c r="D75" s="22"/>
      <c r="E75" s="19"/>
    </row>
    <row r="76" spans="1:5" x14ac:dyDescent="0.2">
      <c r="D76" s="14"/>
      <c r="E76" s="15"/>
    </row>
    <row r="77" spans="1:5" x14ac:dyDescent="0.2">
      <c r="D77" s="14"/>
      <c r="E77" s="15"/>
    </row>
    <row r="78" spans="1:5" x14ac:dyDescent="0.2">
      <c r="D78" s="22"/>
      <c r="E78" s="19"/>
    </row>
    <row r="79" spans="1:5" x14ac:dyDescent="0.2">
      <c r="D79" s="14"/>
      <c r="E79" s="15"/>
    </row>
    <row r="80" spans="1:5" x14ac:dyDescent="0.2">
      <c r="D80" s="30"/>
      <c r="E80" s="31"/>
    </row>
    <row r="81" spans="2:5" x14ac:dyDescent="0.2">
      <c r="D81" s="22"/>
      <c r="E81" s="36"/>
    </row>
    <row r="82" spans="2:5" x14ac:dyDescent="0.2">
      <c r="D82" s="20"/>
      <c r="E82" s="31"/>
    </row>
    <row r="83" spans="2:5" x14ac:dyDescent="0.2">
      <c r="D83" s="22"/>
      <c r="E83" s="19"/>
    </row>
    <row r="84" spans="2:5" x14ac:dyDescent="0.2">
      <c r="D84" s="14"/>
      <c r="E84" s="15"/>
    </row>
    <row r="85" spans="2:5" x14ac:dyDescent="0.2">
      <c r="C85" s="16"/>
      <c r="D85" s="14"/>
      <c r="E85" s="17"/>
    </row>
    <row r="86" spans="2:5" x14ac:dyDescent="0.2">
      <c r="D86" s="20"/>
      <c r="E86" s="19"/>
    </row>
    <row r="87" spans="2:5" x14ac:dyDescent="0.2">
      <c r="D87" s="20"/>
      <c r="E87" s="31"/>
    </row>
    <row r="88" spans="2:5" x14ac:dyDescent="0.2">
      <c r="C88" s="16"/>
      <c r="D88" s="20"/>
      <c r="E88" s="37"/>
    </row>
    <row r="89" spans="2:5" x14ac:dyDescent="0.2">
      <c r="C89" s="16"/>
      <c r="D89" s="22"/>
      <c r="E89" s="23"/>
    </row>
    <row r="90" spans="2:5" x14ac:dyDescent="0.2">
      <c r="D90" s="14"/>
      <c r="E90" s="15"/>
    </row>
    <row r="91" spans="2:5" x14ac:dyDescent="0.2">
      <c r="D91" s="35"/>
      <c r="E91" s="38"/>
    </row>
    <row r="92" spans="2:5" ht="11.25" customHeight="1" x14ac:dyDescent="0.2">
      <c r="D92" s="30"/>
      <c r="E92" s="31"/>
    </row>
    <row r="93" spans="2:5" ht="24" customHeight="1" x14ac:dyDescent="0.2">
      <c r="B93" s="16"/>
      <c r="D93" s="30"/>
      <c r="E93" s="39"/>
    </row>
    <row r="94" spans="2:5" ht="15" customHeight="1" x14ac:dyDescent="0.2">
      <c r="C94" s="16"/>
      <c r="D94" s="30"/>
      <c r="E94" s="39"/>
    </row>
    <row r="95" spans="2:5" ht="11.25" customHeight="1" x14ac:dyDescent="0.2">
      <c r="D95" s="35"/>
      <c r="E95" s="36"/>
    </row>
    <row r="96" spans="2:5" x14ac:dyDescent="0.2">
      <c r="D96" s="30"/>
      <c r="E96" s="31"/>
    </row>
    <row r="97" spans="1:5" ht="13.5" customHeight="1" x14ac:dyDescent="0.2">
      <c r="B97" s="16"/>
      <c r="D97" s="30"/>
      <c r="E97" s="40"/>
    </row>
    <row r="98" spans="1:5" ht="12.75" customHeight="1" x14ac:dyDescent="0.2">
      <c r="C98" s="16"/>
      <c r="D98" s="30"/>
      <c r="E98" s="17"/>
    </row>
    <row r="99" spans="1:5" ht="12.75" customHeight="1" x14ac:dyDescent="0.2">
      <c r="C99" s="16"/>
      <c r="D99" s="22"/>
      <c r="E99" s="23"/>
    </row>
    <row r="100" spans="1:5" x14ac:dyDescent="0.2">
      <c r="D100" s="14"/>
      <c r="E100" s="15"/>
    </row>
    <row r="101" spans="1:5" x14ac:dyDescent="0.2">
      <c r="C101" s="16"/>
      <c r="D101" s="14"/>
      <c r="E101" s="37"/>
    </row>
    <row r="102" spans="1:5" x14ac:dyDescent="0.2">
      <c r="D102" s="35"/>
      <c r="E102" s="36"/>
    </row>
    <row r="103" spans="1:5" x14ac:dyDescent="0.2">
      <c r="D103" s="30"/>
      <c r="E103" s="31"/>
    </row>
    <row r="104" spans="1:5" x14ac:dyDescent="0.2">
      <c r="D104" s="14"/>
      <c r="E104" s="15"/>
    </row>
    <row r="105" spans="1:5" ht="19.5" customHeight="1" x14ac:dyDescent="0.2">
      <c r="A105" s="41"/>
      <c r="B105" s="6"/>
      <c r="C105" s="6"/>
      <c r="D105" s="6"/>
      <c r="E105" s="26"/>
    </row>
    <row r="106" spans="1:5" ht="15" customHeight="1" x14ac:dyDescent="0.2">
      <c r="A106" s="16"/>
      <c r="D106" s="28"/>
      <c r="E106" s="26"/>
    </row>
    <row r="107" spans="1:5" x14ac:dyDescent="0.2">
      <c r="A107" s="16"/>
      <c r="B107" s="16"/>
      <c r="D107" s="28"/>
      <c r="E107" s="17"/>
    </row>
    <row r="108" spans="1:5" x14ac:dyDescent="0.2">
      <c r="C108" s="16"/>
      <c r="D108" s="14"/>
      <c r="E108" s="26"/>
    </row>
    <row r="109" spans="1:5" x14ac:dyDescent="0.2">
      <c r="D109" s="18"/>
      <c r="E109" s="19"/>
    </row>
    <row r="110" spans="1:5" x14ac:dyDescent="0.2">
      <c r="B110" s="16"/>
      <c r="D110" s="14"/>
      <c r="E110" s="17"/>
    </row>
    <row r="111" spans="1:5" x14ac:dyDescent="0.2">
      <c r="C111" s="16"/>
      <c r="D111" s="14"/>
      <c r="E111" s="17"/>
    </row>
    <row r="112" spans="1:5" x14ac:dyDescent="0.2">
      <c r="D112" s="22"/>
      <c r="E112" s="23"/>
    </row>
    <row r="113" spans="1:5" ht="22.5" customHeight="1" x14ac:dyDescent="0.2">
      <c r="C113" s="16"/>
      <c r="D113" s="14"/>
      <c r="E113" s="24"/>
    </row>
    <row r="114" spans="1:5" x14ac:dyDescent="0.2">
      <c r="D114" s="14"/>
      <c r="E114" s="23"/>
    </row>
    <row r="115" spans="1:5" x14ac:dyDescent="0.2">
      <c r="B115" s="16"/>
      <c r="D115" s="20"/>
      <c r="E115" s="26"/>
    </row>
    <row r="116" spans="1:5" x14ac:dyDescent="0.2">
      <c r="C116" s="16"/>
      <c r="D116" s="20"/>
      <c r="E116" s="27"/>
    </row>
    <row r="117" spans="1:5" x14ac:dyDescent="0.2">
      <c r="D117" s="22"/>
      <c r="E117" s="19"/>
    </row>
    <row r="118" spans="1:5" ht="13.5" customHeight="1" x14ac:dyDescent="0.2">
      <c r="A118" s="16"/>
      <c r="D118" s="28"/>
      <c r="E118" s="26"/>
    </row>
    <row r="119" spans="1:5" ht="13.5" customHeight="1" x14ac:dyDescent="0.2">
      <c r="B119" s="16"/>
      <c r="D119" s="14"/>
      <c r="E119" s="26"/>
    </row>
    <row r="120" spans="1:5" ht="13.5" customHeight="1" x14ac:dyDescent="0.2">
      <c r="C120" s="16"/>
      <c r="D120" s="14"/>
      <c r="E120" s="17"/>
    </row>
    <row r="121" spans="1:5" x14ac:dyDescent="0.2">
      <c r="C121" s="16"/>
      <c r="D121" s="22"/>
      <c r="E121" s="19"/>
    </row>
    <row r="122" spans="1:5" x14ac:dyDescent="0.2">
      <c r="C122" s="16"/>
      <c r="D122" s="14"/>
      <c r="E122" s="17"/>
    </row>
    <row r="123" spans="1:5" x14ac:dyDescent="0.2">
      <c r="D123" s="35"/>
      <c r="E123" s="36"/>
    </row>
    <row r="124" spans="1:5" x14ac:dyDescent="0.2">
      <c r="C124" s="16"/>
      <c r="D124" s="20"/>
      <c r="E124" s="37"/>
    </row>
    <row r="125" spans="1:5" x14ac:dyDescent="0.2">
      <c r="C125" s="16"/>
      <c r="D125" s="22"/>
      <c r="E125" s="23"/>
    </row>
    <row r="126" spans="1:5" x14ac:dyDescent="0.2">
      <c r="D126" s="35"/>
      <c r="E126" s="42"/>
    </row>
    <row r="127" spans="1:5" x14ac:dyDescent="0.2">
      <c r="B127" s="16"/>
      <c r="D127" s="30"/>
      <c r="E127" s="40"/>
    </row>
    <row r="128" spans="1:5" x14ac:dyDescent="0.2">
      <c r="C128" s="16"/>
      <c r="D128" s="30"/>
      <c r="E128" s="17"/>
    </row>
    <row r="129" spans="1:5" x14ac:dyDescent="0.2">
      <c r="C129" s="16"/>
      <c r="D129" s="22"/>
      <c r="E129" s="23"/>
    </row>
    <row r="130" spans="1:5" x14ac:dyDescent="0.2">
      <c r="C130" s="16"/>
      <c r="D130" s="22"/>
      <c r="E130" s="23"/>
    </row>
    <row r="131" spans="1:5" x14ac:dyDescent="0.2">
      <c r="D131" s="14"/>
      <c r="E131" s="15"/>
    </row>
    <row r="132" spans="1:5" s="43" customFormat="1" ht="18" customHeight="1" x14ac:dyDescent="0.25">
      <c r="A132" s="175"/>
      <c r="B132" s="176"/>
      <c r="C132" s="176"/>
      <c r="D132" s="176"/>
      <c r="E132" s="176"/>
    </row>
    <row r="133" spans="1:5" ht="28.5" customHeight="1" x14ac:dyDescent="0.2">
      <c r="A133" s="32"/>
      <c r="B133" s="32"/>
      <c r="C133" s="32"/>
      <c r="D133" s="33"/>
      <c r="E133" s="34"/>
    </row>
    <row r="135" spans="1:5" ht="15.75" x14ac:dyDescent="0.2">
      <c r="A135" s="45"/>
      <c r="B135" s="16"/>
      <c r="C135" s="16"/>
      <c r="D135" s="46"/>
      <c r="E135" s="5"/>
    </row>
    <row r="136" spans="1:5" x14ac:dyDescent="0.2">
      <c r="A136" s="16"/>
      <c r="B136" s="16"/>
      <c r="C136" s="16"/>
      <c r="D136" s="46"/>
      <c r="E136" s="5"/>
    </row>
    <row r="137" spans="1:5" ht="17.25" customHeight="1" x14ac:dyDescent="0.2">
      <c r="A137" s="16"/>
      <c r="B137" s="16"/>
      <c r="C137" s="16"/>
      <c r="D137" s="46"/>
      <c r="E137" s="5"/>
    </row>
    <row r="138" spans="1:5" ht="13.5" customHeight="1" x14ac:dyDescent="0.2">
      <c r="A138" s="16"/>
      <c r="B138" s="16"/>
      <c r="C138" s="16"/>
      <c r="D138" s="46"/>
      <c r="E138" s="5"/>
    </row>
    <row r="139" spans="1:5" x14ac:dyDescent="0.2">
      <c r="A139" s="16"/>
      <c r="B139" s="16"/>
      <c r="C139" s="16"/>
      <c r="D139" s="46"/>
      <c r="E139" s="5"/>
    </row>
    <row r="140" spans="1:5" x14ac:dyDescent="0.2">
      <c r="A140" s="16"/>
      <c r="B140" s="16"/>
      <c r="C140" s="16"/>
    </row>
    <row r="141" spans="1:5" x14ac:dyDescent="0.2">
      <c r="A141" s="16"/>
      <c r="B141" s="16"/>
      <c r="C141" s="16"/>
      <c r="D141" s="46"/>
      <c r="E141" s="5"/>
    </row>
    <row r="142" spans="1:5" x14ac:dyDescent="0.2">
      <c r="A142" s="16"/>
      <c r="B142" s="16"/>
      <c r="C142" s="16"/>
      <c r="D142" s="46"/>
      <c r="E142" s="47"/>
    </row>
    <row r="143" spans="1:5" x14ac:dyDescent="0.2">
      <c r="A143" s="16"/>
      <c r="B143" s="16"/>
      <c r="C143" s="16"/>
      <c r="D143" s="46"/>
      <c r="E143" s="5"/>
    </row>
    <row r="144" spans="1:5" ht="22.5" customHeight="1" x14ac:dyDescent="0.2">
      <c r="A144" s="16"/>
      <c r="B144" s="16"/>
      <c r="C144" s="16"/>
      <c r="D144" s="46"/>
      <c r="E144" s="24"/>
    </row>
    <row r="145" spans="4:5" ht="22.5" customHeight="1" x14ac:dyDescent="0.2">
      <c r="D145" s="22"/>
      <c r="E145" s="25"/>
    </row>
  </sheetData>
  <mergeCells count="4">
    <mergeCell ref="A132:E132"/>
    <mergeCell ref="B3:H3"/>
    <mergeCell ref="A1:H1"/>
    <mergeCell ref="B18:H18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/>
  <rowBreaks count="3" manualBreakCount="3">
    <brk id="18" max="8" man="1"/>
    <brk id="66" max="9" man="1"/>
    <brk id="13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4"/>
  <sheetViews>
    <sheetView tabSelected="1" topLeftCell="A30" workbookViewId="0">
      <selection activeCell="H3" sqref="H3"/>
    </sheetView>
  </sheetViews>
  <sheetFormatPr defaultColWidth="11.42578125" defaultRowHeight="12.75" x14ac:dyDescent="0.2"/>
  <cols>
    <col min="1" max="1" width="12.5703125" style="63" customWidth="1"/>
    <col min="2" max="2" width="34.28515625" style="64" customWidth="1"/>
    <col min="3" max="3" width="20.28515625" style="2" customWidth="1"/>
    <col min="4" max="10" width="13.7109375" style="2" customWidth="1"/>
    <col min="11" max="16384" width="11.42578125" style="3"/>
  </cols>
  <sheetData>
    <row r="1" spans="1:10" ht="18" customHeight="1" x14ac:dyDescent="0.2">
      <c r="A1" s="183" t="s">
        <v>17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12.75" customHeight="1" x14ac:dyDescent="0.2">
      <c r="A2" s="80"/>
      <c r="B2" s="85"/>
      <c r="C2" s="85"/>
      <c r="D2" s="85"/>
      <c r="E2" s="85"/>
      <c r="F2" s="85"/>
      <c r="G2" s="85"/>
      <c r="H2" s="85"/>
      <c r="I2" s="85"/>
      <c r="J2" s="85"/>
    </row>
    <row r="3" spans="1:10" s="5" customFormat="1" ht="38.25" x14ac:dyDescent="0.2">
      <c r="A3" s="4" t="s">
        <v>18</v>
      </c>
      <c r="B3" s="84" t="s">
        <v>19</v>
      </c>
      <c r="C3" s="4" t="s">
        <v>39</v>
      </c>
      <c r="D3" s="4" t="s">
        <v>10</v>
      </c>
      <c r="E3" s="4" t="s">
        <v>11</v>
      </c>
      <c r="F3" s="4" t="s">
        <v>12</v>
      </c>
      <c r="G3" s="4" t="s">
        <v>13</v>
      </c>
      <c r="H3" s="190" t="s">
        <v>20</v>
      </c>
      <c r="I3" s="146" t="s">
        <v>68</v>
      </c>
      <c r="J3" s="4" t="s">
        <v>69</v>
      </c>
    </row>
    <row r="4" spans="1:10" s="5" customFormat="1" ht="25.5" x14ac:dyDescent="0.2">
      <c r="A4" s="94"/>
      <c r="B4" s="86" t="s">
        <v>43</v>
      </c>
      <c r="C4" s="95"/>
      <c r="D4" s="95"/>
      <c r="E4" s="125"/>
      <c r="F4" s="95"/>
      <c r="G4" s="95"/>
      <c r="H4" s="191"/>
      <c r="I4" s="147"/>
      <c r="J4" s="95"/>
    </row>
    <row r="5" spans="1:10" ht="12.75" customHeight="1" x14ac:dyDescent="0.2">
      <c r="A5" s="93" t="s">
        <v>42</v>
      </c>
      <c r="B5" s="91" t="s">
        <v>46</v>
      </c>
      <c r="C5" s="89"/>
      <c r="D5" s="89"/>
      <c r="E5" s="126"/>
      <c r="F5" s="89"/>
      <c r="G5" s="89"/>
      <c r="H5" s="192"/>
      <c r="I5" s="148"/>
      <c r="J5" s="89"/>
    </row>
    <row r="6" spans="1:10" s="122" customFormat="1" ht="12.75" customHeight="1" x14ac:dyDescent="0.2">
      <c r="A6" s="93"/>
      <c r="B6" s="91" t="s">
        <v>97</v>
      </c>
      <c r="C6" s="121">
        <f t="shared" ref="C6:C15" si="0">SUM(D6:H6)</f>
        <v>4786950</v>
      </c>
      <c r="D6" s="121">
        <f>SUM(D7+D52)</f>
        <v>968300</v>
      </c>
      <c r="E6" s="121">
        <v>2650</v>
      </c>
      <c r="F6" s="121">
        <v>7000</v>
      </c>
      <c r="G6" s="121">
        <v>3807000</v>
      </c>
      <c r="H6" s="193">
        <v>2000</v>
      </c>
      <c r="I6" s="149"/>
      <c r="J6" s="141">
        <f>SUM(J7+J52)</f>
        <v>4999984</v>
      </c>
    </row>
    <row r="7" spans="1:10" s="122" customFormat="1" ht="12.75" customHeight="1" x14ac:dyDescent="0.2">
      <c r="A7" s="93">
        <v>3</v>
      </c>
      <c r="B7" s="91" t="s">
        <v>40</v>
      </c>
      <c r="C7" s="121">
        <f t="shared" si="0"/>
        <v>4368950</v>
      </c>
      <c r="D7" s="121">
        <f>SUM(D8+D17+D43)</f>
        <v>585300</v>
      </c>
      <c r="E7" s="120">
        <v>2650</v>
      </c>
      <c r="F7" s="121">
        <v>7000</v>
      </c>
      <c r="G7" s="121">
        <f>SUM(G8+G17+G47)</f>
        <v>3772000</v>
      </c>
      <c r="H7" s="193">
        <v>2000</v>
      </c>
      <c r="I7" s="149"/>
      <c r="J7" s="141">
        <f>SUM(J8+J17+J43+J47)</f>
        <v>4558971</v>
      </c>
    </row>
    <row r="8" spans="1:10" s="122" customFormat="1" ht="12.75" customHeight="1" x14ac:dyDescent="0.2">
      <c r="A8" s="93">
        <v>31</v>
      </c>
      <c r="B8" s="91" t="s">
        <v>21</v>
      </c>
      <c r="C8" s="121">
        <f t="shared" si="0"/>
        <v>3580500</v>
      </c>
      <c r="D8" s="121">
        <f>SUM(D9:D15)</f>
        <v>0</v>
      </c>
      <c r="E8" s="126"/>
      <c r="F8" s="89"/>
      <c r="G8" s="121">
        <f>SUM(G9:G15)</f>
        <v>3580500</v>
      </c>
      <c r="H8" s="192"/>
      <c r="I8" s="149"/>
      <c r="J8" s="141">
        <f>SUM(J9+J13+J15)</f>
        <v>3547242</v>
      </c>
    </row>
    <row r="9" spans="1:10" s="122" customFormat="1" ht="12.75" customHeight="1" x14ac:dyDescent="0.2">
      <c r="A9" s="93">
        <v>311</v>
      </c>
      <c r="B9" s="88" t="s">
        <v>22</v>
      </c>
      <c r="C9" s="120">
        <f t="shared" si="0"/>
        <v>2987500</v>
      </c>
      <c r="D9" s="120"/>
      <c r="E9" s="126"/>
      <c r="F9" s="89"/>
      <c r="G9" s="120">
        <v>2987500</v>
      </c>
      <c r="H9" s="192"/>
      <c r="I9" s="149"/>
      <c r="J9" s="142">
        <f>SUM(J10:J12)</f>
        <v>2937420</v>
      </c>
    </row>
    <row r="10" spans="1:10" s="138" customFormat="1" ht="12.75" customHeight="1" x14ac:dyDescent="0.2">
      <c r="A10" s="140">
        <v>3111</v>
      </c>
      <c r="B10" s="88" t="s">
        <v>70</v>
      </c>
      <c r="C10" s="120"/>
      <c r="D10" s="120"/>
      <c r="E10" s="126"/>
      <c r="F10" s="89"/>
      <c r="G10" s="120"/>
      <c r="H10" s="192"/>
      <c r="I10" s="149"/>
      <c r="J10" s="143">
        <v>2885920</v>
      </c>
    </row>
    <row r="11" spans="1:10" s="138" customFormat="1" ht="12.75" customHeight="1" x14ac:dyDescent="0.2">
      <c r="A11" s="140">
        <v>3113</v>
      </c>
      <c r="B11" s="88" t="s">
        <v>72</v>
      </c>
      <c r="C11" s="120"/>
      <c r="D11" s="120"/>
      <c r="E11" s="126"/>
      <c r="F11" s="89"/>
      <c r="G11" s="120"/>
      <c r="H11" s="192"/>
      <c r="I11" s="149"/>
      <c r="J11" s="143">
        <v>28500</v>
      </c>
    </row>
    <row r="12" spans="1:10" s="138" customFormat="1" ht="12.75" customHeight="1" x14ac:dyDescent="0.2">
      <c r="A12" s="140">
        <v>3114</v>
      </c>
      <c r="B12" s="88" t="s">
        <v>71</v>
      </c>
      <c r="C12" s="120"/>
      <c r="D12" s="120"/>
      <c r="E12" s="126"/>
      <c r="F12" s="89"/>
      <c r="G12" s="120"/>
      <c r="H12" s="192"/>
      <c r="I12" s="149"/>
      <c r="J12" s="143">
        <v>23000</v>
      </c>
    </row>
    <row r="13" spans="1:10" s="122" customFormat="1" ht="12.75" customHeight="1" x14ac:dyDescent="0.2">
      <c r="A13" s="93">
        <v>312</v>
      </c>
      <c r="B13" s="88" t="s">
        <v>23</v>
      </c>
      <c r="C13" s="120">
        <f t="shared" si="0"/>
        <v>100000</v>
      </c>
      <c r="D13" s="120"/>
      <c r="E13" s="126"/>
      <c r="F13" s="89"/>
      <c r="G13" s="120">
        <v>100000</v>
      </c>
      <c r="H13" s="192"/>
      <c r="I13" s="149"/>
      <c r="J13" s="142">
        <f>J14</f>
        <v>125822</v>
      </c>
    </row>
    <row r="14" spans="1:10" s="138" customFormat="1" ht="12.75" customHeight="1" x14ac:dyDescent="0.2">
      <c r="A14" s="140">
        <v>3121</v>
      </c>
      <c r="B14" s="88" t="s">
        <v>23</v>
      </c>
      <c r="C14" s="120"/>
      <c r="D14" s="120"/>
      <c r="E14" s="126"/>
      <c r="F14" s="89"/>
      <c r="G14" s="120"/>
      <c r="H14" s="192"/>
      <c r="I14" s="149"/>
      <c r="J14" s="143">
        <v>125822</v>
      </c>
    </row>
    <row r="15" spans="1:10" s="122" customFormat="1" ht="12.75" customHeight="1" x14ac:dyDescent="0.2">
      <c r="A15" s="93">
        <v>313</v>
      </c>
      <c r="B15" s="88" t="s">
        <v>24</v>
      </c>
      <c r="C15" s="120">
        <f t="shared" si="0"/>
        <v>493000</v>
      </c>
      <c r="D15" s="120"/>
      <c r="E15" s="126"/>
      <c r="F15" s="89"/>
      <c r="G15" s="120">
        <v>493000</v>
      </c>
      <c r="H15" s="192"/>
      <c r="I15" s="149"/>
      <c r="J15" s="142">
        <f>J16</f>
        <v>484000</v>
      </c>
    </row>
    <row r="16" spans="1:10" s="138" customFormat="1" ht="12.75" customHeight="1" x14ac:dyDescent="0.2">
      <c r="A16" s="140">
        <v>3132</v>
      </c>
      <c r="B16" s="88" t="s">
        <v>73</v>
      </c>
      <c r="C16" s="120"/>
      <c r="D16" s="120"/>
      <c r="E16" s="126"/>
      <c r="F16" s="89"/>
      <c r="G16" s="120"/>
      <c r="H16" s="192"/>
      <c r="I16" s="149"/>
      <c r="J16" s="143">
        <v>484000</v>
      </c>
    </row>
    <row r="17" spans="1:10" s="122" customFormat="1" ht="12.75" customHeight="1" x14ac:dyDescent="0.2">
      <c r="A17" s="93">
        <v>32</v>
      </c>
      <c r="B17" s="91" t="s">
        <v>25</v>
      </c>
      <c r="C17" s="121">
        <f>SUM(D17:H17)</f>
        <v>764650</v>
      </c>
      <c r="D17" s="121">
        <v>583500</v>
      </c>
      <c r="E17" s="121">
        <v>2650</v>
      </c>
      <c r="F17" s="121">
        <v>7000</v>
      </c>
      <c r="G17" s="121">
        <f>SUM(G18:G38)</f>
        <v>169500</v>
      </c>
      <c r="H17" s="193">
        <v>2000</v>
      </c>
      <c r="I17" s="149"/>
      <c r="J17" s="141">
        <f>SUM(J18+J23+J30+J38)</f>
        <v>937878</v>
      </c>
    </row>
    <row r="18" spans="1:10" s="122" customFormat="1" ht="12.75" customHeight="1" x14ac:dyDescent="0.2">
      <c r="A18" s="93">
        <v>321</v>
      </c>
      <c r="B18" s="91" t="s">
        <v>26</v>
      </c>
      <c r="C18" s="120">
        <f>SUM(D18:H18)</f>
        <v>162500</v>
      </c>
      <c r="D18" s="120">
        <v>3000</v>
      </c>
      <c r="E18" s="126"/>
      <c r="F18" s="89"/>
      <c r="G18" s="120">
        <v>157500</v>
      </c>
      <c r="H18" s="194">
        <v>2000</v>
      </c>
      <c r="I18" s="149"/>
      <c r="J18" s="142">
        <f>SUM(J19:J22)</f>
        <v>226522</v>
      </c>
    </row>
    <row r="19" spans="1:10" s="138" customFormat="1" ht="12.75" customHeight="1" x14ac:dyDescent="0.2">
      <c r="A19" s="140">
        <v>3211</v>
      </c>
      <c r="B19" s="88" t="s">
        <v>74</v>
      </c>
      <c r="C19" s="120"/>
      <c r="D19" s="120"/>
      <c r="E19" s="126"/>
      <c r="F19" s="89"/>
      <c r="G19" s="120"/>
      <c r="H19" s="194"/>
      <c r="I19" s="149"/>
      <c r="J19" s="120">
        <v>40000</v>
      </c>
    </row>
    <row r="20" spans="1:10" s="138" customFormat="1" ht="12.75" customHeight="1" x14ac:dyDescent="0.2">
      <c r="A20" s="140">
        <v>3212</v>
      </c>
      <c r="B20" s="88" t="s">
        <v>75</v>
      </c>
      <c r="C20" s="120"/>
      <c r="D20" s="120"/>
      <c r="E20" s="126"/>
      <c r="F20" s="89"/>
      <c r="G20" s="120"/>
      <c r="H20" s="194"/>
      <c r="I20" s="149"/>
      <c r="J20" s="120">
        <v>172000</v>
      </c>
    </row>
    <row r="21" spans="1:10" s="138" customFormat="1" ht="12.75" customHeight="1" x14ac:dyDescent="0.2">
      <c r="A21" s="140">
        <v>3213</v>
      </c>
      <c r="B21" s="88" t="s">
        <v>76</v>
      </c>
      <c r="C21" s="120"/>
      <c r="D21" s="120"/>
      <c r="E21" s="126"/>
      <c r="F21" s="89"/>
      <c r="G21" s="120"/>
      <c r="H21" s="194"/>
      <c r="I21" s="149"/>
      <c r="J21" s="120">
        <v>13500</v>
      </c>
    </row>
    <row r="22" spans="1:10" s="138" customFormat="1" ht="12.75" customHeight="1" x14ac:dyDescent="0.2">
      <c r="A22" s="140">
        <v>3214</v>
      </c>
      <c r="B22" s="88" t="s">
        <v>77</v>
      </c>
      <c r="C22" s="120"/>
      <c r="D22" s="120"/>
      <c r="E22" s="126"/>
      <c r="F22" s="89"/>
      <c r="G22" s="120"/>
      <c r="H22" s="194"/>
      <c r="I22" s="149"/>
      <c r="J22" s="120">
        <v>1022</v>
      </c>
    </row>
    <row r="23" spans="1:10" s="123" customFormat="1" ht="12.75" customHeight="1" x14ac:dyDescent="0.2">
      <c r="A23" s="93">
        <v>322</v>
      </c>
      <c r="B23" s="91" t="s">
        <v>27</v>
      </c>
      <c r="C23" s="120">
        <f t="shared" ref="C23:C64" si="1">SUM(D23:H23)</f>
        <v>287500</v>
      </c>
      <c r="D23" s="120">
        <v>280500</v>
      </c>
      <c r="E23" s="126"/>
      <c r="F23" s="120">
        <v>7000</v>
      </c>
      <c r="G23" s="120"/>
      <c r="H23" s="192"/>
      <c r="I23" s="149"/>
      <c r="J23" s="142">
        <f>SUM(J24:J29)</f>
        <v>346760</v>
      </c>
    </row>
    <row r="24" spans="1:10" s="138" customFormat="1" ht="12.75" customHeight="1" x14ac:dyDescent="0.2">
      <c r="A24" s="140">
        <v>3221</v>
      </c>
      <c r="B24" s="88" t="s">
        <v>78</v>
      </c>
      <c r="C24" s="120"/>
      <c r="D24" s="120"/>
      <c r="E24" s="126"/>
      <c r="F24" s="120"/>
      <c r="G24" s="120"/>
      <c r="H24" s="192"/>
      <c r="I24" s="149"/>
      <c r="J24" s="120">
        <v>19500</v>
      </c>
    </row>
    <row r="25" spans="1:10" s="138" customFormat="1" ht="12.75" customHeight="1" x14ac:dyDescent="0.2">
      <c r="A25" s="140">
        <v>3222</v>
      </c>
      <c r="B25" s="88" t="s">
        <v>79</v>
      </c>
      <c r="C25" s="120"/>
      <c r="D25" s="120"/>
      <c r="E25" s="126"/>
      <c r="F25" s="120"/>
      <c r="G25" s="120"/>
      <c r="H25" s="192"/>
      <c r="I25" s="149"/>
      <c r="J25" s="120">
        <v>28000</v>
      </c>
    </row>
    <row r="26" spans="1:10" s="138" customFormat="1" ht="12.75" customHeight="1" x14ac:dyDescent="0.2">
      <c r="A26" s="140">
        <v>3223</v>
      </c>
      <c r="B26" s="88" t="s">
        <v>80</v>
      </c>
      <c r="C26" s="120"/>
      <c r="D26" s="120"/>
      <c r="E26" s="126"/>
      <c r="F26" s="120"/>
      <c r="G26" s="120"/>
      <c r="H26" s="192"/>
      <c r="I26" s="149"/>
      <c r="J26" s="120">
        <v>265000</v>
      </c>
    </row>
    <row r="27" spans="1:10" s="138" customFormat="1" ht="12.75" customHeight="1" x14ac:dyDescent="0.2">
      <c r="A27" s="140">
        <v>3224</v>
      </c>
      <c r="B27" s="88" t="s">
        <v>81</v>
      </c>
      <c r="C27" s="120"/>
      <c r="D27" s="120"/>
      <c r="E27" s="126"/>
      <c r="F27" s="120"/>
      <c r="G27" s="120"/>
      <c r="H27" s="192"/>
      <c r="I27" s="149"/>
      <c r="J27" s="120">
        <v>33000</v>
      </c>
    </row>
    <row r="28" spans="1:10" s="138" customFormat="1" ht="12.75" customHeight="1" x14ac:dyDescent="0.2">
      <c r="A28" s="140">
        <v>3225</v>
      </c>
      <c r="B28" s="88" t="s">
        <v>82</v>
      </c>
      <c r="C28" s="120"/>
      <c r="D28" s="120"/>
      <c r="E28" s="126"/>
      <c r="F28" s="120"/>
      <c r="G28" s="120"/>
      <c r="H28" s="192"/>
      <c r="I28" s="149"/>
      <c r="J28" s="120">
        <v>1000</v>
      </c>
    </row>
    <row r="29" spans="1:10" s="138" customFormat="1" ht="12.75" customHeight="1" x14ac:dyDescent="0.2">
      <c r="A29" s="140">
        <v>3227</v>
      </c>
      <c r="B29" s="88" t="s">
        <v>83</v>
      </c>
      <c r="C29" s="120"/>
      <c r="D29" s="120"/>
      <c r="E29" s="126"/>
      <c r="F29" s="120"/>
      <c r="G29" s="120"/>
      <c r="H29" s="192"/>
      <c r="I29" s="149"/>
      <c r="J29" s="120">
        <v>260</v>
      </c>
    </row>
    <row r="30" spans="1:10" s="123" customFormat="1" ht="12.75" customHeight="1" x14ac:dyDescent="0.2">
      <c r="A30" s="93">
        <v>323</v>
      </c>
      <c r="B30" s="91" t="s">
        <v>28</v>
      </c>
      <c r="C30" s="120">
        <f t="shared" si="1"/>
        <v>285000</v>
      </c>
      <c r="D30" s="120">
        <v>285000</v>
      </c>
      <c r="E30" s="126"/>
      <c r="F30" s="89"/>
      <c r="G30" s="120"/>
      <c r="H30" s="192"/>
      <c r="I30" s="149"/>
      <c r="J30" s="142">
        <f>SUM(J31:J36)</f>
        <v>295655</v>
      </c>
    </row>
    <row r="31" spans="1:10" s="138" customFormat="1" ht="12.75" customHeight="1" x14ac:dyDescent="0.2">
      <c r="A31" s="140">
        <v>3231</v>
      </c>
      <c r="B31" s="88" t="s">
        <v>84</v>
      </c>
      <c r="C31" s="120"/>
      <c r="D31" s="120"/>
      <c r="E31" s="126"/>
      <c r="F31" s="89"/>
      <c r="G31" s="120"/>
      <c r="H31" s="192"/>
      <c r="I31" s="149"/>
      <c r="J31" s="120">
        <v>198300</v>
      </c>
    </row>
    <row r="32" spans="1:10" s="138" customFormat="1" ht="12.75" customHeight="1" x14ac:dyDescent="0.2">
      <c r="A32" s="140">
        <v>3232</v>
      </c>
      <c r="B32" s="88" t="s">
        <v>85</v>
      </c>
      <c r="C32" s="120"/>
      <c r="D32" s="120"/>
      <c r="E32" s="126"/>
      <c r="F32" s="89"/>
      <c r="G32" s="120"/>
      <c r="H32" s="192"/>
      <c r="I32" s="149"/>
      <c r="J32" s="120">
        <v>22200</v>
      </c>
    </row>
    <row r="33" spans="1:10" s="138" customFormat="1" ht="12.75" customHeight="1" x14ac:dyDescent="0.2">
      <c r="A33" s="140">
        <v>3234</v>
      </c>
      <c r="B33" s="88" t="s">
        <v>86</v>
      </c>
      <c r="C33" s="120"/>
      <c r="D33" s="120"/>
      <c r="E33" s="126"/>
      <c r="F33" s="89"/>
      <c r="G33" s="120"/>
      <c r="H33" s="192"/>
      <c r="I33" s="149"/>
      <c r="J33" s="120">
        <v>27000</v>
      </c>
    </row>
    <row r="34" spans="1:10" s="138" customFormat="1" ht="12.75" customHeight="1" x14ac:dyDescent="0.2">
      <c r="A34" s="140">
        <v>3236</v>
      </c>
      <c r="B34" s="88" t="s">
        <v>87</v>
      </c>
      <c r="C34" s="120"/>
      <c r="D34" s="120"/>
      <c r="E34" s="126"/>
      <c r="F34" s="89"/>
      <c r="G34" s="120"/>
      <c r="H34" s="192"/>
      <c r="I34" s="149"/>
      <c r="J34" s="120">
        <v>19135</v>
      </c>
    </row>
    <row r="35" spans="1:10" s="138" customFormat="1" ht="12.75" customHeight="1" x14ac:dyDescent="0.2">
      <c r="A35" s="140">
        <v>3237</v>
      </c>
      <c r="B35" s="88" t="s">
        <v>88</v>
      </c>
      <c r="C35" s="120"/>
      <c r="D35" s="120"/>
      <c r="E35" s="126"/>
      <c r="F35" s="89"/>
      <c r="G35" s="120"/>
      <c r="H35" s="192"/>
      <c r="I35" s="149"/>
      <c r="J35" s="120">
        <v>12410</v>
      </c>
    </row>
    <row r="36" spans="1:10" s="138" customFormat="1" ht="12.75" customHeight="1" x14ac:dyDescent="0.2">
      <c r="A36" s="140">
        <v>3238</v>
      </c>
      <c r="B36" s="88" t="s">
        <v>89</v>
      </c>
      <c r="C36" s="120"/>
      <c r="D36" s="120"/>
      <c r="E36" s="126"/>
      <c r="F36" s="89"/>
      <c r="G36" s="120"/>
      <c r="H36" s="192"/>
      <c r="I36" s="149"/>
      <c r="J36" s="120">
        <v>16610</v>
      </c>
    </row>
    <row r="37" spans="1:10" s="123" customFormat="1" ht="12.75" customHeight="1" x14ac:dyDescent="0.2">
      <c r="A37" s="87">
        <v>324</v>
      </c>
      <c r="B37" s="88" t="s">
        <v>47</v>
      </c>
      <c r="C37" s="120">
        <f t="shared" si="1"/>
        <v>0</v>
      </c>
      <c r="D37" s="120"/>
      <c r="E37" s="126"/>
      <c r="F37" s="89"/>
      <c r="G37" s="120"/>
      <c r="H37" s="192"/>
      <c r="I37" s="149"/>
      <c r="J37" s="120"/>
    </row>
    <row r="38" spans="1:10" s="123" customFormat="1" ht="12.75" customHeight="1" x14ac:dyDescent="0.2">
      <c r="A38" s="93">
        <v>329</v>
      </c>
      <c r="B38" s="88" t="s">
        <v>45</v>
      </c>
      <c r="C38" s="120">
        <f t="shared" si="1"/>
        <v>29650</v>
      </c>
      <c r="D38" s="120">
        <v>15000</v>
      </c>
      <c r="E38" s="120">
        <v>2650</v>
      </c>
      <c r="F38" s="89"/>
      <c r="G38" s="120">
        <v>12000</v>
      </c>
      <c r="H38" s="192"/>
      <c r="I38" s="149"/>
      <c r="J38" s="142">
        <f>SUM(J39:J42)</f>
        <v>68941</v>
      </c>
    </row>
    <row r="39" spans="1:10" s="138" customFormat="1" ht="12.75" customHeight="1" x14ac:dyDescent="0.2">
      <c r="A39" s="140">
        <v>3292</v>
      </c>
      <c r="B39" s="88" t="s">
        <v>90</v>
      </c>
      <c r="C39" s="120"/>
      <c r="D39" s="120"/>
      <c r="E39" s="120"/>
      <c r="F39" s="89"/>
      <c r="G39" s="120"/>
      <c r="H39" s="192"/>
      <c r="I39" s="149"/>
      <c r="J39" s="120">
        <v>12203</v>
      </c>
    </row>
    <row r="40" spans="1:10" s="138" customFormat="1" ht="12.75" customHeight="1" x14ac:dyDescent="0.2">
      <c r="A40" s="140">
        <v>3294</v>
      </c>
      <c r="B40" s="88" t="s">
        <v>91</v>
      </c>
      <c r="C40" s="120"/>
      <c r="D40" s="120"/>
      <c r="E40" s="120"/>
      <c r="F40" s="89"/>
      <c r="G40" s="120"/>
      <c r="H40" s="192"/>
      <c r="I40" s="149"/>
      <c r="J40" s="120">
        <v>1200</v>
      </c>
    </row>
    <row r="41" spans="1:10" s="138" customFormat="1" ht="12.75" customHeight="1" x14ac:dyDescent="0.2">
      <c r="A41" s="140">
        <v>3295</v>
      </c>
      <c r="B41" s="88" t="s">
        <v>92</v>
      </c>
      <c r="C41" s="120"/>
      <c r="D41" s="120"/>
      <c r="E41" s="120"/>
      <c r="F41" s="89"/>
      <c r="G41" s="120"/>
      <c r="H41" s="192"/>
      <c r="I41" s="149"/>
      <c r="J41" s="120">
        <v>11163</v>
      </c>
    </row>
    <row r="42" spans="1:10" s="138" customFormat="1" ht="12.75" customHeight="1" x14ac:dyDescent="0.2">
      <c r="A42" s="140">
        <v>3296</v>
      </c>
      <c r="B42" s="88" t="s">
        <v>93</v>
      </c>
      <c r="C42" s="120"/>
      <c r="D42" s="120"/>
      <c r="E42" s="120"/>
      <c r="F42" s="89"/>
      <c r="G42" s="120"/>
      <c r="H42" s="192"/>
      <c r="I42" s="149"/>
      <c r="J42" s="120">
        <v>44375</v>
      </c>
    </row>
    <row r="43" spans="1:10" s="123" customFormat="1" ht="12.75" customHeight="1" x14ac:dyDescent="0.2">
      <c r="A43" s="93">
        <v>34</v>
      </c>
      <c r="B43" s="88" t="s">
        <v>94</v>
      </c>
      <c r="C43" s="121">
        <f t="shared" si="1"/>
        <v>1800</v>
      </c>
      <c r="D43" s="121">
        <v>1800</v>
      </c>
      <c r="E43" s="126"/>
      <c r="F43" s="89"/>
      <c r="G43" s="120"/>
      <c r="H43" s="192"/>
      <c r="I43" s="149"/>
      <c r="J43" s="141">
        <f>J44</f>
        <v>25063</v>
      </c>
    </row>
    <row r="44" spans="1:10" s="123" customFormat="1" ht="12.75" customHeight="1" x14ac:dyDescent="0.2">
      <c r="A44" s="87">
        <v>343</v>
      </c>
      <c r="B44" s="88" t="s">
        <v>49</v>
      </c>
      <c r="C44" s="120">
        <f t="shared" si="1"/>
        <v>1800</v>
      </c>
      <c r="D44" s="120">
        <v>1800</v>
      </c>
      <c r="E44" s="126"/>
      <c r="F44" s="89"/>
      <c r="G44" s="120"/>
      <c r="H44" s="192"/>
      <c r="I44" s="149"/>
      <c r="J44" s="142">
        <f>SUM(J45:J46)</f>
        <v>25063</v>
      </c>
    </row>
    <row r="45" spans="1:10" s="138" customFormat="1" ht="12.75" customHeight="1" x14ac:dyDescent="0.2">
      <c r="A45" s="140">
        <v>3431</v>
      </c>
      <c r="B45" s="88" t="s">
        <v>50</v>
      </c>
      <c r="C45" s="120"/>
      <c r="D45" s="120"/>
      <c r="E45" s="126"/>
      <c r="F45" s="89"/>
      <c r="G45" s="120"/>
      <c r="H45" s="192"/>
      <c r="I45" s="149"/>
      <c r="J45" s="120">
        <v>1638</v>
      </c>
    </row>
    <row r="46" spans="1:10" s="138" customFormat="1" ht="12.75" customHeight="1" x14ac:dyDescent="0.2">
      <c r="A46" s="140">
        <v>3433</v>
      </c>
      <c r="B46" s="88" t="s">
        <v>95</v>
      </c>
      <c r="C46" s="120"/>
      <c r="D46" s="120"/>
      <c r="E46" s="126"/>
      <c r="F46" s="89"/>
      <c r="G46" s="120"/>
      <c r="H46" s="192"/>
      <c r="I46" s="149"/>
      <c r="J46" s="120">
        <v>23425</v>
      </c>
    </row>
    <row r="47" spans="1:10" s="123" customFormat="1" ht="12.75" customHeight="1" x14ac:dyDescent="0.2">
      <c r="A47" s="93">
        <v>37</v>
      </c>
      <c r="B47" s="88" t="s">
        <v>51</v>
      </c>
      <c r="C47" s="121">
        <f t="shared" si="1"/>
        <v>22000</v>
      </c>
      <c r="D47" s="120"/>
      <c r="E47" s="126"/>
      <c r="F47" s="89"/>
      <c r="G47" s="121">
        <v>22000</v>
      </c>
      <c r="H47" s="192"/>
      <c r="I47" s="149"/>
      <c r="J47" s="141">
        <f>J48</f>
        <v>48788</v>
      </c>
    </row>
    <row r="48" spans="1:10" s="138" customFormat="1" ht="12.75" customHeight="1" x14ac:dyDescent="0.2">
      <c r="A48" s="93">
        <v>372</v>
      </c>
      <c r="B48" s="88" t="s">
        <v>96</v>
      </c>
      <c r="C48" s="120">
        <v>22000</v>
      </c>
      <c r="D48" s="120"/>
      <c r="E48" s="126"/>
      <c r="F48" s="89"/>
      <c r="G48" s="120">
        <v>22000</v>
      </c>
      <c r="H48" s="192"/>
      <c r="I48" s="149"/>
      <c r="J48" s="142">
        <f>J49</f>
        <v>48788</v>
      </c>
    </row>
    <row r="49" spans="1:10" s="123" customFormat="1" ht="12.75" customHeight="1" x14ac:dyDescent="0.2">
      <c r="A49" s="140">
        <v>3722</v>
      </c>
      <c r="B49" s="88" t="s">
        <v>52</v>
      </c>
      <c r="C49" s="120"/>
      <c r="D49" s="120"/>
      <c r="E49" s="126"/>
      <c r="F49" s="89"/>
      <c r="G49" s="120"/>
      <c r="H49" s="192"/>
      <c r="I49" s="149"/>
      <c r="J49" s="120">
        <v>48788</v>
      </c>
    </row>
    <row r="50" spans="1:10" s="123" customFormat="1" ht="12.75" customHeight="1" x14ac:dyDescent="0.2">
      <c r="A50" s="93">
        <v>3</v>
      </c>
      <c r="B50" s="88" t="s">
        <v>53</v>
      </c>
      <c r="C50" s="121">
        <f t="shared" si="1"/>
        <v>4368950</v>
      </c>
      <c r="D50" s="121">
        <v>585300</v>
      </c>
      <c r="E50" s="121">
        <v>2650</v>
      </c>
      <c r="F50" s="121">
        <v>7000</v>
      </c>
      <c r="G50" s="121">
        <v>3772000</v>
      </c>
      <c r="H50" s="193">
        <v>2000</v>
      </c>
      <c r="I50" s="149"/>
      <c r="J50" s="141">
        <f>SUM(J8+J17+J43+J47)</f>
        <v>4558971</v>
      </c>
    </row>
    <row r="51" spans="1:10" s="136" customFormat="1" ht="12.75" customHeight="1" x14ac:dyDescent="0.2">
      <c r="A51" s="93"/>
      <c r="B51" s="88"/>
      <c r="C51" s="121"/>
      <c r="D51" s="121"/>
      <c r="E51" s="121"/>
      <c r="F51" s="121"/>
      <c r="G51" s="121"/>
      <c r="H51" s="193"/>
      <c r="I51" s="149"/>
      <c r="J51" s="120"/>
    </row>
    <row r="52" spans="1:10" s="123" customFormat="1" ht="12.75" customHeight="1" x14ac:dyDescent="0.2">
      <c r="A52" s="93">
        <v>4</v>
      </c>
      <c r="B52" s="91" t="s">
        <v>54</v>
      </c>
      <c r="C52" s="121">
        <f t="shared" si="1"/>
        <v>418000</v>
      </c>
      <c r="D52" s="121">
        <f>SUM(D53+D58)</f>
        <v>383000</v>
      </c>
      <c r="E52" s="121"/>
      <c r="F52" s="89"/>
      <c r="G52" s="121">
        <v>35000</v>
      </c>
      <c r="H52" s="192"/>
      <c r="I52" s="149"/>
      <c r="J52" s="141">
        <f>SUM(J53+J58)</f>
        <v>441013</v>
      </c>
    </row>
    <row r="53" spans="1:10" s="123" customFormat="1" ht="12.75" customHeight="1" x14ac:dyDescent="0.2">
      <c r="A53" s="93">
        <v>42</v>
      </c>
      <c r="B53" s="88" t="s">
        <v>54</v>
      </c>
      <c r="C53" s="121">
        <f t="shared" si="1"/>
        <v>35000</v>
      </c>
      <c r="D53" s="121">
        <f>SUM(D54:D57)</f>
        <v>0</v>
      </c>
      <c r="E53" s="120"/>
      <c r="F53" s="89"/>
      <c r="G53" s="121">
        <f>SUM(G54:G57)</f>
        <v>35000</v>
      </c>
      <c r="H53" s="192"/>
      <c r="I53" s="149"/>
      <c r="J53" s="141">
        <f>SUM(J54+J56)</f>
        <v>21013</v>
      </c>
    </row>
    <row r="54" spans="1:10" s="123" customFormat="1" ht="12.75" customHeight="1" x14ac:dyDescent="0.2">
      <c r="A54" s="87">
        <v>422</v>
      </c>
      <c r="B54" s="88" t="s">
        <v>44</v>
      </c>
      <c r="C54" s="120">
        <v>15000</v>
      </c>
      <c r="D54" s="120"/>
      <c r="E54" s="120"/>
      <c r="F54" s="89"/>
      <c r="G54" s="120">
        <v>15000</v>
      </c>
      <c r="H54" s="192"/>
      <c r="I54" s="149"/>
      <c r="J54" s="142">
        <f>J55</f>
        <v>14143</v>
      </c>
    </row>
    <row r="55" spans="1:10" s="138" customFormat="1" ht="12.75" customHeight="1" x14ac:dyDescent="0.2">
      <c r="A55" s="140">
        <v>4221</v>
      </c>
      <c r="B55" s="88" t="s">
        <v>55</v>
      </c>
      <c r="C55" s="120"/>
      <c r="D55" s="120"/>
      <c r="E55" s="120"/>
      <c r="F55" s="89"/>
      <c r="G55" s="120"/>
      <c r="H55" s="192"/>
      <c r="I55" s="149"/>
      <c r="J55" s="120">
        <v>14143</v>
      </c>
    </row>
    <row r="56" spans="1:10" s="138" customFormat="1" ht="12.75" customHeight="1" x14ac:dyDescent="0.2">
      <c r="A56" s="87">
        <v>424</v>
      </c>
      <c r="B56" s="88" t="s">
        <v>98</v>
      </c>
      <c r="C56" s="120">
        <v>20000</v>
      </c>
      <c r="D56" s="120"/>
      <c r="E56" s="120"/>
      <c r="F56" s="89"/>
      <c r="G56" s="120">
        <v>20000</v>
      </c>
      <c r="H56" s="192"/>
      <c r="I56" s="149"/>
      <c r="J56" s="142">
        <f>J57</f>
        <v>6870</v>
      </c>
    </row>
    <row r="57" spans="1:10" s="123" customFormat="1" ht="12.75" customHeight="1" x14ac:dyDescent="0.2">
      <c r="A57" s="140">
        <v>4241</v>
      </c>
      <c r="B57" s="88" t="s">
        <v>56</v>
      </c>
      <c r="C57" s="120"/>
      <c r="D57" s="120"/>
      <c r="E57" s="120"/>
      <c r="F57" s="89"/>
      <c r="G57" s="120"/>
      <c r="H57" s="192"/>
      <c r="I57" s="149"/>
      <c r="J57" s="120">
        <v>6870</v>
      </c>
    </row>
    <row r="58" spans="1:10" s="137" customFormat="1" ht="12.75" customHeight="1" x14ac:dyDescent="0.2">
      <c r="A58" s="93">
        <v>45</v>
      </c>
      <c r="B58" s="91" t="s">
        <v>65</v>
      </c>
      <c r="C58" s="121">
        <f t="shared" si="1"/>
        <v>383000</v>
      </c>
      <c r="D58" s="121">
        <v>383000</v>
      </c>
      <c r="E58" s="120"/>
      <c r="F58" s="89"/>
      <c r="G58" s="120"/>
      <c r="H58" s="192"/>
      <c r="I58" s="149"/>
      <c r="J58" s="141">
        <f>J59+J61</f>
        <v>420000</v>
      </c>
    </row>
    <row r="59" spans="1:10" s="137" customFormat="1" ht="12.75" customHeight="1" x14ac:dyDescent="0.2">
      <c r="A59" s="87">
        <v>451</v>
      </c>
      <c r="B59" s="88" t="s">
        <v>66</v>
      </c>
      <c r="C59" s="121">
        <f t="shared" si="1"/>
        <v>242000</v>
      </c>
      <c r="D59" s="120">
        <v>242000</v>
      </c>
      <c r="E59" s="120"/>
      <c r="F59" s="89"/>
      <c r="G59" s="120"/>
      <c r="H59" s="192"/>
      <c r="I59" s="149"/>
      <c r="J59" s="142">
        <f>J60</f>
        <v>259000</v>
      </c>
    </row>
    <row r="60" spans="1:10" s="138" customFormat="1" ht="12.75" customHeight="1" x14ac:dyDescent="0.2">
      <c r="A60" s="140">
        <v>4511</v>
      </c>
      <c r="B60" s="88" t="s">
        <v>66</v>
      </c>
      <c r="C60" s="121"/>
      <c r="D60" s="120"/>
      <c r="E60" s="120"/>
      <c r="F60" s="89"/>
      <c r="G60" s="120"/>
      <c r="H60" s="192"/>
      <c r="I60" s="149"/>
      <c r="J60" s="120">
        <v>259000</v>
      </c>
    </row>
    <row r="61" spans="1:10" s="138" customFormat="1" ht="12.75" customHeight="1" x14ac:dyDescent="0.2">
      <c r="A61" s="87">
        <v>452</v>
      </c>
      <c r="B61" s="88" t="s">
        <v>67</v>
      </c>
      <c r="C61" s="121">
        <v>141000</v>
      </c>
      <c r="D61" s="120"/>
      <c r="E61" s="120"/>
      <c r="F61" s="89"/>
      <c r="G61" s="120"/>
      <c r="H61" s="192"/>
      <c r="I61" s="149"/>
      <c r="J61" s="142">
        <f>J62</f>
        <v>161000</v>
      </c>
    </row>
    <row r="62" spans="1:10" s="137" customFormat="1" ht="12.75" customHeight="1" x14ac:dyDescent="0.2">
      <c r="A62" s="140">
        <v>4521</v>
      </c>
      <c r="B62" s="88" t="s">
        <v>67</v>
      </c>
      <c r="C62" s="121"/>
      <c r="D62" s="120">
        <v>141000</v>
      </c>
      <c r="E62" s="120"/>
      <c r="F62" s="89"/>
      <c r="G62" s="120"/>
      <c r="H62" s="192"/>
      <c r="I62" s="149"/>
      <c r="J62" s="120">
        <v>161000</v>
      </c>
    </row>
    <row r="63" spans="1:10" s="123" customFormat="1" ht="12.75" customHeight="1" x14ac:dyDescent="0.2">
      <c r="A63" s="93">
        <v>4</v>
      </c>
      <c r="B63" s="88" t="s">
        <v>57</v>
      </c>
      <c r="C63" s="121">
        <f t="shared" si="1"/>
        <v>418000</v>
      </c>
      <c r="D63" s="121">
        <v>383000</v>
      </c>
      <c r="E63" s="121"/>
      <c r="F63" s="92"/>
      <c r="G63" s="121">
        <v>35000</v>
      </c>
      <c r="H63" s="192"/>
      <c r="I63" s="149"/>
      <c r="J63" s="120"/>
    </row>
    <row r="64" spans="1:10" s="123" customFormat="1" ht="12.75" customHeight="1" x14ac:dyDescent="0.2">
      <c r="A64" s="93" t="s">
        <v>48</v>
      </c>
      <c r="B64" s="88" t="s">
        <v>58</v>
      </c>
      <c r="C64" s="121">
        <f t="shared" si="1"/>
        <v>4786950</v>
      </c>
      <c r="D64" s="121">
        <f>SUM(D50+D52)</f>
        <v>968300</v>
      </c>
      <c r="E64" s="121">
        <v>2650</v>
      </c>
      <c r="F64" s="121">
        <v>7000</v>
      </c>
      <c r="G64" s="121">
        <v>3807000</v>
      </c>
      <c r="H64" s="193">
        <v>2000</v>
      </c>
      <c r="I64" s="149"/>
      <c r="J64" s="141">
        <f>SUM(J50+J52)</f>
        <v>4999984</v>
      </c>
    </row>
    <row r="65" spans="1:10" s="122" customFormat="1" ht="12.75" customHeight="1" x14ac:dyDescent="0.2">
      <c r="A65" s="93"/>
      <c r="B65" s="91"/>
      <c r="C65" s="89"/>
      <c r="D65" s="89"/>
      <c r="E65" s="120"/>
      <c r="F65" s="120"/>
      <c r="G65" s="89"/>
      <c r="H65" s="120"/>
      <c r="I65" s="89"/>
      <c r="J65" s="89"/>
    </row>
    <row r="66" spans="1:10" s="5" customFormat="1" x14ac:dyDescent="0.2">
      <c r="A66" s="90"/>
      <c r="B66" s="91"/>
      <c r="C66" s="121"/>
      <c r="D66" s="92"/>
      <c r="E66" s="121"/>
      <c r="F66" s="121"/>
      <c r="G66" s="121"/>
      <c r="H66" s="121"/>
      <c r="I66" s="92"/>
      <c r="J66" s="92"/>
    </row>
    <row r="67" spans="1:10" s="5" customFormat="1" ht="12.75" customHeight="1" x14ac:dyDescent="0.2">
      <c r="A67" s="90"/>
      <c r="B67" s="91"/>
      <c r="C67" s="121"/>
      <c r="D67" s="92"/>
      <c r="E67" s="121"/>
      <c r="F67" s="92"/>
      <c r="G67" s="92"/>
      <c r="H67" s="92"/>
      <c r="I67" s="92"/>
      <c r="J67" s="92"/>
    </row>
    <row r="68" spans="1:10" s="5" customFormat="1" x14ac:dyDescent="0.2">
      <c r="A68" s="93"/>
      <c r="B68" s="91"/>
      <c r="C68" s="121"/>
      <c r="D68" s="92"/>
      <c r="E68" s="121"/>
      <c r="F68" s="121"/>
      <c r="G68" s="121"/>
      <c r="H68" s="121"/>
      <c r="I68" s="92"/>
      <c r="J68" s="92"/>
    </row>
    <row r="69" spans="1:10" s="5" customFormat="1" x14ac:dyDescent="0.2">
      <c r="A69" s="93"/>
      <c r="B69" s="91"/>
      <c r="C69" s="120"/>
      <c r="D69" s="92"/>
      <c r="E69" s="188" t="s">
        <v>59</v>
      </c>
      <c r="F69" s="189"/>
      <c r="G69" s="92"/>
      <c r="H69" s="92"/>
      <c r="I69" s="92"/>
      <c r="J69" s="92"/>
    </row>
    <row r="70" spans="1:10" x14ac:dyDescent="0.2">
      <c r="A70" s="87"/>
      <c r="B70" s="88"/>
      <c r="C70" s="120"/>
      <c r="D70" s="89"/>
      <c r="E70" s="184"/>
      <c r="F70" s="185"/>
      <c r="G70" s="89"/>
      <c r="H70" s="89"/>
      <c r="I70" s="89"/>
      <c r="J70" s="89"/>
    </row>
    <row r="71" spans="1:10" x14ac:dyDescent="0.2">
      <c r="A71" s="87"/>
      <c r="B71" s="88" t="s">
        <v>104</v>
      </c>
      <c r="C71" s="120"/>
      <c r="D71" s="89"/>
      <c r="E71" s="139" t="s">
        <v>100</v>
      </c>
      <c r="F71" s="38"/>
      <c r="G71" s="89"/>
      <c r="H71" s="89"/>
      <c r="I71" s="89"/>
      <c r="J71" s="89"/>
    </row>
    <row r="72" spans="1:10" x14ac:dyDescent="0.2">
      <c r="A72" s="87"/>
      <c r="B72" s="88"/>
      <c r="C72" s="120"/>
      <c r="D72" s="89"/>
      <c r="E72" s="186" t="s">
        <v>99</v>
      </c>
      <c r="F72" s="187"/>
      <c r="G72" s="89"/>
      <c r="H72" s="89"/>
      <c r="I72" s="89"/>
      <c r="J72" s="89"/>
    </row>
    <row r="73" spans="1:10" s="5" customFormat="1" x14ac:dyDescent="0.2">
      <c r="A73" s="93"/>
      <c r="B73" s="91"/>
      <c r="C73" s="121"/>
      <c r="D73" s="92"/>
      <c r="E73" s="121"/>
      <c r="F73" s="121"/>
      <c r="G73" s="121"/>
      <c r="H73" s="121"/>
      <c r="I73" s="92"/>
      <c r="J73" s="92"/>
    </row>
    <row r="74" spans="1:10" x14ac:dyDescent="0.2">
      <c r="A74" s="87"/>
      <c r="B74" s="88"/>
      <c r="C74" s="120"/>
      <c r="D74" s="89"/>
      <c r="E74" s="120"/>
      <c r="F74" s="89"/>
      <c r="G74" s="89"/>
      <c r="H74" s="120"/>
      <c r="I74" s="89"/>
      <c r="J74" s="89"/>
    </row>
    <row r="75" spans="1:10" x14ac:dyDescent="0.2">
      <c r="A75" s="87"/>
      <c r="B75" s="88"/>
      <c r="C75" s="120"/>
      <c r="D75" s="89"/>
      <c r="E75" s="120"/>
      <c r="F75" s="121"/>
      <c r="G75" s="121"/>
      <c r="H75" s="89"/>
      <c r="I75" s="89"/>
      <c r="J75" s="89"/>
    </row>
    <row r="76" spans="1:10" x14ac:dyDescent="0.2">
      <c r="A76" s="87"/>
      <c r="B76" s="88"/>
      <c r="C76" s="120"/>
      <c r="D76" s="89"/>
      <c r="E76" s="120"/>
      <c r="F76" s="89"/>
      <c r="G76" s="89"/>
      <c r="H76" s="89"/>
      <c r="I76" s="89"/>
      <c r="J76" s="89"/>
    </row>
    <row r="77" spans="1:10" s="5" customFormat="1" x14ac:dyDescent="0.2">
      <c r="A77" s="87"/>
      <c r="B77" s="88"/>
      <c r="C77" s="120"/>
      <c r="D77" s="92"/>
      <c r="E77" s="121"/>
      <c r="F77" s="92"/>
      <c r="G77" s="89"/>
      <c r="H77" s="92"/>
      <c r="I77" s="92"/>
      <c r="J77" s="92"/>
    </row>
    <row r="78" spans="1:10" s="5" customFormat="1" x14ac:dyDescent="0.2">
      <c r="A78" s="93"/>
      <c r="B78" s="88"/>
      <c r="C78" s="121"/>
      <c r="D78" s="92"/>
      <c r="E78" s="121"/>
      <c r="F78" s="92"/>
      <c r="G78" s="121"/>
      <c r="H78" s="92"/>
      <c r="I78" s="92"/>
      <c r="J78" s="92"/>
    </row>
    <row r="79" spans="1:10" s="5" customFormat="1" x14ac:dyDescent="0.2">
      <c r="A79" s="87"/>
      <c r="B79" s="88"/>
      <c r="C79" s="120"/>
      <c r="D79" s="92"/>
      <c r="E79" s="121"/>
      <c r="F79" s="92"/>
      <c r="G79" s="120"/>
      <c r="H79" s="92"/>
      <c r="I79" s="92"/>
      <c r="J79" s="92"/>
    </row>
    <row r="80" spans="1:10" x14ac:dyDescent="0.2">
      <c r="A80" s="87"/>
      <c r="B80" s="88"/>
      <c r="C80" s="120"/>
      <c r="D80" s="89"/>
      <c r="E80" s="120"/>
      <c r="F80" s="89"/>
      <c r="G80" s="89"/>
      <c r="H80" s="89"/>
      <c r="I80" s="89"/>
      <c r="J80" s="89"/>
    </row>
    <row r="81" spans="1:10" x14ac:dyDescent="0.2">
      <c r="A81" s="93"/>
      <c r="B81" s="91"/>
      <c r="C81" s="121"/>
      <c r="D81" s="89"/>
      <c r="E81" s="121"/>
      <c r="F81" s="89"/>
      <c r="G81" s="121"/>
      <c r="H81" s="89"/>
      <c r="I81" s="89"/>
      <c r="J81" s="89"/>
    </row>
    <row r="82" spans="1:10" x14ac:dyDescent="0.2">
      <c r="A82" s="93"/>
      <c r="B82" s="91"/>
      <c r="C82" s="121"/>
      <c r="D82" s="89"/>
      <c r="E82" s="120"/>
      <c r="F82" s="89"/>
      <c r="G82" s="120"/>
      <c r="H82" s="89"/>
      <c r="I82" s="89"/>
      <c r="J82" s="89"/>
    </row>
    <row r="83" spans="1:10" x14ac:dyDescent="0.2">
      <c r="A83" s="87"/>
      <c r="B83" s="88"/>
      <c r="C83" s="120"/>
      <c r="D83" s="89"/>
      <c r="E83" s="120"/>
      <c r="F83" s="89"/>
      <c r="G83" s="120"/>
      <c r="H83" s="89"/>
      <c r="I83" s="89"/>
      <c r="J83" s="89"/>
    </row>
    <row r="84" spans="1:10" s="124" customFormat="1" x14ac:dyDescent="0.2">
      <c r="A84" s="87"/>
      <c r="B84" s="88"/>
      <c r="C84" s="120"/>
      <c r="D84" s="89"/>
      <c r="E84" s="120"/>
      <c r="F84" s="89"/>
      <c r="G84" s="120"/>
      <c r="H84" s="89"/>
      <c r="I84" s="89"/>
      <c r="J84" s="89"/>
    </row>
    <row r="85" spans="1:10" s="5" customFormat="1" x14ac:dyDescent="0.2">
      <c r="A85" s="93"/>
      <c r="B85" s="91"/>
      <c r="C85" s="121"/>
      <c r="D85" s="92"/>
      <c r="E85" s="121"/>
      <c r="F85" s="121"/>
      <c r="G85" s="121"/>
      <c r="H85" s="121"/>
      <c r="I85" s="92"/>
      <c r="J85" s="92"/>
    </row>
    <row r="86" spans="1:10" x14ac:dyDescent="0.2">
      <c r="A86" s="93"/>
      <c r="B86" s="91"/>
      <c r="C86" s="120"/>
      <c r="D86" s="89"/>
      <c r="E86" s="120"/>
      <c r="F86" s="89"/>
      <c r="G86" s="89"/>
      <c r="H86" s="89"/>
      <c r="I86" s="89"/>
      <c r="J86" s="89"/>
    </row>
    <row r="87" spans="1:10" x14ac:dyDescent="0.2">
      <c r="A87" s="90"/>
      <c r="B87" s="91"/>
      <c r="C87" s="121"/>
      <c r="D87" s="89"/>
      <c r="E87" s="121"/>
      <c r="F87" s="89"/>
      <c r="G87" s="121"/>
      <c r="H87" s="89"/>
      <c r="I87" s="89"/>
      <c r="J87" s="89"/>
    </row>
    <row r="88" spans="1:10" s="124" customFormat="1" x14ac:dyDescent="0.2">
      <c r="A88" s="93"/>
      <c r="B88" s="88"/>
      <c r="C88" s="121"/>
      <c r="D88" s="89"/>
      <c r="E88" s="120"/>
      <c r="F88" s="89"/>
      <c r="G88" s="121"/>
      <c r="H88" s="89"/>
      <c r="I88" s="89"/>
      <c r="J88" s="89"/>
    </row>
    <row r="89" spans="1:10" s="124" customFormat="1" x14ac:dyDescent="0.2">
      <c r="A89" s="87"/>
      <c r="B89" s="88"/>
      <c r="C89" s="120"/>
      <c r="D89" s="89"/>
      <c r="E89" s="120"/>
      <c r="F89" s="89"/>
      <c r="G89" s="120"/>
      <c r="H89" s="89"/>
      <c r="I89" s="89"/>
      <c r="J89" s="89"/>
    </row>
    <row r="90" spans="1:10" s="124" customFormat="1" x14ac:dyDescent="0.2">
      <c r="A90" s="93"/>
      <c r="B90" s="91"/>
      <c r="C90" s="120"/>
      <c r="D90" s="89"/>
      <c r="E90" s="120"/>
      <c r="F90" s="89"/>
      <c r="G90" s="121"/>
      <c r="H90" s="89"/>
      <c r="I90" s="89"/>
      <c r="J90" s="89"/>
    </row>
    <row r="91" spans="1:10" s="5" customFormat="1" ht="12.75" customHeight="1" x14ac:dyDescent="0.2">
      <c r="A91" s="93"/>
      <c r="B91" s="91"/>
      <c r="C91" s="121"/>
      <c r="D91" s="89"/>
      <c r="E91" s="121"/>
      <c r="F91" s="92"/>
      <c r="G91" s="121"/>
      <c r="H91" s="92"/>
      <c r="I91" s="92"/>
      <c r="J91" s="92"/>
    </row>
    <row r="92" spans="1:10" s="5" customFormat="1" ht="12.75" customHeight="1" x14ac:dyDescent="0.2">
      <c r="A92" s="93"/>
      <c r="B92" s="91"/>
      <c r="C92" s="121"/>
      <c r="D92" s="89"/>
      <c r="E92" s="120"/>
      <c r="F92" s="92"/>
      <c r="G92" s="120"/>
      <c r="H92" s="92"/>
      <c r="I92" s="92"/>
      <c r="J92" s="92"/>
    </row>
    <row r="93" spans="1:10" s="5" customFormat="1" ht="12.75" customHeight="1" x14ac:dyDescent="0.2">
      <c r="A93" s="87"/>
      <c r="B93" s="88"/>
      <c r="C93" s="120"/>
      <c r="D93" s="89"/>
      <c r="E93" s="121"/>
      <c r="F93" s="92"/>
      <c r="G93" s="120"/>
      <c r="H93" s="92"/>
      <c r="I93" s="92"/>
      <c r="J93" s="92"/>
    </row>
    <row r="94" spans="1:10" s="5" customFormat="1" ht="12.75" customHeight="1" x14ac:dyDescent="0.2">
      <c r="A94" s="87"/>
      <c r="B94" s="88"/>
      <c r="C94" s="120"/>
      <c r="D94" s="92"/>
      <c r="E94" s="121"/>
      <c r="F94" s="92"/>
      <c r="G94" s="120"/>
      <c r="H94" s="92"/>
      <c r="I94" s="92"/>
      <c r="J94" s="92"/>
    </row>
    <row r="95" spans="1:10" s="5" customFormat="1" ht="12.75" customHeight="1" x14ac:dyDescent="0.2">
      <c r="A95" s="87"/>
      <c r="B95" s="88"/>
      <c r="C95" s="120"/>
      <c r="D95" s="92"/>
      <c r="E95" s="121"/>
      <c r="F95" s="92"/>
      <c r="G95" s="121"/>
      <c r="H95" s="92"/>
      <c r="I95" s="92"/>
      <c r="J95" s="92"/>
    </row>
    <row r="96" spans="1:10" s="5" customFormat="1" ht="12.75" customHeight="1" x14ac:dyDescent="0.2">
      <c r="A96" s="93"/>
      <c r="B96" s="91"/>
      <c r="C96" s="120"/>
      <c r="D96" s="92"/>
      <c r="E96" s="121"/>
      <c r="F96" s="92"/>
      <c r="G96" s="121"/>
      <c r="H96" s="92"/>
      <c r="I96" s="92"/>
      <c r="J96" s="92"/>
    </row>
    <row r="97" spans="1:10" s="5" customFormat="1" ht="12.75" customHeight="1" x14ac:dyDescent="0.2">
      <c r="A97" s="90"/>
      <c r="B97" s="91"/>
      <c r="C97" s="120"/>
      <c r="D97" s="92"/>
      <c r="E97" s="121"/>
      <c r="F97" s="92"/>
      <c r="G97" s="92"/>
      <c r="H97" s="92"/>
      <c r="I97" s="92"/>
      <c r="J97" s="92"/>
    </row>
    <row r="98" spans="1:10" s="5" customFormat="1" ht="12.75" customHeight="1" x14ac:dyDescent="0.2">
      <c r="A98" s="93"/>
      <c r="B98" s="91"/>
      <c r="C98" s="121"/>
      <c r="D98" s="92"/>
      <c r="E98" s="121"/>
      <c r="F98" s="121"/>
      <c r="G98" s="121"/>
      <c r="H98" s="92"/>
      <c r="I98" s="92"/>
      <c r="J98" s="92"/>
    </row>
    <row r="99" spans="1:10" s="5" customFormat="1" ht="12.75" customHeight="1" x14ac:dyDescent="0.2">
      <c r="A99" s="87"/>
      <c r="B99" s="88"/>
      <c r="C99" s="120"/>
      <c r="D99" s="89"/>
      <c r="E99" s="120"/>
      <c r="F99" s="120"/>
      <c r="G99" s="120"/>
      <c r="H99" s="92"/>
      <c r="I99" s="92"/>
      <c r="J99" s="92"/>
    </row>
    <row r="100" spans="1:10" s="5" customFormat="1" x14ac:dyDescent="0.2">
      <c r="A100" s="87"/>
      <c r="B100" s="88"/>
      <c r="C100" s="120"/>
      <c r="D100" s="89"/>
      <c r="E100" s="120"/>
      <c r="F100" s="89"/>
      <c r="G100" s="89"/>
      <c r="H100" s="92"/>
      <c r="I100" s="92"/>
      <c r="J100" s="92"/>
    </row>
    <row r="101" spans="1:10" x14ac:dyDescent="0.2">
      <c r="A101" s="62"/>
      <c r="B101" s="8"/>
      <c r="C101" s="3"/>
      <c r="D101" s="3"/>
      <c r="E101" s="127"/>
      <c r="F101" s="3"/>
      <c r="G101" s="3"/>
      <c r="H101" s="3"/>
      <c r="I101" s="3"/>
      <c r="J101" s="3"/>
    </row>
    <row r="102" spans="1:10" x14ac:dyDescent="0.2">
      <c r="A102" s="62"/>
      <c r="B102" s="8"/>
      <c r="C102" s="3"/>
      <c r="D102" s="3"/>
      <c r="E102" s="127"/>
      <c r="F102" s="3"/>
      <c r="G102" s="3"/>
      <c r="H102" s="3"/>
      <c r="I102" s="3"/>
      <c r="J102" s="3"/>
    </row>
    <row r="103" spans="1:10" x14ac:dyDescent="0.2">
      <c r="A103" s="62"/>
      <c r="B103" s="8"/>
      <c r="C103" s="3"/>
      <c r="D103" s="3"/>
      <c r="E103" s="127"/>
      <c r="F103" s="3"/>
      <c r="G103" s="3"/>
      <c r="H103" s="3"/>
      <c r="I103" s="3"/>
      <c r="J103" s="3"/>
    </row>
    <row r="104" spans="1:10" x14ac:dyDescent="0.2">
      <c r="A104" s="62"/>
      <c r="B104" s="8"/>
      <c r="C104" s="3"/>
      <c r="D104" s="3"/>
      <c r="E104" s="127"/>
      <c r="F104" s="3"/>
      <c r="G104" s="3"/>
      <c r="H104" s="3"/>
      <c r="I104" s="3"/>
      <c r="J104" s="3"/>
    </row>
    <row r="105" spans="1:10" x14ac:dyDescent="0.2">
      <c r="A105" s="62"/>
      <c r="B105" s="8"/>
      <c r="C105" s="3"/>
      <c r="D105" s="3"/>
      <c r="E105" s="127"/>
      <c r="F105" s="3"/>
      <c r="G105" s="3"/>
      <c r="H105" s="3"/>
      <c r="I105" s="3"/>
      <c r="J105" s="3"/>
    </row>
    <row r="106" spans="1:10" x14ac:dyDescent="0.2">
      <c r="A106" s="62"/>
      <c r="B106" s="8"/>
      <c r="C106" s="3"/>
      <c r="D106" s="3"/>
      <c r="E106" s="127"/>
      <c r="F106" s="3"/>
      <c r="G106" s="3"/>
      <c r="H106" s="3"/>
      <c r="I106" s="3"/>
      <c r="J106" s="3"/>
    </row>
    <row r="107" spans="1:10" x14ac:dyDescent="0.2">
      <c r="A107" s="62"/>
      <c r="B107" s="8"/>
      <c r="C107" s="3"/>
      <c r="D107" s="3"/>
      <c r="E107" s="127"/>
      <c r="F107" s="3"/>
      <c r="G107" s="3"/>
      <c r="H107" s="3"/>
      <c r="I107" s="3"/>
      <c r="J107" s="3"/>
    </row>
    <row r="108" spans="1:10" x14ac:dyDescent="0.2">
      <c r="A108" s="62"/>
      <c r="B108" s="8"/>
      <c r="C108" s="3"/>
      <c r="D108" s="3"/>
      <c r="E108" s="127"/>
      <c r="F108" s="3"/>
      <c r="G108" s="3"/>
      <c r="H108" s="3"/>
      <c r="I108" s="3"/>
      <c r="J108" s="3"/>
    </row>
    <row r="109" spans="1:10" x14ac:dyDescent="0.2">
      <c r="A109" s="62"/>
      <c r="B109" s="8"/>
      <c r="C109" s="3"/>
      <c r="D109" s="3"/>
      <c r="E109" s="127"/>
      <c r="F109" s="3"/>
      <c r="G109" s="3"/>
      <c r="H109" s="3"/>
      <c r="I109" s="3"/>
      <c r="J109" s="3"/>
    </row>
    <row r="110" spans="1:10" x14ac:dyDescent="0.2">
      <c r="A110" s="62"/>
      <c r="B110" s="8"/>
      <c r="C110" s="3"/>
      <c r="D110" s="3"/>
      <c r="E110" s="127"/>
      <c r="F110" s="3"/>
      <c r="G110" s="3"/>
      <c r="H110" s="3"/>
      <c r="I110" s="3"/>
      <c r="J110" s="3"/>
    </row>
    <row r="111" spans="1:10" x14ac:dyDescent="0.2">
      <c r="A111" s="62"/>
      <c r="B111" s="8"/>
      <c r="C111" s="3"/>
      <c r="D111" s="3"/>
      <c r="E111" s="127"/>
      <c r="F111" s="3"/>
      <c r="G111" s="3"/>
      <c r="H111" s="3"/>
      <c r="I111" s="3"/>
      <c r="J111" s="3"/>
    </row>
    <row r="112" spans="1:10" x14ac:dyDescent="0.2">
      <c r="A112" s="62"/>
      <c r="B112" s="8"/>
      <c r="C112" s="3"/>
      <c r="D112" s="3"/>
      <c r="E112" s="3"/>
      <c r="F112" s="3"/>
      <c r="G112" s="3"/>
      <c r="H112" s="3"/>
      <c r="I112" s="3"/>
      <c r="J112" s="3"/>
    </row>
    <row r="113" spans="1:10" x14ac:dyDescent="0.2">
      <c r="A113" s="62"/>
      <c r="B113" s="8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62"/>
      <c r="B114" s="8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62"/>
      <c r="B115" s="8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62"/>
      <c r="B116" s="8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62"/>
      <c r="B117" s="8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62"/>
      <c r="B118" s="8"/>
      <c r="C118" s="3"/>
      <c r="D118" s="3"/>
      <c r="E118" s="3"/>
      <c r="F118" s="3"/>
      <c r="G118" s="3"/>
      <c r="H118" s="3"/>
      <c r="I118" s="3"/>
      <c r="J118" s="3"/>
    </row>
    <row r="119" spans="1:10" x14ac:dyDescent="0.2">
      <c r="A119" s="62"/>
      <c r="B119" s="8"/>
      <c r="C119" s="3"/>
      <c r="D119" s="3"/>
      <c r="E119" s="3"/>
      <c r="F119" s="3"/>
      <c r="G119" s="3"/>
      <c r="H119" s="3"/>
      <c r="I119" s="3"/>
      <c r="J119" s="3"/>
    </row>
    <row r="120" spans="1:10" x14ac:dyDescent="0.2">
      <c r="A120" s="62"/>
      <c r="B120" s="8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62"/>
      <c r="B121" s="8"/>
      <c r="C121" s="3"/>
      <c r="D121" s="3"/>
      <c r="E121" s="3"/>
      <c r="F121" s="3"/>
      <c r="G121" s="3"/>
      <c r="H121" s="3"/>
      <c r="I121" s="3"/>
      <c r="J121" s="3"/>
    </row>
    <row r="122" spans="1:10" x14ac:dyDescent="0.2">
      <c r="A122" s="62"/>
      <c r="B122" s="8"/>
      <c r="C122" s="3"/>
      <c r="D122" s="3"/>
      <c r="E122" s="3"/>
      <c r="F122" s="3"/>
      <c r="G122" s="3"/>
      <c r="H122" s="3"/>
      <c r="I122" s="3"/>
      <c r="J122" s="3"/>
    </row>
    <row r="123" spans="1:10" x14ac:dyDescent="0.2">
      <c r="A123" s="62"/>
      <c r="B123" s="8"/>
      <c r="C123" s="3"/>
      <c r="D123" s="3"/>
      <c r="E123" s="3"/>
      <c r="F123" s="3"/>
      <c r="G123" s="3"/>
      <c r="H123" s="3"/>
      <c r="I123" s="3"/>
      <c r="J123" s="3"/>
    </row>
    <row r="124" spans="1:10" x14ac:dyDescent="0.2">
      <c r="A124" s="62"/>
      <c r="B124" s="8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62"/>
      <c r="B125" s="8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62"/>
      <c r="B126" s="8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62"/>
      <c r="B127" s="8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62"/>
      <c r="B128" s="8"/>
      <c r="C128" s="3"/>
      <c r="D128" s="3"/>
      <c r="E128" s="3"/>
      <c r="F128" s="3"/>
      <c r="G128" s="3"/>
      <c r="H128" s="3"/>
      <c r="I128" s="3"/>
      <c r="J128" s="3"/>
    </row>
    <row r="129" spans="1:10" x14ac:dyDescent="0.2">
      <c r="A129" s="62"/>
      <c r="B129" s="8"/>
      <c r="C129" s="3"/>
      <c r="D129" s="3"/>
      <c r="E129" s="3"/>
      <c r="F129" s="3"/>
      <c r="G129" s="3"/>
      <c r="H129" s="3"/>
      <c r="I129" s="3"/>
      <c r="J129" s="3"/>
    </row>
    <row r="130" spans="1:10" x14ac:dyDescent="0.2">
      <c r="A130" s="62"/>
      <c r="B130" s="8"/>
      <c r="C130" s="3"/>
      <c r="D130" s="3"/>
      <c r="E130" s="3"/>
      <c r="F130" s="3"/>
      <c r="G130" s="3"/>
      <c r="H130" s="3"/>
      <c r="I130" s="3"/>
      <c r="J130" s="3"/>
    </row>
    <row r="131" spans="1:10" x14ac:dyDescent="0.2">
      <c r="A131" s="62"/>
      <c r="B131" s="8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62"/>
      <c r="B132" s="8"/>
      <c r="C132" s="3"/>
      <c r="D132" s="3"/>
      <c r="E132" s="3"/>
      <c r="F132" s="3"/>
      <c r="G132" s="3"/>
      <c r="H132" s="3"/>
      <c r="I132" s="3"/>
      <c r="J132" s="3"/>
    </row>
    <row r="133" spans="1:10" x14ac:dyDescent="0.2">
      <c r="A133" s="62"/>
      <c r="B133" s="8"/>
      <c r="C133" s="3"/>
      <c r="D133" s="3"/>
      <c r="E133" s="3"/>
      <c r="F133" s="3"/>
      <c r="G133" s="3"/>
      <c r="H133" s="3"/>
      <c r="I133" s="3"/>
      <c r="J133" s="3"/>
    </row>
    <row r="134" spans="1:10" x14ac:dyDescent="0.2">
      <c r="A134" s="62"/>
      <c r="B134" s="8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62"/>
      <c r="B135" s="8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62"/>
      <c r="B136" s="8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62"/>
      <c r="B137" s="8"/>
      <c r="C137" s="3"/>
      <c r="D137" s="3"/>
      <c r="E137" s="3"/>
      <c r="F137" s="3"/>
      <c r="G137" s="3"/>
      <c r="H137" s="3"/>
      <c r="I137" s="3"/>
      <c r="J137" s="3"/>
    </row>
    <row r="138" spans="1:10" x14ac:dyDescent="0.2">
      <c r="A138" s="62"/>
      <c r="B138" s="8"/>
      <c r="C138" s="3"/>
      <c r="D138" s="3"/>
      <c r="E138" s="3"/>
      <c r="F138" s="3"/>
      <c r="G138" s="3"/>
      <c r="H138" s="3"/>
      <c r="I138" s="3"/>
      <c r="J138" s="3"/>
    </row>
    <row r="139" spans="1:10" x14ac:dyDescent="0.2">
      <c r="A139" s="62"/>
      <c r="B139" s="8"/>
      <c r="C139" s="3"/>
      <c r="D139" s="3"/>
      <c r="E139" s="3"/>
      <c r="F139" s="3"/>
      <c r="G139" s="3"/>
      <c r="H139" s="3"/>
      <c r="I139" s="3"/>
      <c r="J139" s="3"/>
    </row>
    <row r="140" spans="1:10" x14ac:dyDescent="0.2">
      <c r="A140" s="62"/>
      <c r="B140" s="8"/>
      <c r="C140" s="3"/>
      <c r="D140" s="3"/>
      <c r="E140" s="3"/>
      <c r="F140" s="3"/>
      <c r="G140" s="3"/>
      <c r="H140" s="3"/>
      <c r="I140" s="3"/>
      <c r="J140" s="3"/>
    </row>
    <row r="141" spans="1:10" x14ac:dyDescent="0.2">
      <c r="A141" s="62"/>
      <c r="B141" s="8"/>
      <c r="C141" s="3"/>
      <c r="D141" s="3"/>
      <c r="E141" s="3"/>
      <c r="F141" s="3"/>
      <c r="G141" s="3"/>
      <c r="H141" s="3"/>
      <c r="I141" s="3"/>
      <c r="J141" s="3"/>
    </row>
    <row r="142" spans="1:10" x14ac:dyDescent="0.2">
      <c r="A142" s="62"/>
      <c r="B142" s="8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62"/>
      <c r="B143" s="8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62"/>
      <c r="B144" s="8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62"/>
      <c r="B145" s="8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62"/>
      <c r="B146" s="8"/>
      <c r="C146" s="3"/>
      <c r="D146" s="3"/>
      <c r="E146" s="3"/>
      <c r="F146" s="3"/>
      <c r="G146" s="3"/>
      <c r="H146" s="3"/>
      <c r="I146" s="3"/>
      <c r="J146" s="3"/>
    </row>
    <row r="147" spans="1:10" x14ac:dyDescent="0.2">
      <c r="A147" s="62"/>
      <c r="B147" s="8"/>
      <c r="C147" s="3"/>
      <c r="D147" s="3"/>
      <c r="E147" s="3"/>
      <c r="F147" s="3"/>
      <c r="G147" s="3"/>
      <c r="H147" s="3"/>
      <c r="I147" s="3"/>
      <c r="J147" s="3"/>
    </row>
    <row r="148" spans="1:10" x14ac:dyDescent="0.2">
      <c r="A148" s="62"/>
      <c r="B148" s="8"/>
      <c r="C148" s="3"/>
      <c r="D148" s="3"/>
      <c r="E148" s="3"/>
      <c r="F148" s="3"/>
      <c r="G148" s="3"/>
      <c r="H148" s="3"/>
      <c r="I148" s="3"/>
      <c r="J148" s="3"/>
    </row>
    <row r="149" spans="1:10" x14ac:dyDescent="0.2">
      <c r="A149" s="62"/>
      <c r="B149" s="8"/>
      <c r="C149" s="3"/>
      <c r="D149" s="3"/>
      <c r="E149" s="3"/>
      <c r="F149" s="3"/>
      <c r="G149" s="3"/>
      <c r="H149" s="3"/>
      <c r="I149" s="3"/>
      <c r="J149" s="3"/>
    </row>
    <row r="150" spans="1:10" x14ac:dyDescent="0.2">
      <c r="A150" s="62"/>
      <c r="B150" s="8"/>
      <c r="C150" s="3"/>
      <c r="D150" s="3"/>
      <c r="E150" s="3"/>
      <c r="F150" s="3"/>
      <c r="G150" s="3"/>
      <c r="H150" s="3"/>
      <c r="I150" s="3"/>
      <c r="J150" s="3"/>
    </row>
    <row r="151" spans="1:10" x14ac:dyDescent="0.2">
      <c r="A151" s="62"/>
      <c r="B151" s="8"/>
      <c r="C151" s="3"/>
      <c r="D151" s="3"/>
      <c r="E151" s="3"/>
      <c r="F151" s="3"/>
      <c r="G151" s="3"/>
      <c r="H151" s="3"/>
      <c r="I151" s="3"/>
      <c r="J151" s="3"/>
    </row>
    <row r="152" spans="1:10" x14ac:dyDescent="0.2">
      <c r="A152" s="62"/>
      <c r="B152" s="8"/>
      <c r="C152" s="3"/>
      <c r="D152" s="3"/>
      <c r="E152" s="3"/>
      <c r="F152" s="3"/>
      <c r="G152" s="3"/>
      <c r="H152" s="3"/>
      <c r="I152" s="3"/>
      <c r="J152" s="3"/>
    </row>
    <row r="153" spans="1:10" x14ac:dyDescent="0.2">
      <c r="A153" s="62"/>
      <c r="B153" s="8"/>
      <c r="C153" s="3"/>
      <c r="D153" s="3"/>
      <c r="E153" s="3"/>
      <c r="F153" s="3"/>
      <c r="G153" s="3"/>
      <c r="H153" s="3"/>
      <c r="I153" s="3"/>
      <c r="J153" s="3"/>
    </row>
    <row r="154" spans="1:10" x14ac:dyDescent="0.2">
      <c r="A154" s="62"/>
      <c r="B154" s="8"/>
      <c r="C154" s="3"/>
      <c r="D154" s="3"/>
      <c r="E154" s="3"/>
      <c r="F154" s="3"/>
      <c r="G154" s="3"/>
      <c r="H154" s="3"/>
      <c r="I154" s="3"/>
      <c r="J154" s="3"/>
    </row>
    <row r="155" spans="1:10" x14ac:dyDescent="0.2">
      <c r="A155" s="62"/>
      <c r="B155" s="8"/>
      <c r="C155" s="3"/>
      <c r="D155" s="3"/>
      <c r="E155" s="3"/>
      <c r="F155" s="3"/>
      <c r="G155" s="3"/>
      <c r="H155" s="3"/>
      <c r="I155" s="3"/>
      <c r="J155" s="3"/>
    </row>
    <row r="156" spans="1:10" x14ac:dyDescent="0.2">
      <c r="A156" s="62"/>
      <c r="B156" s="8"/>
      <c r="C156" s="3"/>
      <c r="D156" s="3"/>
      <c r="E156" s="3"/>
      <c r="F156" s="3"/>
      <c r="G156" s="3"/>
      <c r="H156" s="3"/>
      <c r="I156" s="3"/>
      <c r="J156" s="3"/>
    </row>
    <row r="157" spans="1:10" x14ac:dyDescent="0.2">
      <c r="A157" s="62"/>
      <c r="B157" s="8"/>
      <c r="C157" s="3"/>
      <c r="D157" s="3"/>
      <c r="E157" s="3"/>
      <c r="F157" s="3"/>
      <c r="G157" s="3"/>
      <c r="H157" s="3"/>
      <c r="I157" s="3"/>
      <c r="J157" s="3"/>
    </row>
    <row r="158" spans="1:10" x14ac:dyDescent="0.2">
      <c r="A158" s="62"/>
      <c r="B158" s="8"/>
      <c r="C158" s="3"/>
      <c r="D158" s="3"/>
      <c r="E158" s="3"/>
      <c r="F158" s="3"/>
      <c r="G158" s="3"/>
      <c r="H158" s="3"/>
      <c r="I158" s="3"/>
      <c r="J158" s="3"/>
    </row>
    <row r="159" spans="1:10" x14ac:dyDescent="0.2">
      <c r="A159" s="62"/>
      <c r="B159" s="8"/>
      <c r="C159" s="3"/>
      <c r="D159" s="3"/>
      <c r="E159" s="3"/>
      <c r="F159" s="3"/>
      <c r="G159" s="3"/>
      <c r="H159" s="3"/>
      <c r="I159" s="3"/>
      <c r="J159" s="3"/>
    </row>
    <row r="160" spans="1:10" x14ac:dyDescent="0.2">
      <c r="A160" s="62"/>
      <c r="B160" s="8"/>
      <c r="C160" s="3"/>
      <c r="D160" s="3"/>
      <c r="E160" s="3"/>
      <c r="F160" s="3"/>
      <c r="G160" s="3"/>
      <c r="H160" s="3"/>
      <c r="I160" s="3"/>
      <c r="J160" s="3"/>
    </row>
    <row r="161" spans="1:10" x14ac:dyDescent="0.2">
      <c r="A161" s="62"/>
      <c r="B161" s="8"/>
      <c r="C161" s="3"/>
      <c r="D161" s="3"/>
      <c r="E161" s="3"/>
      <c r="F161" s="3"/>
      <c r="G161" s="3"/>
      <c r="H161" s="3"/>
      <c r="I161" s="3"/>
      <c r="J161" s="3"/>
    </row>
    <row r="162" spans="1:10" x14ac:dyDescent="0.2">
      <c r="A162" s="62"/>
      <c r="B162" s="8"/>
      <c r="C162" s="3"/>
      <c r="D162" s="3"/>
      <c r="E162" s="3"/>
      <c r="F162" s="3"/>
      <c r="G162" s="3"/>
      <c r="H162" s="3"/>
      <c r="I162" s="3"/>
      <c r="J162" s="3"/>
    </row>
    <row r="163" spans="1:10" x14ac:dyDescent="0.2">
      <c r="A163" s="62"/>
      <c r="B163" s="8"/>
      <c r="C163" s="3"/>
      <c r="D163" s="3"/>
      <c r="E163" s="3"/>
      <c r="F163" s="3"/>
      <c r="G163" s="3"/>
      <c r="H163" s="3"/>
      <c r="I163" s="3"/>
      <c r="J163" s="3"/>
    </row>
    <row r="164" spans="1:10" x14ac:dyDescent="0.2">
      <c r="A164" s="62"/>
      <c r="B164" s="8"/>
      <c r="C164" s="3"/>
      <c r="D164" s="3"/>
      <c r="E164" s="3"/>
      <c r="F164" s="3"/>
      <c r="G164" s="3"/>
      <c r="H164" s="3"/>
      <c r="I164" s="3"/>
      <c r="J164" s="3"/>
    </row>
    <row r="165" spans="1:10" x14ac:dyDescent="0.2">
      <c r="A165" s="62"/>
      <c r="B165" s="8"/>
      <c r="C165" s="3"/>
      <c r="D165" s="3"/>
      <c r="E165" s="3"/>
      <c r="F165" s="3"/>
      <c r="G165" s="3"/>
      <c r="H165" s="3"/>
      <c r="I165" s="3"/>
      <c r="J165" s="3"/>
    </row>
    <row r="166" spans="1:10" x14ac:dyDescent="0.2">
      <c r="A166" s="62"/>
      <c r="B166" s="8"/>
      <c r="C166" s="3"/>
      <c r="D166" s="3"/>
      <c r="E166" s="3"/>
      <c r="F166" s="3"/>
      <c r="G166" s="3"/>
      <c r="H166" s="3"/>
      <c r="I166" s="3"/>
      <c r="J166" s="3"/>
    </row>
    <row r="167" spans="1:10" x14ac:dyDescent="0.2">
      <c r="A167" s="62"/>
      <c r="B167" s="8"/>
      <c r="C167" s="3"/>
      <c r="D167" s="3"/>
      <c r="E167" s="3"/>
      <c r="F167" s="3"/>
      <c r="G167" s="3"/>
      <c r="H167" s="3"/>
      <c r="I167" s="3"/>
      <c r="J167" s="3"/>
    </row>
    <row r="168" spans="1:10" x14ac:dyDescent="0.2">
      <c r="A168" s="62"/>
      <c r="B168" s="8"/>
      <c r="C168" s="3"/>
      <c r="D168" s="3"/>
      <c r="E168" s="3"/>
      <c r="F168" s="3"/>
      <c r="G168" s="3"/>
      <c r="H168" s="3"/>
      <c r="I168" s="3"/>
      <c r="J168" s="3"/>
    </row>
    <row r="169" spans="1:10" x14ac:dyDescent="0.2">
      <c r="A169" s="62"/>
      <c r="B169" s="8"/>
      <c r="C169" s="3"/>
      <c r="D169" s="3"/>
      <c r="E169" s="3"/>
      <c r="F169" s="3"/>
      <c r="G169" s="3"/>
      <c r="H169" s="3"/>
      <c r="I169" s="3"/>
      <c r="J169" s="3"/>
    </row>
    <row r="170" spans="1:10" x14ac:dyDescent="0.2">
      <c r="A170" s="62"/>
      <c r="B170" s="8"/>
      <c r="C170" s="3"/>
      <c r="D170" s="3"/>
      <c r="E170" s="3"/>
      <c r="F170" s="3"/>
      <c r="G170" s="3"/>
      <c r="H170" s="3"/>
      <c r="I170" s="3"/>
      <c r="J170" s="3"/>
    </row>
    <row r="171" spans="1:10" x14ac:dyDescent="0.2">
      <c r="A171" s="62"/>
      <c r="B171" s="8"/>
      <c r="C171" s="3"/>
      <c r="D171" s="3"/>
      <c r="E171" s="3"/>
      <c r="F171" s="3"/>
      <c r="G171" s="3"/>
      <c r="H171" s="3"/>
      <c r="I171" s="3"/>
      <c r="J171" s="3"/>
    </row>
    <row r="172" spans="1:10" x14ac:dyDescent="0.2">
      <c r="A172" s="62"/>
      <c r="B172" s="8"/>
      <c r="C172" s="3"/>
      <c r="D172" s="3"/>
      <c r="E172" s="3"/>
      <c r="F172" s="3"/>
      <c r="G172" s="3"/>
      <c r="H172" s="3"/>
      <c r="I172" s="3"/>
      <c r="J172" s="3"/>
    </row>
    <row r="173" spans="1:10" x14ac:dyDescent="0.2">
      <c r="A173" s="62"/>
      <c r="B173" s="8"/>
      <c r="C173" s="3"/>
      <c r="D173" s="3"/>
      <c r="E173" s="3"/>
      <c r="F173" s="3"/>
      <c r="G173" s="3"/>
      <c r="H173" s="3"/>
      <c r="I173" s="3"/>
      <c r="J173" s="3"/>
    </row>
    <row r="174" spans="1:10" x14ac:dyDescent="0.2">
      <c r="A174" s="62"/>
      <c r="B174" s="8"/>
      <c r="C174" s="3"/>
      <c r="D174" s="3"/>
      <c r="E174" s="3"/>
      <c r="F174" s="3"/>
      <c r="G174" s="3"/>
      <c r="H174" s="3"/>
      <c r="I174" s="3"/>
      <c r="J174" s="3"/>
    </row>
    <row r="175" spans="1:10" x14ac:dyDescent="0.2">
      <c r="A175" s="62"/>
      <c r="B175" s="8"/>
      <c r="C175" s="3"/>
      <c r="D175" s="3"/>
      <c r="E175" s="3"/>
      <c r="F175" s="3"/>
      <c r="G175" s="3"/>
      <c r="H175" s="3"/>
      <c r="I175" s="3"/>
      <c r="J175" s="3"/>
    </row>
    <row r="176" spans="1:10" x14ac:dyDescent="0.2">
      <c r="A176" s="62"/>
      <c r="B176" s="8"/>
      <c r="C176" s="3"/>
      <c r="D176" s="3"/>
      <c r="E176" s="3"/>
      <c r="F176" s="3"/>
      <c r="G176" s="3"/>
      <c r="H176" s="3"/>
      <c r="I176" s="3"/>
      <c r="J176" s="3"/>
    </row>
    <row r="177" spans="1:10" x14ac:dyDescent="0.2">
      <c r="A177" s="62"/>
      <c r="B177" s="8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62"/>
      <c r="B178" s="8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62"/>
      <c r="B179" s="8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62"/>
      <c r="B180" s="8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62"/>
      <c r="B181" s="8"/>
      <c r="C181" s="3"/>
      <c r="D181" s="3"/>
      <c r="E181" s="3"/>
      <c r="F181" s="3"/>
      <c r="G181" s="3"/>
      <c r="H181" s="3"/>
      <c r="I181" s="3"/>
      <c r="J181" s="3"/>
    </row>
    <row r="182" spans="1:10" x14ac:dyDescent="0.2">
      <c r="A182" s="62"/>
      <c r="B182" s="8"/>
      <c r="C182" s="3"/>
      <c r="D182" s="3"/>
      <c r="E182" s="3"/>
      <c r="F182" s="3"/>
      <c r="G182" s="3"/>
      <c r="H182" s="3"/>
      <c r="I182" s="3"/>
      <c r="J182" s="3"/>
    </row>
    <row r="183" spans="1:10" x14ac:dyDescent="0.2">
      <c r="A183" s="62"/>
      <c r="B183" s="8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62"/>
      <c r="B184" s="8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62"/>
      <c r="B185" s="8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62"/>
      <c r="B186" s="8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62"/>
      <c r="B187" s="8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62"/>
      <c r="B188" s="8"/>
      <c r="C188" s="3"/>
      <c r="D188" s="3"/>
      <c r="E188" s="3"/>
      <c r="F188" s="3"/>
      <c r="G188" s="3"/>
      <c r="H188" s="3"/>
      <c r="I188" s="3"/>
      <c r="J188" s="3"/>
    </row>
    <row r="189" spans="1:10" x14ac:dyDescent="0.2">
      <c r="A189" s="62"/>
      <c r="B189" s="8"/>
      <c r="C189" s="3"/>
      <c r="D189" s="3"/>
      <c r="E189" s="3"/>
      <c r="F189" s="3"/>
      <c r="G189" s="3"/>
      <c r="H189" s="3"/>
      <c r="I189" s="3"/>
      <c r="J189" s="3"/>
    </row>
    <row r="190" spans="1:10" x14ac:dyDescent="0.2">
      <c r="A190" s="62"/>
      <c r="B190" s="8"/>
      <c r="C190" s="3"/>
      <c r="D190" s="3"/>
      <c r="E190" s="3"/>
      <c r="F190" s="3"/>
      <c r="G190" s="3"/>
      <c r="H190" s="3"/>
      <c r="I190" s="3"/>
      <c r="J190" s="3"/>
    </row>
    <row r="191" spans="1:10" x14ac:dyDescent="0.2">
      <c r="A191" s="62"/>
      <c r="B191" s="8"/>
      <c r="C191" s="3"/>
      <c r="D191" s="3"/>
      <c r="E191" s="3"/>
      <c r="F191" s="3"/>
      <c r="G191" s="3"/>
      <c r="H191" s="3"/>
      <c r="I191" s="3"/>
      <c r="J191" s="3"/>
    </row>
    <row r="192" spans="1:10" x14ac:dyDescent="0.2">
      <c r="A192" s="62"/>
      <c r="B192" s="8"/>
      <c r="C192" s="3"/>
      <c r="D192" s="3"/>
      <c r="E192" s="3"/>
      <c r="F192" s="3"/>
      <c r="G192" s="3"/>
      <c r="H192" s="3"/>
      <c r="I192" s="3"/>
      <c r="J192" s="3"/>
    </row>
    <row r="193" spans="1:10" x14ac:dyDescent="0.2">
      <c r="A193" s="62"/>
      <c r="B193" s="8"/>
      <c r="C193" s="3"/>
      <c r="D193" s="3"/>
      <c r="E193" s="3"/>
      <c r="F193" s="3"/>
      <c r="G193" s="3"/>
      <c r="H193" s="3"/>
      <c r="I193" s="3"/>
      <c r="J193" s="3"/>
    </row>
    <row r="194" spans="1:10" x14ac:dyDescent="0.2">
      <c r="A194" s="62"/>
      <c r="B194" s="8"/>
      <c r="C194" s="3"/>
      <c r="D194" s="3"/>
      <c r="E194" s="3"/>
      <c r="F194" s="3"/>
      <c r="G194" s="3"/>
      <c r="H194" s="3"/>
      <c r="I194" s="3"/>
      <c r="J194" s="3"/>
    </row>
  </sheetData>
  <mergeCells count="4">
    <mergeCell ref="A1:J1"/>
    <mergeCell ref="E70:F70"/>
    <mergeCell ref="E72:F72"/>
    <mergeCell ref="E69:F69"/>
  </mergeCells>
  <phoneticPr fontId="0" type="noConversion"/>
  <printOptions horizontalCentered="1"/>
  <pageMargins left="0.19685039370078741" right="0.19685039370078741" top="0.27559055118110237" bottom="0.15748031496062992" header="0.31496062992125984" footer="0.31496062992125984"/>
  <pageSetup paperSize="9" scale="85" firstPageNumber="3" fitToHeight="0" orientation="landscape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Ana</cp:lastModifiedBy>
  <cp:lastPrinted>2022-11-28T09:40:34Z</cp:lastPrinted>
  <dcterms:created xsi:type="dcterms:W3CDTF">2013-09-11T11:00:21Z</dcterms:created>
  <dcterms:modified xsi:type="dcterms:W3CDTF">2022-12-23T08:52:06Z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