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
    </mc:Choice>
  </mc:AlternateContent>
  <xr:revisionPtr revIDLastSave="0" documentId="13_ncr:1_{EC70EF01-26F7-42D4-BE02-A8F53FBC3EF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H284" i="9"/>
  <c r="G284" i="9"/>
  <c r="F284" i="9"/>
  <c r="F275" i="9" s="1"/>
  <c r="H283" i="9"/>
  <c r="G283" i="9"/>
  <c r="F283" i="9"/>
  <c r="F282" i="9"/>
  <c r="H281" i="9"/>
  <c r="E281" i="9" s="1"/>
  <c r="B281" i="9" s="1"/>
  <c r="G281" i="9"/>
  <c r="F281" i="9"/>
  <c r="H280" i="9"/>
  <c r="G280" i="9"/>
  <c r="E280" i="9" s="1"/>
  <c r="B280" i="9" s="1"/>
  <c r="F280" i="9"/>
  <c r="H279" i="9"/>
  <c r="G279" i="9"/>
  <c r="F279" i="9"/>
  <c r="F278" i="9"/>
  <c r="F277" i="9"/>
  <c r="F276" i="9"/>
  <c r="L274" i="9"/>
  <c r="F274" i="9" s="1"/>
  <c r="H274" i="9"/>
  <c r="I273" i="9"/>
  <c r="E273" i="9" s="1"/>
  <c r="B273" i="9" s="1"/>
  <c r="H273" i="9"/>
  <c r="F273" i="9"/>
  <c r="E272" i="9"/>
  <c r="M271" i="9"/>
  <c r="L271" i="9"/>
  <c r="F271" i="9" s="1"/>
  <c r="B271" i="9" s="1"/>
  <c r="E271" i="9"/>
  <c r="M270" i="9"/>
  <c r="L270" i="9"/>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E255" i="9"/>
  <c r="M254" i="9"/>
  <c r="L254" i="9"/>
  <c r="E254" i="9"/>
  <c r="M253" i="9"/>
  <c r="L253" i="9"/>
  <c r="E253" i="9"/>
  <c r="M252" i="9"/>
  <c r="L252" i="9"/>
  <c r="F252" i="9"/>
  <c r="E252" i="9"/>
  <c r="B252" i="9" s="1"/>
  <c r="M251" i="9"/>
  <c r="L251" i="9"/>
  <c r="F251" i="9" s="1"/>
  <c r="E251" i="9"/>
  <c r="M250" i="9"/>
  <c r="L250" i="9"/>
  <c r="F250" i="9" s="1"/>
  <c r="B250" i="9" s="1"/>
  <c r="E250" i="9"/>
  <c r="M249" i="9"/>
  <c r="L249" i="9"/>
  <c r="E249" i="9"/>
  <c r="M248" i="9"/>
  <c r="L248" i="9"/>
  <c r="F248" i="9"/>
  <c r="E248" i="9"/>
  <c r="B248" i="9" s="1"/>
  <c r="M247" i="9"/>
  <c r="L247" i="9"/>
  <c r="F247" i="9" s="1"/>
  <c r="E247" i="9"/>
  <c r="M246" i="9"/>
  <c r="L246" i="9"/>
  <c r="F246" i="9" s="1"/>
  <c r="B246" i="9" s="1"/>
  <c r="E246" i="9"/>
  <c r="M245" i="9"/>
  <c r="L245" i="9"/>
  <c r="F245" i="9" s="1"/>
  <c r="B245" i="9" s="1"/>
  <c r="E245" i="9"/>
  <c r="M244" i="9"/>
  <c r="L244" i="9"/>
  <c r="F244" i="9"/>
  <c r="E244" i="9"/>
  <c r="B244" i="9" s="1"/>
  <c r="M243" i="9"/>
  <c r="L243" i="9"/>
  <c r="F243" i="9" s="1"/>
  <c r="E243" i="9"/>
  <c r="M242" i="9"/>
  <c r="L242" i="9"/>
  <c r="E242" i="9"/>
  <c r="M241" i="9"/>
  <c r="L241" i="9"/>
  <c r="F241" i="9" s="1"/>
  <c r="B241" i="9" s="1"/>
  <c r="E241" i="9"/>
  <c r="M240" i="9"/>
  <c r="L240" i="9"/>
  <c r="F240" i="9"/>
  <c r="E240" i="9"/>
  <c r="B240" i="9" s="1"/>
  <c r="M239" i="9"/>
  <c r="L239" i="9"/>
  <c r="F239" i="9" s="1"/>
  <c r="E239" i="9"/>
  <c r="M238" i="9"/>
  <c r="L238" i="9"/>
  <c r="E238" i="9"/>
  <c r="M237" i="9"/>
  <c r="L237" i="9"/>
  <c r="E237" i="9"/>
  <c r="M236" i="9"/>
  <c r="L236" i="9"/>
  <c r="F236" i="9"/>
  <c r="E236" i="9"/>
  <c r="B236" i="9" s="1"/>
  <c r="M235" i="9"/>
  <c r="L235" i="9"/>
  <c r="F235" i="9" s="1"/>
  <c r="E235" i="9"/>
  <c r="M234" i="9"/>
  <c r="L234" i="9"/>
  <c r="F234" i="9" s="1"/>
  <c r="B234" i="9" s="1"/>
  <c r="E234" i="9"/>
  <c r="M233" i="9"/>
  <c r="L233" i="9"/>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s="1"/>
  <c r="E227" i="9"/>
  <c r="M226" i="9"/>
  <c r="L226" i="9"/>
  <c r="E226" i="9"/>
  <c r="H225" i="9"/>
  <c r="E225" i="9" s="1"/>
  <c r="B225" i="9" s="1"/>
  <c r="G225" i="9"/>
  <c r="F225" i="9"/>
  <c r="M224" i="9"/>
  <c r="L224" i="9"/>
  <c r="F224" i="9"/>
  <c r="E224" i="9"/>
  <c r="B224" i="9" s="1"/>
  <c r="M223" i="9"/>
  <c r="L223" i="9"/>
  <c r="F223" i="9"/>
  <c r="E223" i="9"/>
  <c r="B223" i="9" s="1"/>
  <c r="M222" i="9"/>
  <c r="L222" i="9"/>
  <c r="E222" i="9"/>
  <c r="M221" i="9"/>
  <c r="L221" i="9"/>
  <c r="E221" i="9"/>
  <c r="M220" i="9"/>
  <c r="F220" i="9" s="1"/>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F144" i="9"/>
  <c r="H143" i="9"/>
  <c r="G143" i="9"/>
  <c r="E143" i="9" s="1"/>
  <c r="F143" i="9"/>
  <c r="B143" i="9"/>
  <c r="F142" i="9"/>
  <c r="H141" i="9"/>
  <c r="G141" i="9"/>
  <c r="F141" i="9"/>
  <c r="E141" i="9"/>
  <c r="B141" i="9" s="1"/>
  <c r="H140" i="9"/>
  <c r="G140" i="9"/>
  <c r="E140" i="9" s="1"/>
  <c r="F140" i="9"/>
  <c r="H139" i="9"/>
  <c r="G139" i="9"/>
  <c r="F139" i="9"/>
  <c r="H138" i="9"/>
  <c r="E138" i="9" s="1"/>
  <c r="G138" i="9"/>
  <c r="F138" i="9"/>
  <c r="B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G130" i="9"/>
  <c r="F130" i="9"/>
  <c r="B130" i="9"/>
  <c r="H129" i="9"/>
  <c r="G129" i="9"/>
  <c r="F129" i="9"/>
  <c r="E129" i="9"/>
  <c r="B129" i="9" s="1"/>
  <c r="H128" i="9"/>
  <c r="G128" i="9"/>
  <c r="E128" i="9" s="1"/>
  <c r="F128" i="9"/>
  <c r="B128" i="9"/>
  <c r="H127" i="9"/>
  <c r="G127" i="9"/>
  <c r="F127" i="9"/>
  <c r="E127" i="9"/>
  <c r="B127" i="9" s="1"/>
  <c r="H126" i="9"/>
  <c r="E126" i="9" s="1"/>
  <c r="G126" i="9"/>
  <c r="F126" i="9"/>
  <c r="H125" i="9"/>
  <c r="G125" i="9"/>
  <c r="E125" i="9" s="1"/>
  <c r="B125" i="9" s="1"/>
  <c r="F125" i="9"/>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C1565" i="1" s="1"/>
  <c r="D85" i="8"/>
  <c r="D80" i="8"/>
  <c r="D75" i="8"/>
  <c r="D70" i="8"/>
  <c r="D65" i="8"/>
  <c r="D60" i="8"/>
  <c r="D55" i="8"/>
  <c r="D50" i="8"/>
  <c r="D49" i="8" s="1"/>
  <c r="D43" i="8" s="1"/>
  <c r="I35" i="3" s="1"/>
  <c r="D44" i="8"/>
  <c r="D36" i="8"/>
  <c r="C1511" i="1" s="1"/>
  <c r="D26" i="8"/>
  <c r="D18" i="8"/>
  <c r="D8" i="8"/>
  <c r="C1483" i="1" s="1"/>
  <c r="E44" i="7"/>
  <c r="D44" i="7"/>
  <c r="E39" i="7"/>
  <c r="E38" i="7" s="1"/>
  <c r="D39" i="7"/>
  <c r="D38" i="7"/>
  <c r="E30" i="7"/>
  <c r="D30" i="7"/>
  <c r="E23" i="7"/>
  <c r="D23" i="7"/>
  <c r="E22" i="7"/>
  <c r="E14" i="7"/>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250" i="5"/>
  <c r="F249" i="5"/>
  <c r="F248" i="5"/>
  <c r="F247" i="5"/>
  <c r="E246" i="5"/>
  <c r="D246" i="5"/>
  <c r="F246"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20" i="4"/>
  <c r="E418" i="4"/>
  <c r="D418" i="4"/>
  <c r="F418" i="4" s="1"/>
  <c r="E417" i="4"/>
  <c r="E644" i="4" s="1"/>
  <c r="D638" i="1" s="1"/>
  <c r="D417" i="4"/>
  <c r="F416" i="4"/>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9"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4" i="1"/>
  <c r="C1524" i="1"/>
  <c r="G1524" i="1" s="1"/>
  <c r="H1523" i="1"/>
  <c r="G1523" i="1"/>
  <c r="C1523" i="1"/>
  <c r="C1522" i="1"/>
  <c r="G1521" i="1"/>
  <c r="C1521" i="1"/>
  <c r="H1521" i="1" s="1"/>
  <c r="C1520" i="1"/>
  <c r="H1519" i="1"/>
  <c r="G1519" i="1"/>
  <c r="C1519" i="1"/>
  <c r="H1518" i="1"/>
  <c r="G1518" i="1"/>
  <c r="C1518" i="1"/>
  <c r="H1516" i="1"/>
  <c r="C1516" i="1"/>
  <c r="G1516" i="1" s="1"/>
  <c r="H1515" i="1"/>
  <c r="G1515" i="1"/>
  <c r="C1515" i="1"/>
  <c r="C1514" i="1"/>
  <c r="G1513" i="1"/>
  <c r="C1513" i="1"/>
  <c r="H1513" i="1" s="1"/>
  <c r="C1512" i="1"/>
  <c r="C1510" i="1"/>
  <c r="H1510" i="1" s="1"/>
  <c r="C1509" i="1"/>
  <c r="H1509" i="1" s="1"/>
  <c r="H1508" i="1"/>
  <c r="C1508" i="1"/>
  <c r="G1508" i="1" s="1"/>
  <c r="C1507" i="1"/>
  <c r="H1507" i="1" s="1"/>
  <c r="C1506" i="1"/>
  <c r="H1506" i="1" s="1"/>
  <c r="G1505" i="1"/>
  <c r="C1505" i="1"/>
  <c r="H1505" i="1" s="1"/>
  <c r="C1504" i="1"/>
  <c r="G1504" i="1" s="1"/>
  <c r="C1503" i="1"/>
  <c r="H1503" i="1" s="1"/>
  <c r="C1502" i="1"/>
  <c r="H1502" i="1" s="1"/>
  <c r="C1501" i="1"/>
  <c r="H1501" i="1" s="1"/>
  <c r="H1500" i="1"/>
  <c r="C1500" i="1"/>
  <c r="G1500" i="1" s="1"/>
  <c r="H1498" i="1"/>
  <c r="G1498" i="1"/>
  <c r="C1498" i="1"/>
  <c r="C1497" i="1"/>
  <c r="H1496" i="1"/>
  <c r="C1496" i="1"/>
  <c r="G1496" i="1" s="1"/>
  <c r="H1495" i="1"/>
  <c r="G1495" i="1"/>
  <c r="C1495" i="1"/>
  <c r="C1494" i="1"/>
  <c r="G1493" i="1"/>
  <c r="C1493" i="1"/>
  <c r="H1493" i="1" s="1"/>
  <c r="C1492" i="1"/>
  <c r="C1491" i="1"/>
  <c r="H1491" i="1" s="1"/>
  <c r="H1490" i="1"/>
  <c r="G1490" i="1"/>
  <c r="C1490" i="1"/>
  <c r="C1489" i="1"/>
  <c r="H1488" i="1"/>
  <c r="C1488" i="1"/>
  <c r="G1488" i="1" s="1"/>
  <c r="H1487" i="1"/>
  <c r="G1487" i="1"/>
  <c r="C1487" i="1"/>
  <c r="C1486" i="1"/>
  <c r="C1485" i="1"/>
  <c r="H1485" i="1" s="1"/>
  <c r="C1484" i="1"/>
  <c r="H1484" i="1" s="1"/>
  <c r="H1482" i="1"/>
  <c r="C1482" i="1"/>
  <c r="G1482" i="1" s="1"/>
  <c r="C1480" i="1"/>
  <c r="H1480" i="1" s="1"/>
  <c r="H1479" i="1"/>
  <c r="G1479" i="1"/>
  <c r="I1479" i="1" s="1"/>
  <c r="D1479" i="1"/>
  <c r="C1479" i="1"/>
  <c r="J1479" i="1" s="1"/>
  <c r="D1478" i="1"/>
  <c r="J1478" i="1" s="1"/>
  <c r="C1478" i="1"/>
  <c r="H1478" i="1" s="1"/>
  <c r="H1477" i="1"/>
  <c r="G1477" i="1"/>
  <c r="I1477" i="1" s="1"/>
  <c r="D1477" i="1"/>
  <c r="C1477" i="1"/>
  <c r="J1477" i="1" s="1"/>
  <c r="D1476" i="1"/>
  <c r="J1476" i="1" s="1"/>
  <c r="C1476" i="1"/>
  <c r="H1476" i="1" s="1"/>
  <c r="D1475" i="1"/>
  <c r="C1475" i="1"/>
  <c r="H1474" i="1"/>
  <c r="G1474" i="1"/>
  <c r="I1474" i="1" s="1"/>
  <c r="D1474" i="1"/>
  <c r="C1474" i="1"/>
  <c r="J1474" i="1" s="1"/>
  <c r="D1473" i="1"/>
  <c r="J1473" i="1" s="1"/>
  <c r="C1473" i="1"/>
  <c r="H1473" i="1" s="1"/>
  <c r="H1472" i="1"/>
  <c r="G1472" i="1"/>
  <c r="I1472" i="1" s="1"/>
  <c r="D1472" i="1"/>
  <c r="C1472" i="1"/>
  <c r="J1472" i="1" s="1"/>
  <c r="D1471" i="1"/>
  <c r="J1471" i="1" s="1"/>
  <c r="C1471" i="1"/>
  <c r="H1471" i="1" s="1"/>
  <c r="D1470" i="1"/>
  <c r="C1470" i="1"/>
  <c r="D1469" i="1"/>
  <c r="H1468" i="1"/>
  <c r="G1468" i="1"/>
  <c r="I1468" i="1" s="1"/>
  <c r="D1468" i="1"/>
  <c r="C1468" i="1"/>
  <c r="J1468" i="1" s="1"/>
  <c r="D1467" i="1"/>
  <c r="J1467" i="1" s="1"/>
  <c r="C1467" i="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D1462" i="1"/>
  <c r="C1462" i="1"/>
  <c r="J1462" i="1" s="1"/>
  <c r="H1461" i="1"/>
  <c r="G1461" i="1"/>
  <c r="D1461" i="1"/>
  <c r="C1461" i="1"/>
  <c r="J1460" i="1"/>
  <c r="D1460" i="1"/>
  <c r="C1460" i="1"/>
  <c r="H1460" i="1" s="1"/>
  <c r="H1459" i="1"/>
  <c r="G1459" i="1"/>
  <c r="I1459" i="1" s="1"/>
  <c r="D1459" i="1"/>
  <c r="C1459" i="1"/>
  <c r="J1459" i="1" s="1"/>
  <c r="D1458" i="1"/>
  <c r="J1458" i="1" s="1"/>
  <c r="C1458" i="1"/>
  <c r="H1457" i="1"/>
  <c r="G1457" i="1"/>
  <c r="I1457" i="1" s="1"/>
  <c r="D1457" i="1"/>
  <c r="C1457" i="1"/>
  <c r="J1457" i="1" s="1"/>
  <c r="D1456" i="1"/>
  <c r="J1456" i="1" s="1"/>
  <c r="C1456" i="1"/>
  <c r="H1456" i="1" s="1"/>
  <c r="H1455" i="1"/>
  <c r="G1455" i="1"/>
  <c r="I1455" i="1" s="1"/>
  <c r="D1455" i="1"/>
  <c r="C1455" i="1"/>
  <c r="J1455" i="1" s="1"/>
  <c r="D1454" i="1"/>
  <c r="D1453" i="1"/>
  <c r="D1452" i="1"/>
  <c r="J1452" i="1" s="1"/>
  <c r="C1452" i="1"/>
  <c r="H1452" i="1" s="1"/>
  <c r="H1451" i="1"/>
  <c r="G1451" i="1"/>
  <c r="D1451" i="1"/>
  <c r="C1451" i="1"/>
  <c r="J1451" i="1" s="1"/>
  <c r="J1450" i="1"/>
  <c r="D1450" i="1"/>
  <c r="C1450" i="1"/>
  <c r="H1450" i="1" s="1"/>
  <c r="H1449" i="1"/>
  <c r="G1449" i="1"/>
  <c r="I1449" i="1" s="1"/>
  <c r="D1449" i="1"/>
  <c r="C1449" i="1"/>
  <c r="J1449" i="1" s="1"/>
  <c r="D1448" i="1"/>
  <c r="J1448" i="1" s="1"/>
  <c r="C1448" i="1"/>
  <c r="H1447" i="1"/>
  <c r="G1447" i="1"/>
  <c r="I1447" i="1" s="1"/>
  <c r="D1447" i="1"/>
  <c r="C1447" i="1"/>
  <c r="J1447" i="1" s="1"/>
  <c r="D1446" i="1"/>
  <c r="J1446" i="1" s="1"/>
  <c r="C1446" i="1"/>
  <c r="H1446" i="1" s="1"/>
  <c r="G1445" i="1"/>
  <c r="D1445" i="1"/>
  <c r="H1445" i="1" s="1"/>
  <c r="C1445" i="1"/>
  <c r="J1445" i="1" s="1"/>
  <c r="D1444" i="1"/>
  <c r="C1444" i="1"/>
  <c r="G1443" i="1"/>
  <c r="D1443" i="1"/>
  <c r="J1443" i="1" s="1"/>
  <c r="C1443" i="1"/>
  <c r="D1442" i="1"/>
  <c r="C1442" i="1"/>
  <c r="G1441" i="1"/>
  <c r="D1441" i="1"/>
  <c r="J1441" i="1" s="1"/>
  <c r="C1441" i="1"/>
  <c r="D1440" i="1"/>
  <c r="C1440" i="1"/>
  <c r="G1439" i="1"/>
  <c r="D1439" i="1"/>
  <c r="J1439" i="1" s="1"/>
  <c r="C1439" i="1"/>
  <c r="C1438" i="1"/>
  <c r="C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C1411" i="1"/>
  <c r="G1410" i="1"/>
  <c r="D1410" i="1"/>
  <c r="H1410" i="1" s="1"/>
  <c r="C1410" i="1"/>
  <c r="D1409" i="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D1368" i="1"/>
  <c r="C1368" i="1"/>
  <c r="D1367" i="1"/>
  <c r="H1367" i="1" s="1"/>
  <c r="C1367" i="1"/>
  <c r="D1366" i="1"/>
  <c r="H1366" i="1" s="1"/>
  <c r="C1366" i="1"/>
  <c r="G1365" i="1"/>
  <c r="D1365" i="1"/>
  <c r="H1365" i="1" s="1"/>
  <c r="C1365" i="1"/>
  <c r="D1364" i="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D1167" i="1"/>
  <c r="G1166" i="1"/>
  <c r="D1166" i="1"/>
  <c r="H1166" i="1" s="1"/>
  <c r="C1166" i="1"/>
  <c r="D1165" i="1"/>
  <c r="C1165" i="1"/>
  <c r="G1164" i="1"/>
  <c r="D1164" i="1"/>
  <c r="H1164" i="1" s="1"/>
  <c r="C1164" i="1"/>
  <c r="D1163" i="1"/>
  <c r="H1163" i="1" s="1"/>
  <c r="C1163" i="1"/>
  <c r="G1162" i="1"/>
  <c r="D1162" i="1"/>
  <c r="H1162" i="1" s="1"/>
  <c r="C1162" i="1"/>
  <c r="G1161" i="1"/>
  <c r="D1161" i="1"/>
  <c r="H1161" i="1" s="1"/>
  <c r="C1161" i="1"/>
  <c r="D1160" i="1"/>
  <c r="C1160" i="1"/>
  <c r="G1160" i="1" s="1"/>
  <c r="G1159" i="1"/>
  <c r="D1159" i="1"/>
  <c r="H1159" i="1" s="1"/>
  <c r="C1159" i="1"/>
  <c r="G1158" i="1"/>
  <c r="D1158" i="1"/>
  <c r="H1158" i="1" s="1"/>
  <c r="C1158" i="1"/>
  <c r="D1157" i="1"/>
  <c r="C1157" i="1"/>
  <c r="G1157" i="1" s="1"/>
  <c r="D1156" i="1"/>
  <c r="C1156" i="1"/>
  <c r="G1156" i="1" s="1"/>
  <c r="D1155" i="1"/>
  <c r="C1155" i="1"/>
  <c r="G1155" i="1" s="1"/>
  <c r="D1154" i="1"/>
  <c r="C1154" i="1"/>
  <c r="D1151" i="1"/>
  <c r="C1151" i="1"/>
  <c r="G1150" i="1"/>
  <c r="D1150" i="1"/>
  <c r="H1150" i="1" s="1"/>
  <c r="C1150" i="1"/>
  <c r="G1149" i="1"/>
  <c r="D1149" i="1"/>
  <c r="H1149" i="1" s="1"/>
  <c r="C1149" i="1"/>
  <c r="D1148" i="1"/>
  <c r="C1148" i="1"/>
  <c r="G1148" i="1" s="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D1138" i="1"/>
  <c r="C1138"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D1064" i="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G1055" i="1"/>
  <c r="D1055" i="1"/>
  <c r="H1055" i="1" s="1"/>
  <c r="C1055" i="1"/>
  <c r="D1054" i="1"/>
  <c r="C1054" i="1"/>
  <c r="G1054" i="1" s="1"/>
  <c r="G1053" i="1"/>
  <c r="D1053" i="1"/>
  <c r="H1053" i="1" s="1"/>
  <c r="C1053" i="1"/>
  <c r="G1052" i="1"/>
  <c r="D1052" i="1"/>
  <c r="H1052" i="1" s="1"/>
  <c r="C1052" i="1"/>
  <c r="G1051" i="1"/>
  <c r="D1051" i="1"/>
  <c r="H1051" i="1" s="1"/>
  <c r="C1051" i="1"/>
  <c r="D1050" i="1"/>
  <c r="C1050" i="1"/>
  <c r="G1049" i="1"/>
  <c r="D1049" i="1"/>
  <c r="H1049" i="1" s="1"/>
  <c r="C1049" i="1"/>
  <c r="D1048" i="1"/>
  <c r="H1048" i="1" s="1"/>
  <c r="C1048" i="1"/>
  <c r="D1047" i="1"/>
  <c r="C1047" i="1"/>
  <c r="G1047" i="1" s="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D1033" i="1"/>
  <c r="C1033" i="1"/>
  <c r="D1032" i="1"/>
  <c r="C1032" i="1"/>
  <c r="G1031" i="1"/>
  <c r="D1031" i="1"/>
  <c r="H1031" i="1" s="1"/>
  <c r="C1031" i="1"/>
  <c r="D1030" i="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D1019" i="1"/>
  <c r="D1018" i="1"/>
  <c r="C1018" i="1"/>
  <c r="D1017" i="1"/>
  <c r="C1017" i="1"/>
  <c r="G1016" i="1"/>
  <c r="D1016" i="1"/>
  <c r="H1016" i="1" s="1"/>
  <c r="C1016" i="1"/>
  <c r="G1015" i="1"/>
  <c r="D1015" i="1"/>
  <c r="H1015" i="1" s="1"/>
  <c r="C1015" i="1"/>
  <c r="D1014" i="1"/>
  <c r="C1014" i="1"/>
  <c r="D1013" i="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C1006" i="1"/>
  <c r="G1005" i="1"/>
  <c r="D1005" i="1"/>
  <c r="H1005" i="1" s="1"/>
  <c r="C1005" i="1"/>
  <c r="D1004" i="1"/>
  <c r="C1004" i="1"/>
  <c r="G1004" i="1" s="1"/>
  <c r="D1003" i="1"/>
  <c r="C1003" i="1"/>
  <c r="D1002" i="1"/>
  <c r="C1002" i="1"/>
  <c r="G1002" i="1" s="1"/>
  <c r="G1001" i="1"/>
  <c r="D1001" i="1"/>
  <c r="H1001" i="1" s="1"/>
  <c r="C1001" i="1"/>
  <c r="D1000" i="1"/>
  <c r="C1000" i="1"/>
  <c r="G1000" i="1" s="1"/>
  <c r="D999" i="1"/>
  <c r="C999" i="1"/>
  <c r="D998" i="1"/>
  <c r="C998" i="1"/>
  <c r="G998" i="1" s="1"/>
  <c r="D997" i="1"/>
  <c r="D996" i="1"/>
  <c r="C996" i="1"/>
  <c r="G996" i="1" s="1"/>
  <c r="G995" i="1"/>
  <c r="D995" i="1"/>
  <c r="H995" i="1" s="1"/>
  <c r="C995" i="1"/>
  <c r="G994" i="1"/>
  <c r="D994" i="1"/>
  <c r="H994" i="1" s="1"/>
  <c r="C994" i="1"/>
  <c r="D993" i="1"/>
  <c r="C993" i="1"/>
  <c r="G992" i="1"/>
  <c r="D992" i="1"/>
  <c r="H992" i="1" s="1"/>
  <c r="C992" i="1"/>
  <c r="D991" i="1"/>
  <c r="G989" i="1"/>
  <c r="D989" i="1"/>
  <c r="H989" i="1" s="1"/>
  <c r="C989" i="1"/>
  <c r="G988" i="1"/>
  <c r="D988" i="1"/>
  <c r="H988" i="1" s="1"/>
  <c r="C988" i="1"/>
  <c r="D987" i="1"/>
  <c r="C987" i="1"/>
  <c r="D986"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D932" i="1"/>
  <c r="H932" i="1" s="1"/>
  <c r="C932" i="1"/>
  <c r="D931" i="1"/>
  <c r="C931" i="1"/>
  <c r="D930" i="1"/>
  <c r="H930" i="1" s="1"/>
  <c r="C930" i="1"/>
  <c r="G929" i="1"/>
  <c r="D929" i="1"/>
  <c r="H929" i="1" s="1"/>
  <c r="C929" i="1"/>
  <c r="G928" i="1"/>
  <c r="D928" i="1"/>
  <c r="H928" i="1" s="1"/>
  <c r="C928" i="1"/>
  <c r="D927" i="1"/>
  <c r="C927" i="1"/>
  <c r="D926" i="1"/>
  <c r="H926" i="1" s="1"/>
  <c r="C926" i="1"/>
  <c r="G925" i="1"/>
  <c r="D925" i="1"/>
  <c r="H925" i="1" s="1"/>
  <c r="C925" i="1"/>
  <c r="D924" i="1"/>
  <c r="H924" i="1" s="1"/>
  <c r="C924" i="1"/>
  <c r="D923" i="1"/>
  <c r="C923" i="1"/>
  <c r="D922" i="1"/>
  <c r="H922" i="1" s="1"/>
  <c r="C922" i="1"/>
  <c r="G921" i="1"/>
  <c r="D921" i="1"/>
  <c r="H921" i="1" s="1"/>
  <c r="C921" i="1"/>
  <c r="G920" i="1"/>
  <c r="D920" i="1"/>
  <c r="H920" i="1" s="1"/>
  <c r="C920" i="1"/>
  <c r="D919" i="1"/>
  <c r="C919" i="1"/>
  <c r="D918" i="1"/>
  <c r="H918" i="1" s="1"/>
  <c r="C918" i="1"/>
  <c r="G917" i="1"/>
  <c r="D917" i="1"/>
  <c r="H917" i="1" s="1"/>
  <c r="C917" i="1"/>
  <c r="D916" i="1"/>
  <c r="H916" i="1" s="1"/>
  <c r="C916" i="1"/>
  <c r="D915" i="1"/>
  <c r="C915" i="1"/>
  <c r="D914" i="1"/>
  <c r="H914" i="1" s="1"/>
  <c r="C914" i="1"/>
  <c r="G913" i="1"/>
  <c r="D913" i="1"/>
  <c r="H913" i="1" s="1"/>
  <c r="C913" i="1"/>
  <c r="G912" i="1"/>
  <c r="D912" i="1"/>
  <c r="H912" i="1" s="1"/>
  <c r="C912" i="1"/>
  <c r="D911" i="1"/>
  <c r="C911" i="1"/>
  <c r="D910" i="1"/>
  <c r="H910" i="1" s="1"/>
  <c r="C910" i="1"/>
  <c r="G909" i="1"/>
  <c r="D909" i="1"/>
  <c r="H909" i="1" s="1"/>
  <c r="C909" i="1"/>
  <c r="D908" i="1"/>
  <c r="H908" i="1" s="1"/>
  <c r="C908" i="1"/>
  <c r="D907" i="1"/>
  <c r="C907" i="1"/>
  <c r="D906" i="1"/>
  <c r="H906" i="1" s="1"/>
  <c r="C906" i="1"/>
  <c r="G905" i="1"/>
  <c r="D905" i="1"/>
  <c r="H905" i="1" s="1"/>
  <c r="C905" i="1"/>
  <c r="G904" i="1"/>
  <c r="D904" i="1"/>
  <c r="H904" i="1" s="1"/>
  <c r="C904" i="1"/>
  <c r="D903" i="1"/>
  <c r="C903" i="1"/>
  <c r="D902" i="1"/>
  <c r="H902" i="1" s="1"/>
  <c r="C902" i="1"/>
  <c r="G901" i="1"/>
  <c r="D901" i="1"/>
  <c r="H901" i="1" s="1"/>
  <c r="C901" i="1"/>
  <c r="D900" i="1"/>
  <c r="H900" i="1" s="1"/>
  <c r="C900" i="1"/>
  <c r="D899" i="1"/>
  <c r="C899" i="1"/>
  <c r="D898" i="1"/>
  <c r="H898" i="1" s="1"/>
  <c r="C898" i="1"/>
  <c r="G897" i="1"/>
  <c r="D897" i="1"/>
  <c r="H897" i="1" s="1"/>
  <c r="C897" i="1"/>
  <c r="G896" i="1"/>
  <c r="D896" i="1"/>
  <c r="H896" i="1" s="1"/>
  <c r="C896" i="1"/>
  <c r="D895" i="1"/>
  <c r="C895" i="1"/>
  <c r="D894" i="1"/>
  <c r="H894" i="1" s="1"/>
  <c r="C894" i="1"/>
  <c r="G893" i="1"/>
  <c r="D893" i="1"/>
  <c r="H893" i="1" s="1"/>
  <c r="C893" i="1"/>
  <c r="D892" i="1"/>
  <c r="H892" i="1" s="1"/>
  <c r="C892" i="1"/>
  <c r="D891" i="1"/>
  <c r="C891" i="1"/>
  <c r="D890" i="1"/>
  <c r="H890" i="1" s="1"/>
  <c r="C890" i="1"/>
  <c r="G889" i="1"/>
  <c r="D889" i="1"/>
  <c r="H889" i="1" s="1"/>
  <c r="C889" i="1"/>
  <c r="G888" i="1"/>
  <c r="D888" i="1"/>
  <c r="H888" i="1" s="1"/>
  <c r="C888" i="1"/>
  <c r="D887" i="1"/>
  <c r="C887" i="1"/>
  <c r="D886" i="1"/>
  <c r="H886" i="1" s="1"/>
  <c r="C886" i="1"/>
  <c r="G885" i="1"/>
  <c r="D885" i="1"/>
  <c r="H885" i="1" s="1"/>
  <c r="C885" i="1"/>
  <c r="D884" i="1"/>
  <c r="H884" i="1" s="1"/>
  <c r="C884" i="1"/>
  <c r="D883" i="1"/>
  <c r="C883" i="1"/>
  <c r="D882" i="1"/>
  <c r="H882" i="1" s="1"/>
  <c r="C882" i="1"/>
  <c r="G881" i="1"/>
  <c r="D881" i="1"/>
  <c r="H881" i="1" s="1"/>
  <c r="C881" i="1"/>
  <c r="G880" i="1"/>
  <c r="D880" i="1"/>
  <c r="H880" i="1" s="1"/>
  <c r="C880" i="1"/>
  <c r="D879" i="1"/>
  <c r="C879" i="1"/>
  <c r="D878" i="1"/>
  <c r="H878" i="1" s="1"/>
  <c r="C878" i="1"/>
  <c r="G877" i="1"/>
  <c r="D877" i="1"/>
  <c r="H877" i="1" s="1"/>
  <c r="C877" i="1"/>
  <c r="D876" i="1"/>
  <c r="H876" i="1" s="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D370" i="1"/>
  <c r="G370" i="1" s="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C309" i="1"/>
  <c r="H309" i="1" s="1"/>
  <c r="H308" i="1"/>
  <c r="G308" i="1"/>
  <c r="D308" i="1"/>
  <c r="C308"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H291" i="1" s="1"/>
  <c r="D290" i="1"/>
  <c r="H290" i="1" s="1"/>
  <c r="C290" i="1"/>
  <c r="D289" i="1"/>
  <c r="G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D257" i="1"/>
  <c r="C257" i="1"/>
  <c r="G257" i="1" s="1"/>
  <c r="H256" i="1"/>
  <c r="G256" i="1"/>
  <c r="D256" i="1"/>
  <c r="C256" i="1"/>
  <c r="H255"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D207" i="1"/>
  <c r="C207" i="1"/>
  <c r="H207" i="1" s="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D190" i="1"/>
  <c r="C190" i="1"/>
  <c r="H190" i="1" s="1"/>
  <c r="D189" i="1"/>
  <c r="C189" i="1"/>
  <c r="H189" i="1" s="1"/>
  <c r="D188" i="1"/>
  <c r="C188" i="1"/>
  <c r="H188" i="1" s="1"/>
  <c r="H187" i="1"/>
  <c r="G187" i="1"/>
  <c r="D187" i="1"/>
  <c r="C187" i="1"/>
  <c r="H186" i="1"/>
  <c r="D186" i="1"/>
  <c r="G186" i="1" s="1"/>
  <c r="C186" i="1"/>
  <c r="H185" i="1"/>
  <c r="G185" i="1"/>
  <c r="D185" i="1"/>
  <c r="C185" i="1"/>
  <c r="D184" i="1"/>
  <c r="C184" i="1"/>
  <c r="G184" i="1" s="1"/>
  <c r="D183" i="1"/>
  <c r="C183" i="1"/>
  <c r="H183" i="1" s="1"/>
  <c r="H182" i="1"/>
  <c r="G182" i="1"/>
  <c r="D182" i="1"/>
  <c r="C182" i="1"/>
  <c r="D181" i="1"/>
  <c r="C181" i="1"/>
  <c r="H181" i="1" s="1"/>
  <c r="D180" i="1"/>
  <c r="C180" i="1"/>
  <c r="H180" i="1" s="1"/>
  <c r="H179" i="1"/>
  <c r="G179" i="1"/>
  <c r="D179" i="1"/>
  <c r="C179" i="1"/>
  <c r="H178" i="1"/>
  <c r="G178" i="1"/>
  <c r="D178" i="1"/>
  <c r="C178" i="1"/>
  <c r="D177" i="1"/>
  <c r="C177" i="1"/>
  <c r="H177" i="1" s="1"/>
  <c r="D176" i="1"/>
  <c r="C176" i="1"/>
  <c r="H176" i="1" s="1"/>
  <c r="D175" i="1"/>
  <c r="C175" i="1"/>
  <c r="H175" i="1" s="1"/>
  <c r="D174" i="1"/>
  <c r="C174" i="1"/>
  <c r="H174" i="1" s="1"/>
  <c r="D173" i="1"/>
  <c r="C173" i="1"/>
  <c r="D172" i="1"/>
  <c r="C172" i="1"/>
  <c r="H172" i="1" s="1"/>
  <c r="H171" i="1"/>
  <c r="D171" i="1"/>
  <c r="G171" i="1" s="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H162" i="1"/>
  <c r="D162" i="1"/>
  <c r="G162" i="1" s="1"/>
  <c r="C162" i="1"/>
  <c r="D161" i="1"/>
  <c r="C161" i="1"/>
  <c r="H161" i="1" s="1"/>
  <c r="D160" i="1"/>
  <c r="C160" i="1"/>
  <c r="D158" i="1"/>
  <c r="C158" i="1"/>
  <c r="H158" i="1" s="1"/>
  <c r="D157" i="1"/>
  <c r="C157" i="1"/>
  <c r="H157" i="1" s="1"/>
  <c r="H156" i="1"/>
  <c r="G156" i="1"/>
  <c r="D156" i="1"/>
  <c r="C156" i="1"/>
  <c r="D155" i="1"/>
  <c r="C155" i="1"/>
  <c r="H155" i="1" s="1"/>
  <c r="D154" i="1"/>
  <c r="C154" i="1"/>
  <c r="H154" i="1" s="1"/>
  <c r="D153" i="1"/>
  <c r="C153" i="1"/>
  <c r="H153" i="1" s="1"/>
  <c r="D152" i="1"/>
  <c r="C152" i="1"/>
  <c r="H152" i="1" s="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D131" i="1"/>
  <c r="C131" i="1"/>
  <c r="D130" i="1"/>
  <c r="C130" i="1"/>
  <c r="D129" i="1"/>
  <c r="C129" i="1"/>
  <c r="H128" i="1"/>
  <c r="G128" i="1"/>
  <c r="D128" i="1"/>
  <c r="C128" i="1"/>
  <c r="H127" i="1"/>
  <c r="G127" i="1"/>
  <c r="D127" i="1"/>
  <c r="C127" i="1"/>
  <c r="H126" i="1"/>
  <c r="G126" i="1"/>
  <c r="D126" i="1"/>
  <c r="C126" i="1"/>
  <c r="D125" i="1"/>
  <c r="C125" i="1"/>
  <c r="H125" i="1" s="1"/>
  <c r="D124" i="1"/>
  <c r="C124" i="1"/>
  <c r="H124" i="1" s="1"/>
  <c r="D123" i="1"/>
  <c r="C123" i="1"/>
  <c r="H123" i="1" s="1"/>
  <c r="H122" i="1"/>
  <c r="G122" i="1"/>
  <c r="D122" i="1"/>
  <c r="C122" i="1"/>
  <c r="D121" i="1"/>
  <c r="C121" i="1"/>
  <c r="G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H64" i="1"/>
  <c r="D64" i="1"/>
  <c r="C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9" i="9" l="1"/>
  <c r="F133" i="4"/>
  <c r="H130" i="1"/>
  <c r="F134" i="4"/>
  <c r="H129" i="1"/>
  <c r="H131" i="1"/>
  <c r="G1409" i="1"/>
  <c r="G1411" i="1"/>
  <c r="F115" i="6"/>
  <c r="H1411" i="1"/>
  <c r="H1409" i="1"/>
  <c r="G1480" i="1"/>
  <c r="G1510" i="1"/>
  <c r="G1507" i="1"/>
  <c r="G1503" i="1"/>
  <c r="G1502" i="1"/>
  <c r="G1491" i="1"/>
  <c r="G1485" i="1"/>
  <c r="G1484" i="1"/>
  <c r="G1165" i="1"/>
  <c r="E26" i="9"/>
  <c r="B26" i="9" s="1"/>
  <c r="E22" i="9"/>
  <c r="B22" i="9" s="1"/>
  <c r="C645" i="1"/>
  <c r="G645" i="1" s="1"/>
  <c r="G378" i="1"/>
  <c r="G379" i="1"/>
  <c r="G371" i="1"/>
  <c r="G364" i="1"/>
  <c r="G365" i="1"/>
  <c r="G307" i="1"/>
  <c r="G309" i="1"/>
  <c r="G291" i="1"/>
  <c r="D644" i="4"/>
  <c r="G288" i="1"/>
  <c r="H412" i="1"/>
  <c r="G411" i="1"/>
  <c r="D252" i="4"/>
  <c r="G209" i="1"/>
  <c r="H206" i="1"/>
  <c r="G207" i="1"/>
  <c r="G191" i="1"/>
  <c r="G190" i="1"/>
  <c r="G189" i="1"/>
  <c r="H184" i="1"/>
  <c r="G188" i="1"/>
  <c r="E46" i="9"/>
  <c r="B46" i="9" s="1"/>
  <c r="G183" i="1"/>
  <c r="G181" i="1"/>
  <c r="G180" i="1"/>
  <c r="F219" i="9"/>
  <c r="B219" i="9" s="1"/>
  <c r="E42" i="9"/>
  <c r="B42" i="9" s="1"/>
  <c r="G177" i="1"/>
  <c r="G176" i="1"/>
  <c r="G175" i="1"/>
  <c r="G174" i="1"/>
  <c r="H173" i="1"/>
  <c r="G172" i="1"/>
  <c r="G170" i="1"/>
  <c r="G169" i="1"/>
  <c r="G168" i="1"/>
  <c r="G167" i="1"/>
  <c r="G166" i="1"/>
  <c r="H165" i="1"/>
  <c r="G164" i="1"/>
  <c r="G163" i="1"/>
  <c r="G160" i="1"/>
  <c r="G161" i="1"/>
  <c r="G158" i="1"/>
  <c r="G155" i="1"/>
  <c r="G157" i="1"/>
  <c r="G154" i="1"/>
  <c r="G153" i="1"/>
  <c r="G152" i="1"/>
  <c r="H149" i="1"/>
  <c r="G150" i="1"/>
  <c r="G131" i="1"/>
  <c r="G129" i="1"/>
  <c r="G130" i="1"/>
  <c r="G125" i="1"/>
  <c r="G124" i="1"/>
  <c r="H121" i="1"/>
  <c r="G123" i="1"/>
  <c r="F216" i="9"/>
  <c r="B216" i="9" s="1"/>
  <c r="G81" i="1"/>
  <c r="G79" i="1"/>
  <c r="G64" i="1"/>
  <c r="E30" i="9"/>
  <c r="B30" i="9" s="1"/>
  <c r="G65" i="1"/>
  <c r="E29" i="9"/>
  <c r="B29" i="9" s="1"/>
  <c r="G58" i="1"/>
  <c r="G59" i="1"/>
  <c r="H1157" i="1"/>
  <c r="H1148" i="1"/>
  <c r="C997" i="1"/>
  <c r="H996" i="1"/>
  <c r="H1165" i="1"/>
  <c r="H1160" i="1"/>
  <c r="H1156" i="1"/>
  <c r="H1154" i="1"/>
  <c r="H1155" i="1"/>
  <c r="H1151" i="1"/>
  <c r="H1138" i="1"/>
  <c r="H1064" i="1"/>
  <c r="H1054" i="1"/>
  <c r="H1047" i="1"/>
  <c r="H1050" i="1"/>
  <c r="H1030" i="1"/>
  <c r="H1033" i="1"/>
  <c r="H1032" i="1"/>
  <c r="H1018" i="1"/>
  <c r="H1017" i="1"/>
  <c r="H1014" i="1"/>
  <c r="H1013" i="1"/>
  <c r="H1006" i="1"/>
  <c r="H1004" i="1"/>
  <c r="H1003" i="1"/>
  <c r="H1002" i="1"/>
  <c r="H1000" i="1"/>
  <c r="H999" i="1"/>
  <c r="H998" i="1"/>
  <c r="H997" i="1"/>
  <c r="H993" i="1"/>
  <c r="H987" i="1"/>
  <c r="H986" i="1"/>
  <c r="G1163" i="1"/>
  <c r="G1138" i="1"/>
  <c r="E284" i="9"/>
  <c r="B284" i="9" s="1"/>
  <c r="G1137" i="1"/>
  <c r="G1033" i="1"/>
  <c r="G1032" i="1"/>
  <c r="G1030" i="1"/>
  <c r="G1151" i="1"/>
  <c r="D1215" i="1"/>
  <c r="E237" i="5"/>
  <c r="G1154" i="1"/>
  <c r="G1064" i="1"/>
  <c r="G1050" i="1"/>
  <c r="G1048" i="1"/>
  <c r="G1018" i="1"/>
  <c r="G1017" i="1"/>
  <c r="G1014" i="1"/>
  <c r="G1013" i="1"/>
  <c r="G1006" i="1"/>
  <c r="G1003" i="1"/>
  <c r="G999" i="1"/>
  <c r="E12" i="5"/>
  <c r="D990" i="1" s="1"/>
  <c r="G997" i="1"/>
  <c r="G993" i="1"/>
  <c r="G986" i="1"/>
  <c r="G987" i="1"/>
  <c r="G290" i="1"/>
  <c r="H289" i="1"/>
  <c r="G412" i="1"/>
  <c r="E643" i="4"/>
  <c r="D637" i="1" s="1"/>
  <c r="E363" i="4"/>
  <c r="D358" i="1" s="1"/>
  <c r="E68" i="9"/>
  <c r="B68" i="9" s="1"/>
  <c r="B220" i="9"/>
  <c r="E44" i="9"/>
  <c r="B44" i="9" s="1"/>
  <c r="E43" i="9"/>
  <c r="B43" i="9" s="1"/>
  <c r="G173" i="1"/>
  <c r="G165" i="1"/>
  <c r="H160" i="1"/>
  <c r="E40" i="9"/>
  <c r="E163" i="4"/>
  <c r="D159" i="1" s="1"/>
  <c r="E152" i="4"/>
  <c r="D148" i="1" s="1"/>
  <c r="E39" i="9"/>
  <c r="B39" i="9" s="1"/>
  <c r="G149" i="1"/>
  <c r="E311" i="4"/>
  <c r="D306" i="1" s="1"/>
  <c r="E50" i="4"/>
  <c r="D46" i="1" s="1"/>
  <c r="H560" i="1"/>
  <c r="G560" i="1"/>
  <c r="H564" i="1"/>
  <c r="G564" i="1"/>
  <c r="H572" i="1"/>
  <c r="G572" i="1"/>
  <c r="H644" i="1"/>
  <c r="G644" i="1"/>
  <c r="H646" i="1"/>
  <c r="G646" i="1"/>
  <c r="H650" i="1"/>
  <c r="G650" i="1"/>
  <c r="H654" i="1"/>
  <c r="G654" i="1"/>
  <c r="H658" i="1"/>
  <c r="G658" i="1"/>
  <c r="H662" i="1"/>
  <c r="G662" i="1"/>
  <c r="H666" i="1"/>
  <c r="G666" i="1"/>
  <c r="H670" i="1"/>
  <c r="G670" i="1"/>
  <c r="H674" i="1"/>
  <c r="G674" i="1"/>
  <c r="H678" i="1"/>
  <c r="G678" i="1"/>
  <c r="H682" i="1"/>
  <c r="G682" i="1"/>
  <c r="H686" i="1"/>
  <c r="G686" i="1"/>
  <c r="H690" i="1"/>
  <c r="G690" i="1"/>
  <c r="H696" i="1"/>
  <c r="G696" i="1"/>
  <c r="H728" i="1"/>
  <c r="G728" i="1"/>
  <c r="F41" i="5"/>
  <c r="C1019" i="1"/>
  <c r="H732" i="1"/>
  <c r="G732" i="1"/>
  <c r="H736" i="1"/>
  <c r="G736" i="1"/>
  <c r="H740" i="1"/>
  <c r="G740" i="1"/>
  <c r="H744" i="1"/>
  <c r="G744" i="1"/>
  <c r="H748" i="1"/>
  <c r="G748" i="1"/>
  <c r="H750" i="1"/>
  <c r="G750" i="1"/>
  <c r="H754" i="1"/>
  <c r="G754" i="1"/>
  <c r="H758" i="1"/>
  <c r="G758" i="1"/>
  <c r="H760" i="1"/>
  <c r="G760" i="1"/>
  <c r="H764" i="1"/>
  <c r="G764" i="1"/>
  <c r="H768" i="1"/>
  <c r="G768" i="1"/>
  <c r="H772" i="1"/>
  <c r="G772" i="1"/>
  <c r="H776" i="1"/>
  <c r="G776" i="1"/>
  <c r="H780" i="1"/>
  <c r="G780" i="1"/>
  <c r="H784" i="1"/>
  <c r="G784" i="1"/>
  <c r="H786" i="1"/>
  <c r="G786" i="1"/>
  <c r="H790" i="1"/>
  <c r="G790" i="1"/>
  <c r="H794" i="1"/>
  <c r="G794" i="1"/>
  <c r="H798" i="1"/>
  <c r="G798" i="1"/>
  <c r="H802" i="1"/>
  <c r="G802" i="1"/>
  <c r="H806" i="1"/>
  <c r="G806" i="1"/>
  <c r="H810" i="1"/>
  <c r="G810" i="1"/>
  <c r="H814" i="1"/>
  <c r="G814" i="1"/>
  <c r="H818" i="1"/>
  <c r="G818" i="1"/>
  <c r="H824" i="1"/>
  <c r="G824" i="1"/>
  <c r="H828" i="1"/>
  <c r="G828" i="1"/>
  <c r="H832" i="1"/>
  <c r="G832" i="1"/>
  <c r="H834" i="1"/>
  <c r="G834" i="1"/>
  <c r="H838" i="1"/>
  <c r="G838" i="1"/>
  <c r="H842" i="1"/>
  <c r="G842" i="1"/>
  <c r="H846" i="1"/>
  <c r="G846" i="1"/>
  <c r="H850" i="1"/>
  <c r="G850" i="1"/>
  <c r="H854" i="1"/>
  <c r="G854" i="1"/>
  <c r="H858" i="1"/>
  <c r="G858" i="1"/>
  <c r="H860" i="1"/>
  <c r="G860" i="1"/>
  <c r="H864" i="1"/>
  <c r="G864" i="1"/>
  <c r="H866" i="1"/>
  <c r="G866" i="1"/>
  <c r="H870" i="1"/>
  <c r="G870" i="1"/>
  <c r="H872" i="1"/>
  <c r="G872" i="1"/>
  <c r="H874" i="1"/>
  <c r="G874" i="1"/>
  <c r="H887" i="1"/>
  <c r="G887" i="1"/>
  <c r="H895" i="1"/>
  <c r="G89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37" i="1"/>
  <c r="G637" i="1"/>
  <c r="H641" i="1"/>
  <c r="G641" i="1"/>
  <c r="H643" i="1"/>
  <c r="G643"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G876" i="1"/>
  <c r="G884" i="1"/>
  <c r="G892" i="1"/>
  <c r="G900" i="1"/>
  <c r="G908" i="1"/>
  <c r="G916" i="1"/>
  <c r="G924" i="1"/>
  <c r="G932" i="1"/>
  <c r="H558" i="1"/>
  <c r="G558" i="1"/>
  <c r="H562" i="1"/>
  <c r="G562" i="1"/>
  <c r="H566" i="1"/>
  <c r="G566" i="1"/>
  <c r="H568" i="1"/>
  <c r="G568" i="1"/>
  <c r="H570" i="1"/>
  <c r="G570"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8" i="1"/>
  <c r="G648" i="1"/>
  <c r="H652" i="1"/>
  <c r="G652" i="1"/>
  <c r="H656" i="1"/>
  <c r="G656" i="1"/>
  <c r="H660" i="1"/>
  <c r="G660" i="1"/>
  <c r="H664" i="1"/>
  <c r="G664" i="1"/>
  <c r="H668" i="1"/>
  <c r="G668" i="1"/>
  <c r="H672" i="1"/>
  <c r="G672" i="1"/>
  <c r="H676" i="1"/>
  <c r="G676" i="1"/>
  <c r="H680" i="1"/>
  <c r="G680" i="1"/>
  <c r="H684" i="1"/>
  <c r="G684" i="1"/>
  <c r="H688" i="1"/>
  <c r="G688" i="1"/>
  <c r="H692" i="1"/>
  <c r="G692" i="1"/>
  <c r="H694" i="1"/>
  <c r="G694"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30" i="1"/>
  <c r="G730" i="1"/>
  <c r="F13" i="5"/>
  <c r="D12" i="5"/>
  <c r="C991" i="1"/>
  <c r="H734" i="1"/>
  <c r="G734" i="1"/>
  <c r="H738" i="1"/>
  <c r="G738" i="1"/>
  <c r="H742" i="1"/>
  <c r="G742" i="1"/>
  <c r="H746" i="1"/>
  <c r="G746" i="1"/>
  <c r="H752" i="1"/>
  <c r="G752" i="1"/>
  <c r="H756" i="1"/>
  <c r="G756" i="1"/>
  <c r="H762" i="1"/>
  <c r="G762" i="1"/>
  <c r="H766" i="1"/>
  <c r="G766" i="1"/>
  <c r="H770" i="1"/>
  <c r="G770" i="1"/>
  <c r="H774" i="1"/>
  <c r="G774" i="1"/>
  <c r="H778" i="1"/>
  <c r="G778" i="1"/>
  <c r="H782" i="1"/>
  <c r="G782" i="1"/>
  <c r="H788" i="1"/>
  <c r="G788" i="1"/>
  <c r="H792" i="1"/>
  <c r="G792" i="1"/>
  <c r="H796" i="1"/>
  <c r="G796" i="1"/>
  <c r="H800" i="1"/>
  <c r="G800" i="1"/>
  <c r="H804" i="1"/>
  <c r="G804" i="1"/>
  <c r="H808" i="1"/>
  <c r="G808" i="1"/>
  <c r="H812" i="1"/>
  <c r="G812" i="1"/>
  <c r="H816" i="1"/>
  <c r="G816" i="1"/>
  <c r="H820" i="1"/>
  <c r="G820" i="1"/>
  <c r="H822" i="1"/>
  <c r="G822" i="1"/>
  <c r="H826" i="1"/>
  <c r="G826" i="1"/>
  <c r="H830" i="1"/>
  <c r="G830" i="1"/>
  <c r="H836" i="1"/>
  <c r="G836" i="1"/>
  <c r="H840" i="1"/>
  <c r="G840" i="1"/>
  <c r="H844" i="1"/>
  <c r="G844" i="1"/>
  <c r="H848" i="1"/>
  <c r="G848" i="1"/>
  <c r="H852" i="1"/>
  <c r="G852" i="1"/>
  <c r="H856" i="1"/>
  <c r="G856" i="1"/>
  <c r="H862" i="1"/>
  <c r="G862" i="1"/>
  <c r="H868" i="1"/>
  <c r="G868" i="1"/>
  <c r="H879" i="1"/>
  <c r="G879" i="1"/>
  <c r="H903" i="1"/>
  <c r="G903" i="1"/>
  <c r="H911" i="1"/>
  <c r="G911" i="1"/>
  <c r="H919" i="1"/>
  <c r="G919" i="1"/>
  <c r="H927" i="1"/>
  <c r="G927"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83" i="1"/>
  <c r="G883" i="1"/>
  <c r="H891" i="1"/>
  <c r="G891" i="1"/>
  <c r="H899" i="1"/>
  <c r="G899" i="1"/>
  <c r="H907" i="1"/>
  <c r="G907" i="1"/>
  <c r="H915" i="1"/>
  <c r="G915" i="1"/>
  <c r="H923" i="1"/>
  <c r="G923" i="1"/>
  <c r="H931" i="1"/>
  <c r="G931"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442" i="1"/>
  <c r="G1442" i="1"/>
  <c r="I1442" i="1" s="1"/>
  <c r="J1442" i="1"/>
  <c r="H1216" i="1"/>
  <c r="G1216" i="1"/>
  <c r="H1218" i="1"/>
  <c r="G1218" i="1"/>
  <c r="H1220" i="1"/>
  <c r="G1220" i="1"/>
  <c r="H1224" i="1"/>
  <c r="G1224" i="1"/>
  <c r="H1226" i="1"/>
  <c r="G1226" i="1"/>
  <c r="H1228" i="1"/>
  <c r="G1228" i="1"/>
  <c r="H1230" i="1"/>
  <c r="G1230" i="1"/>
  <c r="H1232" i="1"/>
  <c r="G1232" i="1"/>
  <c r="H1234" i="1"/>
  <c r="G1234" i="1"/>
  <c r="H1330" i="1"/>
  <c r="G1330" i="1"/>
  <c r="H1332" i="1"/>
  <c r="G1332" i="1"/>
  <c r="H1334" i="1"/>
  <c r="G1334" i="1"/>
  <c r="H1336" i="1"/>
  <c r="G1336" i="1"/>
  <c r="H1338" i="1"/>
  <c r="G1338" i="1"/>
  <c r="H1340" i="1"/>
  <c r="G1340" i="1"/>
  <c r="H1342" i="1"/>
  <c r="G1342" i="1"/>
  <c r="H1344" i="1"/>
  <c r="G1344" i="1"/>
  <c r="H1346" i="1"/>
  <c r="G1346" i="1"/>
  <c r="G878" i="1"/>
  <c r="G882" i="1"/>
  <c r="G886" i="1"/>
  <c r="G890" i="1"/>
  <c r="G894" i="1"/>
  <c r="G898" i="1"/>
  <c r="G902" i="1"/>
  <c r="G906" i="1"/>
  <c r="G910" i="1"/>
  <c r="G914" i="1"/>
  <c r="G918" i="1"/>
  <c r="G922" i="1"/>
  <c r="G926" i="1"/>
  <c r="G930"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83" i="1"/>
  <c r="G1483" i="1"/>
  <c r="H1525" i="1"/>
  <c r="G1525" i="1"/>
  <c r="H1533" i="1"/>
  <c r="G1533" i="1"/>
  <c r="H1541" i="1"/>
  <c r="G1541" i="1"/>
  <c r="H1549" i="1"/>
  <c r="G1549" i="1"/>
  <c r="H1557" i="1"/>
  <c r="G1557" i="1"/>
  <c r="H1565" i="1"/>
  <c r="G1565" i="1"/>
  <c r="H1573" i="1"/>
  <c r="G1573" i="1"/>
  <c r="H1364" i="1"/>
  <c r="G1364"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68" i="1"/>
  <c r="G1368" i="1"/>
  <c r="I1439" i="1"/>
  <c r="H1486" i="1"/>
  <c r="G1486" i="1"/>
  <c r="H1494" i="1"/>
  <c r="G1494" i="1"/>
  <c r="E6" i="4"/>
  <c r="D82" i="4"/>
  <c r="F91" i="4"/>
  <c r="F125" i="4"/>
  <c r="D124" i="4"/>
  <c r="F191" i="5"/>
  <c r="D190" i="5"/>
  <c r="G1348" i="1"/>
  <c r="G1349" i="1"/>
  <c r="G1350" i="1"/>
  <c r="G1351" i="1"/>
  <c r="G1352" i="1"/>
  <c r="G1353" i="1"/>
  <c r="G1354" i="1"/>
  <c r="G1355" i="1"/>
  <c r="G1356" i="1"/>
  <c r="G1357" i="1"/>
  <c r="G1358" i="1"/>
  <c r="G1359" i="1"/>
  <c r="G1360" i="1"/>
  <c r="G1361" i="1"/>
  <c r="G1362" i="1"/>
  <c r="G1363" i="1"/>
  <c r="G1367" i="1"/>
  <c r="H1440" i="1"/>
  <c r="G1440" i="1"/>
  <c r="I1440" i="1" s="1"/>
  <c r="J1440" i="1"/>
  <c r="H1444" i="1"/>
  <c r="G1444" i="1"/>
  <c r="J1444" i="1"/>
  <c r="G1492" i="1"/>
  <c r="H1492" i="1"/>
  <c r="H1514" i="1"/>
  <c r="G1514" i="1"/>
  <c r="H1522" i="1"/>
  <c r="G1522" i="1"/>
  <c r="H1530" i="1"/>
  <c r="G1530" i="1"/>
  <c r="H1538" i="1"/>
  <c r="G1538" i="1"/>
  <c r="H1546" i="1"/>
  <c r="G1546" i="1"/>
  <c r="H1554" i="1"/>
  <c r="G1554" i="1"/>
  <c r="H1562" i="1"/>
  <c r="G1562" i="1"/>
  <c r="H1570" i="1"/>
  <c r="G1570" i="1"/>
  <c r="H1578" i="1"/>
  <c r="G1578" i="1"/>
  <c r="F45" i="4"/>
  <c r="D44" i="4"/>
  <c r="F219" i="4"/>
  <c r="D215" i="4"/>
  <c r="G1366" i="1"/>
  <c r="H1448" i="1"/>
  <c r="I1451" i="1"/>
  <c r="H1458" i="1"/>
  <c r="I1462" i="1"/>
  <c r="H1467" i="1"/>
  <c r="H1470" i="1"/>
  <c r="H1475" i="1"/>
  <c r="H1489" i="1"/>
  <c r="G1489" i="1"/>
  <c r="H1497" i="1"/>
  <c r="G1497" i="1"/>
  <c r="G1512" i="1"/>
  <c r="H1512" i="1"/>
  <c r="G1520" i="1"/>
  <c r="H1520" i="1"/>
  <c r="G1528" i="1"/>
  <c r="H1528" i="1"/>
  <c r="G1536" i="1"/>
  <c r="H1536" i="1"/>
  <c r="G1544" i="1"/>
  <c r="H1544" i="1"/>
  <c r="G1552" i="1"/>
  <c r="H1552" i="1"/>
  <c r="G1560" i="1"/>
  <c r="H1560" i="1"/>
  <c r="G1568" i="1"/>
  <c r="H1568" i="1"/>
  <c r="G1576" i="1"/>
  <c r="H1576" i="1"/>
  <c r="F197" i="4"/>
  <c r="D196" i="4"/>
  <c r="E6" i="7"/>
  <c r="D1438" i="1"/>
  <c r="D22" i="7"/>
  <c r="C1454" i="1"/>
  <c r="H31" i="3"/>
  <c r="C1469" i="1"/>
  <c r="H1511" i="1"/>
  <c r="G1511" i="1"/>
  <c r="H1439" i="1"/>
  <c r="H1441" i="1"/>
  <c r="I1441" i="1" s="1"/>
  <c r="H1443" i="1"/>
  <c r="I1443" i="1" s="1"/>
  <c r="G1446" i="1"/>
  <c r="I1446" i="1" s="1"/>
  <c r="G1448" i="1"/>
  <c r="G1450" i="1"/>
  <c r="I1450" i="1" s="1"/>
  <c r="G1452" i="1"/>
  <c r="I1452" i="1" s="1"/>
  <c r="G1456" i="1"/>
  <c r="I1456" i="1" s="1"/>
  <c r="G1458" i="1"/>
  <c r="G1460" i="1"/>
  <c r="I1460" i="1" s="1"/>
  <c r="G1463" i="1"/>
  <c r="I1463" i="1" s="1"/>
  <c r="G1465" i="1"/>
  <c r="I1465" i="1" s="1"/>
  <c r="G1467" i="1"/>
  <c r="G1470" i="1"/>
  <c r="G1471" i="1"/>
  <c r="I1471" i="1" s="1"/>
  <c r="G1473" i="1"/>
  <c r="I1473" i="1" s="1"/>
  <c r="G1475" i="1"/>
  <c r="G1476" i="1"/>
  <c r="I1476" i="1" s="1"/>
  <c r="G1478" i="1"/>
  <c r="I1478" i="1" s="1"/>
  <c r="D50" i="4"/>
  <c r="F65" i="4"/>
  <c r="F153" i="4"/>
  <c r="D152" i="4"/>
  <c r="F300" i="4"/>
  <c r="D299" i="4"/>
  <c r="F352" i="4"/>
  <c r="D351" i="4"/>
  <c r="F581" i="4"/>
  <c r="D580" i="4"/>
  <c r="F66" i="6"/>
  <c r="D35" i="6"/>
  <c r="G1501" i="1"/>
  <c r="H1504" i="1"/>
  <c r="G1506" i="1"/>
  <c r="G1509" i="1"/>
  <c r="E151" i="4"/>
  <c r="E298" i="4"/>
  <c r="E350" i="4"/>
  <c r="E580" i="4"/>
  <c r="D574" i="1" s="1"/>
  <c r="G142" i="9"/>
  <c r="E142" i="9" s="1"/>
  <c r="B142" i="9" s="1"/>
  <c r="F603" i="4"/>
  <c r="F79" i="5"/>
  <c r="D78" i="5"/>
  <c r="F239" i="5"/>
  <c r="D238" i="5"/>
  <c r="D224" i="4"/>
  <c r="D459" i="4"/>
  <c r="D529" i="4"/>
  <c r="F69" i="5"/>
  <c r="H287" i="9"/>
  <c r="E146" i="5"/>
  <c r="D1124" i="1" s="1"/>
  <c r="F259" i="5"/>
  <c r="D258" i="5"/>
  <c r="D134" i="5"/>
  <c r="D245" i="5"/>
  <c r="F250" i="5"/>
  <c r="F6" i="6"/>
  <c r="D5" i="6"/>
  <c r="D114" i="6"/>
  <c r="D6" i="8"/>
  <c r="B24" i="9"/>
  <c r="B32" i="9"/>
  <c r="B40" i="9"/>
  <c r="B48" i="9"/>
  <c r="B56" i="9"/>
  <c r="B64" i="9"/>
  <c r="B72" i="9"/>
  <c r="B80" i="9"/>
  <c r="B88" i="9"/>
  <c r="B96" i="9"/>
  <c r="B104" i="9"/>
  <c r="B112" i="9"/>
  <c r="B120" i="9"/>
  <c r="D7" i="4"/>
  <c r="D139" i="4"/>
  <c r="D163" i="4"/>
  <c r="D344" i="4"/>
  <c r="D396" i="4"/>
  <c r="D421" i="4"/>
  <c r="D515" i="4"/>
  <c r="D567" i="4"/>
  <c r="D625" i="4"/>
  <c r="G289" i="9"/>
  <c r="E289" i="9" s="1"/>
  <c r="B289" i="9" s="1"/>
  <c r="F177" i="5"/>
  <c r="D176" i="5"/>
  <c r="G292" i="9"/>
  <c r="E292" i="9" s="1"/>
  <c r="B292" i="9" s="1"/>
  <c r="F206" i="5"/>
  <c r="I10" i="9"/>
  <c r="B126" i="9"/>
  <c r="D106" i="4"/>
  <c r="D311" i="4"/>
  <c r="D363" i="4"/>
  <c r="F417" i="4"/>
  <c r="D472" i="4"/>
  <c r="D484" i="4"/>
  <c r="E87" i="5"/>
  <c r="D1065" i="1" s="1"/>
  <c r="G287" i="9"/>
  <c r="D146" i="5"/>
  <c r="F149" i="5"/>
  <c r="E5" i="6"/>
  <c r="F90" i="6"/>
  <c r="D89" i="6"/>
  <c r="E114" i="6"/>
  <c r="D24" i="8"/>
  <c r="C1499" i="1"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191" i="9"/>
  <c r="E191" i="9" s="1"/>
  <c r="B191" i="9" s="1"/>
  <c r="G187" i="9"/>
  <c r="E187" i="9" s="1"/>
  <c r="B187" i="9" s="1"/>
  <c r="G183" i="9"/>
  <c r="E183" i="9" s="1"/>
  <c r="B183" i="9" s="1"/>
  <c r="G179" i="9"/>
  <c r="E179" i="9" s="1"/>
  <c r="B179" i="9" s="1"/>
  <c r="G163" i="9"/>
  <c r="E163" i="9" s="1"/>
  <c r="B163" i="9" s="1"/>
  <c r="G161" i="9"/>
  <c r="E161" i="9" s="1"/>
  <c r="B161" i="9" s="1"/>
  <c r="G278" i="9"/>
  <c r="E278" i="9" s="1"/>
  <c r="B278" i="9" s="1"/>
  <c r="G188" i="9"/>
  <c r="E188" i="9" s="1"/>
  <c r="B188" i="9" s="1"/>
  <c r="G184" i="9"/>
  <c r="E184" i="9" s="1"/>
  <c r="B184" i="9" s="1"/>
  <c r="G180" i="9"/>
  <c r="E180" i="9" s="1"/>
  <c r="B180" i="9" s="1"/>
  <c r="G164" i="9"/>
  <c r="E164" i="9" s="1"/>
  <c r="B164" i="9" s="1"/>
  <c r="G162" i="9"/>
  <c r="E162" i="9" s="1"/>
  <c r="B162" i="9" s="1"/>
  <c r="G160" i="9"/>
  <c r="E160" i="9" s="1"/>
  <c r="B160" i="9" s="1"/>
  <c r="B144" i="9"/>
  <c r="B148" i="9"/>
  <c r="B152" i="9"/>
  <c r="B156" i="9"/>
  <c r="B288" i="9"/>
  <c r="B132" i="9"/>
  <c r="B136" i="9"/>
  <c r="B140" i="9"/>
  <c r="F233" i="9"/>
  <c r="B233" i="9" s="1"/>
  <c r="F238" i="9"/>
  <c r="B238" i="9" s="1"/>
  <c r="F249" i="9"/>
  <c r="B249" i="9" s="1"/>
  <c r="F254" i="9"/>
  <c r="B254" i="9" s="1"/>
  <c r="F270" i="9"/>
  <c r="B270" i="9" s="1"/>
  <c r="E176" i="5"/>
  <c r="E131" i="9"/>
  <c r="B131" i="9" s="1"/>
  <c r="E135" i="9"/>
  <c r="B135" i="9" s="1"/>
  <c r="E139" i="9"/>
  <c r="B139" i="9" s="1"/>
  <c r="B145" i="9"/>
  <c r="B149" i="9"/>
  <c r="B153" i="9"/>
  <c r="B157" i="9"/>
  <c r="F226" i="9"/>
  <c r="B226" i="9" s="1"/>
  <c r="F237" i="9"/>
  <c r="B237" i="9" s="1"/>
  <c r="F242" i="9"/>
  <c r="B242" i="9" s="1"/>
  <c r="F253" i="9"/>
  <c r="B253" i="9" s="1"/>
  <c r="F258" i="9"/>
  <c r="B258" i="9" s="1"/>
  <c r="B285" i="9"/>
  <c r="B227" i="9"/>
  <c r="B231" i="9"/>
  <c r="B235" i="9"/>
  <c r="B239" i="9"/>
  <c r="B243" i="9"/>
  <c r="B247" i="9"/>
  <c r="B251" i="9"/>
  <c r="B255" i="9"/>
  <c r="F213" i="9"/>
  <c r="B213" i="9" s="1"/>
  <c r="F214" i="9"/>
  <c r="B214" i="9" s="1"/>
  <c r="F217" i="9"/>
  <c r="B217" i="9" s="1"/>
  <c r="F218" i="9"/>
  <c r="B218" i="9" s="1"/>
  <c r="F221" i="9"/>
  <c r="B221" i="9" s="1"/>
  <c r="F222" i="9"/>
  <c r="B222" i="9" s="1"/>
  <c r="B279" i="9"/>
  <c r="E283" i="9"/>
  <c r="B283" i="9" s="1"/>
  <c r="H645" i="1" l="1"/>
  <c r="F644" i="4"/>
  <c r="C638" i="1"/>
  <c r="C248" i="1"/>
  <c r="F252" i="4"/>
  <c r="E68" i="5"/>
  <c r="D1046" i="1" s="1"/>
  <c r="E287" i="9"/>
  <c r="B287" i="9" s="1"/>
  <c r="I23" i="3"/>
  <c r="D1214" i="1"/>
  <c r="E7" i="5"/>
  <c r="D985" i="1" s="1"/>
  <c r="I21" i="3"/>
  <c r="F351" i="4"/>
  <c r="D350" i="4"/>
  <c r="C346" i="1"/>
  <c r="H30" i="3"/>
  <c r="C1453" i="1"/>
  <c r="G291" i="9"/>
  <c r="E291" i="9" s="1"/>
  <c r="B291" i="9" s="1"/>
  <c r="F190" i="5"/>
  <c r="C1167" i="1"/>
  <c r="F12" i="5"/>
  <c r="D7" i="5"/>
  <c r="C990" i="1"/>
  <c r="F176" i="5"/>
  <c r="H22" i="3"/>
  <c r="C1153" i="1"/>
  <c r="F344" i="4"/>
  <c r="C339" i="1"/>
  <c r="F459" i="4"/>
  <c r="C453" i="1"/>
  <c r="I17" i="3"/>
  <c r="E289" i="4"/>
  <c r="D147" i="1"/>
  <c r="H20" i="9"/>
  <c r="G20" i="9"/>
  <c r="F152" i="4"/>
  <c r="D151" i="4"/>
  <c r="C148" i="1"/>
  <c r="H1499" i="1"/>
  <c r="G1499" i="1"/>
  <c r="I24" i="3"/>
  <c r="E141" i="6"/>
  <c r="D1299" i="1"/>
  <c r="H1065" i="1"/>
  <c r="G1065" i="1"/>
  <c r="F363" i="4"/>
  <c r="C358" i="1"/>
  <c r="D5" i="7"/>
  <c r="F515" i="4"/>
  <c r="C509" i="1"/>
  <c r="F163" i="4"/>
  <c r="C159" i="1"/>
  <c r="F114" i="6"/>
  <c r="H27" i="3"/>
  <c r="C1408" i="1"/>
  <c r="F245" i="5"/>
  <c r="C1222" i="1"/>
  <c r="F224" i="4"/>
  <c r="C220" i="1"/>
  <c r="F78" i="5"/>
  <c r="C1056" i="1"/>
  <c r="F580" i="4"/>
  <c r="C574" i="1"/>
  <c r="H1469" i="1"/>
  <c r="G1469" i="1"/>
  <c r="H1438" i="1"/>
  <c r="G1438" i="1"/>
  <c r="F215" i="4"/>
  <c r="C211" i="1"/>
  <c r="F82" i="4"/>
  <c r="C78" i="1"/>
  <c r="E175" i="5"/>
  <c r="D1152" i="1" s="1"/>
  <c r="I22" i="3"/>
  <c r="D1153" i="1"/>
  <c r="D42" i="8"/>
  <c r="C1481" i="1"/>
  <c r="I27" i="3"/>
  <c r="D1408" i="1"/>
  <c r="F484" i="4"/>
  <c r="C478" i="1"/>
  <c r="F311" i="4"/>
  <c r="C306" i="1"/>
  <c r="D420" i="4"/>
  <c r="F421" i="4"/>
  <c r="C415" i="1"/>
  <c r="F139" i="4"/>
  <c r="C135" i="1"/>
  <c r="G299" i="9"/>
  <c r="E299" i="9" s="1"/>
  <c r="D141" i="6"/>
  <c r="H24" i="3"/>
  <c r="F5" i="6"/>
  <c r="C1299" i="1"/>
  <c r="F134" i="5"/>
  <c r="C1112" i="1"/>
  <c r="E6" i="5"/>
  <c r="E408" i="4"/>
  <c r="D403" i="1" s="1"/>
  <c r="D345" i="1"/>
  <c r="F35" i="6"/>
  <c r="H25" i="3"/>
  <c r="C1329" i="1"/>
  <c r="F299" i="4"/>
  <c r="D298" i="4"/>
  <c r="C294" i="1"/>
  <c r="I1467" i="1"/>
  <c r="I1458" i="1"/>
  <c r="I1448" i="1"/>
  <c r="E5" i="7"/>
  <c r="D1437" i="1"/>
  <c r="I1444" i="1"/>
  <c r="F124" i="4"/>
  <c r="C120" i="1"/>
  <c r="E412" i="4"/>
  <c r="I16" i="3"/>
  <c r="E290" i="4"/>
  <c r="D286" i="1" s="1"/>
  <c r="D2" i="1"/>
  <c r="H1019" i="1"/>
  <c r="G1019" i="1"/>
  <c r="F567" i="4"/>
  <c r="C561" i="1"/>
  <c r="F212" i="9"/>
  <c r="F89" i="6"/>
  <c r="C1383" i="1"/>
  <c r="F146" i="5"/>
  <c r="C1124" i="1"/>
  <c r="F472" i="4"/>
  <c r="C466" i="1"/>
  <c r="F106" i="4"/>
  <c r="C102" i="1"/>
  <c r="F625" i="4"/>
  <c r="C619" i="1"/>
  <c r="F396" i="4"/>
  <c r="C391" i="1"/>
  <c r="D6" i="4"/>
  <c r="F7" i="4"/>
  <c r="C3" i="1"/>
  <c r="F258" i="5"/>
  <c r="C1235" i="1"/>
  <c r="D68" i="5"/>
  <c r="F529" i="4"/>
  <c r="D528" i="4"/>
  <c r="C523" i="1"/>
  <c r="D237" i="5"/>
  <c r="F238" i="5"/>
  <c r="C1215" i="1"/>
  <c r="E407" i="4"/>
  <c r="D402" i="1" s="1"/>
  <c r="D293" i="1"/>
  <c r="E528" i="4"/>
  <c r="F50" i="4"/>
  <c r="C46" i="1"/>
  <c r="G1454" i="1"/>
  <c r="H1454" i="1"/>
  <c r="F196" i="4"/>
  <c r="C192" i="1"/>
  <c r="F44" i="4"/>
  <c r="C40" i="1"/>
  <c r="H991" i="1"/>
  <c r="G991" i="1"/>
  <c r="G638" i="1" l="1"/>
  <c r="H638" i="1"/>
  <c r="G248" i="1"/>
  <c r="H248" i="1"/>
  <c r="I20" i="3"/>
  <c r="E20" i="9"/>
  <c r="H192" i="1"/>
  <c r="G192" i="1"/>
  <c r="H46" i="1"/>
  <c r="G46" i="1"/>
  <c r="H1215" i="1"/>
  <c r="G1215" i="1"/>
  <c r="H391" i="1"/>
  <c r="G391" i="1"/>
  <c r="B212" i="9"/>
  <c r="H1437" i="1"/>
  <c r="G1437" i="1"/>
  <c r="H40" i="1"/>
  <c r="G40" i="1"/>
  <c r="E636" i="4"/>
  <c r="D630" i="1" s="1"/>
  <c r="D522" i="1"/>
  <c r="E635" i="4"/>
  <c r="D629" i="1" s="1"/>
  <c r="H3" i="1"/>
  <c r="G3" i="1"/>
  <c r="H561" i="1"/>
  <c r="G561" i="1"/>
  <c r="H120" i="1"/>
  <c r="G120" i="1"/>
  <c r="I29" i="3"/>
  <c r="D1436" i="1"/>
  <c r="H294" i="1"/>
  <c r="G294" i="1"/>
  <c r="H276" i="9"/>
  <c r="D984" i="1"/>
  <c r="G135" i="1"/>
  <c r="H135" i="1"/>
  <c r="F420" i="4"/>
  <c r="D635" i="4"/>
  <c r="C414" i="1"/>
  <c r="K1432" i="9"/>
  <c r="G295" i="9"/>
  <c r="E295" i="9" s="1"/>
  <c r="B295" i="9" s="1"/>
  <c r="I34" i="3"/>
  <c r="C1517" i="1"/>
  <c r="H11" i="3" s="1"/>
  <c r="H159" i="1"/>
  <c r="G159" i="1"/>
  <c r="G297" i="9"/>
  <c r="E297" i="9" s="1"/>
  <c r="H29" i="3"/>
  <c r="C1436" i="1"/>
  <c r="H17" i="3"/>
  <c r="D289" i="4"/>
  <c r="F151" i="4"/>
  <c r="C147" i="1"/>
  <c r="F7" i="5"/>
  <c r="D6" i="5"/>
  <c r="H20" i="3"/>
  <c r="C985" i="1"/>
  <c r="D408" i="4"/>
  <c r="F350" i="4"/>
  <c r="C345" i="1"/>
  <c r="D636" i="4"/>
  <c r="F528" i="4"/>
  <c r="C522" i="1"/>
  <c r="F237" i="5"/>
  <c r="H23" i="3"/>
  <c r="C1214" i="1"/>
  <c r="F68" i="5"/>
  <c r="H21" i="3"/>
  <c r="C1046" i="1"/>
  <c r="H619" i="1"/>
  <c r="G619" i="1"/>
  <c r="H466" i="1"/>
  <c r="G466" i="1"/>
  <c r="H1383" i="1"/>
  <c r="G1383" i="1"/>
  <c r="D407" i="4"/>
  <c r="F298" i="4"/>
  <c r="C293" i="1"/>
  <c r="H1112" i="1"/>
  <c r="G1112" i="1"/>
  <c r="G306" i="1"/>
  <c r="H306" i="1"/>
  <c r="G294" i="9"/>
  <c r="E294" i="9" s="1"/>
  <c r="H78" i="1"/>
  <c r="G78" i="1"/>
  <c r="H574" i="1"/>
  <c r="G574" i="1"/>
  <c r="H220" i="1"/>
  <c r="G220" i="1"/>
  <c r="H1408" i="1"/>
  <c r="G1408" i="1"/>
  <c r="E291" i="4"/>
  <c r="D287" i="1" s="1"/>
  <c r="E413" i="4"/>
  <c r="E414" i="4" s="1"/>
  <c r="D409" i="1" s="1"/>
  <c r="D285" i="1"/>
  <c r="H339" i="1"/>
  <c r="G339" i="1"/>
  <c r="G1453" i="1"/>
  <c r="H1453" i="1"/>
  <c r="H523" i="1"/>
  <c r="G523" i="1"/>
  <c r="H1235" i="1"/>
  <c r="G1235" i="1"/>
  <c r="D290" i="4"/>
  <c r="D412" i="4"/>
  <c r="F6" i="4"/>
  <c r="H16" i="3"/>
  <c r="C2" i="1"/>
  <c r="F141" i="6"/>
  <c r="H28" i="3"/>
  <c r="C1435" i="1"/>
  <c r="H415" i="1"/>
  <c r="G415" i="1"/>
  <c r="H509" i="1"/>
  <c r="G509" i="1"/>
  <c r="H358" i="1"/>
  <c r="G358" i="1"/>
  <c r="B20" i="9"/>
  <c r="E19" i="9"/>
  <c r="D175" i="5"/>
  <c r="H1167" i="1"/>
  <c r="G1167" i="1"/>
  <c r="H102" i="1"/>
  <c r="G102" i="1"/>
  <c r="H1124" i="1"/>
  <c r="G1124" i="1"/>
  <c r="E639" i="4"/>
  <c r="D407" i="1"/>
  <c r="H1329" i="1"/>
  <c r="G1329" i="1"/>
  <c r="H9" i="3"/>
  <c r="H1299" i="1"/>
  <c r="G1299" i="1"/>
  <c r="E298" i="9"/>
  <c r="B299" i="9"/>
  <c r="H478" i="1"/>
  <c r="G478" i="1"/>
  <c r="G1481" i="1"/>
  <c r="H1481" i="1"/>
  <c r="H211" i="1"/>
  <c r="G211" i="1"/>
  <c r="H1056" i="1"/>
  <c r="G1056" i="1"/>
  <c r="H1222" i="1"/>
  <c r="G1222" i="1"/>
  <c r="I28" i="3"/>
  <c r="D1435" i="1"/>
  <c r="G148" i="1"/>
  <c r="H148" i="1"/>
  <c r="H453" i="1"/>
  <c r="G453" i="1"/>
  <c r="H1153" i="1"/>
  <c r="G1153" i="1"/>
  <c r="H990" i="1"/>
  <c r="G990" i="1"/>
  <c r="G346" i="1"/>
  <c r="H346" i="1"/>
  <c r="D633" i="1" l="1"/>
  <c r="H1435" i="1"/>
  <c r="G1435" i="1"/>
  <c r="H293" i="1"/>
  <c r="G293" i="1"/>
  <c r="H1214" i="1"/>
  <c r="G1214" i="1"/>
  <c r="F408" i="4"/>
  <c r="C403" i="1"/>
  <c r="E640" i="4"/>
  <c r="E415" i="4"/>
  <c r="D410" i="1" s="1"/>
  <c r="D408" i="1"/>
  <c r="H1046" i="1"/>
  <c r="G1046" i="1"/>
  <c r="F636" i="4"/>
  <c r="C630" i="1"/>
  <c r="H985" i="1"/>
  <c r="G985" i="1"/>
  <c r="H147" i="1"/>
  <c r="G147" i="1"/>
  <c r="H1436" i="1"/>
  <c r="G1436" i="1"/>
  <c r="N3" i="9"/>
  <c r="D639" i="4"/>
  <c r="F412" i="4"/>
  <c r="C407" i="1"/>
  <c r="F407" i="4"/>
  <c r="C402" i="1"/>
  <c r="G345" i="1"/>
  <c r="H345" i="1"/>
  <c r="H1517" i="1"/>
  <c r="G1517" i="1"/>
  <c r="H414" i="1"/>
  <c r="G414" i="1"/>
  <c r="K3" i="9"/>
  <c r="I9" i="3"/>
  <c r="F175" i="5"/>
  <c r="C1152" i="1"/>
  <c r="H2" i="1"/>
  <c r="G2" i="1"/>
  <c r="F290" i="4"/>
  <c r="C286" i="1"/>
  <c r="E293" i="9"/>
  <c r="I11" i="3" s="1"/>
  <c r="B294" i="9"/>
  <c r="H522" i="1"/>
  <c r="G522" i="1"/>
  <c r="G282" i="9"/>
  <c r="E282" i="9" s="1"/>
  <c r="B282" i="9" s="1"/>
  <c r="G276" i="9"/>
  <c r="E276" i="9" s="1"/>
  <c r="F6" i="5"/>
  <c r="C984" i="1"/>
  <c r="D291" i="4"/>
  <c r="F289" i="4"/>
  <c r="D413" i="4"/>
  <c r="C285" i="1"/>
  <c r="B297" i="9"/>
  <c r="E296" i="9"/>
  <c r="I10" i="3" s="1"/>
  <c r="F635" i="4"/>
  <c r="C629" i="1"/>
  <c r="F291" i="4" l="1"/>
  <c r="C287" i="1"/>
  <c r="H629" i="1"/>
  <c r="G629" i="1"/>
  <c r="G285" i="1"/>
  <c r="H285" i="1"/>
  <c r="G286" i="1"/>
  <c r="H286" i="1"/>
  <c r="D640" i="4"/>
  <c r="D415" i="4"/>
  <c r="F413" i="4"/>
  <c r="C408" i="1"/>
  <c r="E275" i="9"/>
  <c r="B276" i="9"/>
  <c r="H402" i="1"/>
  <c r="G402" i="1"/>
  <c r="D414" i="4"/>
  <c r="E642" i="4"/>
  <c r="D634" i="1"/>
  <c r="D641" i="4"/>
  <c r="F639" i="4"/>
  <c r="C633" i="1"/>
  <c r="H403" i="1"/>
  <c r="G403" i="1"/>
  <c r="H8" i="3"/>
  <c r="H984" i="1"/>
  <c r="G984" i="1"/>
  <c r="H1152" i="1"/>
  <c r="G1152" i="1"/>
  <c r="G407" i="1"/>
  <c r="H407" i="1"/>
  <c r="H630" i="1"/>
  <c r="G630" i="1"/>
  <c r="E641" i="4"/>
  <c r="F641" i="4" l="1"/>
  <c r="C635" i="1"/>
  <c r="H408" i="1"/>
  <c r="G408" i="1"/>
  <c r="E645" i="4"/>
  <c r="D635" i="1"/>
  <c r="H633" i="1"/>
  <c r="G633" i="1"/>
  <c r="E646" i="4"/>
  <c r="D636" i="1"/>
  <c r="F415" i="4"/>
  <c r="C410" i="1"/>
  <c r="G287" i="1"/>
  <c r="H287" i="1"/>
  <c r="M3" i="9"/>
  <c r="I8" i="3"/>
  <c r="F414" i="4"/>
  <c r="C409" i="1"/>
  <c r="D642" i="4"/>
  <c r="F640" i="4"/>
  <c r="C634" i="1"/>
  <c r="H635" i="1" l="1"/>
  <c r="G635" i="1"/>
  <c r="G409" i="1"/>
  <c r="H409" i="1"/>
  <c r="H634" i="1"/>
  <c r="G634" i="1"/>
  <c r="I19" i="3"/>
  <c r="D640" i="1"/>
  <c r="I18" i="3"/>
  <c r="D639" i="1"/>
  <c r="F642" i="4"/>
  <c r="D646" i="4"/>
  <c r="C636" i="1"/>
  <c r="H410" i="1"/>
  <c r="G410" i="1"/>
  <c r="D645" i="4"/>
  <c r="F646" i="4" l="1"/>
  <c r="H19" i="3"/>
  <c r="C640" i="1"/>
  <c r="H18" i="3"/>
  <c r="F645" i="4"/>
  <c r="C639" i="1"/>
  <c r="H636" i="1"/>
  <c r="G636" i="1"/>
  <c r="H7" i="3"/>
  <c r="H640" i="1" l="1"/>
  <c r="G640" i="1"/>
  <c r="H639" i="1"/>
  <c r="G639" i="1"/>
  <c r="J3" i="9"/>
  <c r="I7" i="3"/>
  <c r="M272" i="9" l="1"/>
  <c r="L272" i="9"/>
  <c r="H18" i="9"/>
  <c r="G18" i="9"/>
  <c r="M16" i="9"/>
  <c r="L15" i="9"/>
  <c r="L16" i="9"/>
  <c r="H15" i="9"/>
  <c r="H17" i="9"/>
  <c r="G17" i="9"/>
  <c r="J9" i="9"/>
  <c r="K12" i="9"/>
  <c r="I6" i="9"/>
  <c r="J6" i="9"/>
  <c r="J5" i="9"/>
  <c r="J12" i="9"/>
  <c r="K7" i="9"/>
  <c r="J11" i="9"/>
  <c r="K6" i="9"/>
  <c r="I7" i="9"/>
  <c r="M15" i="9"/>
  <c r="G15" i="9"/>
  <c r="K9" i="9"/>
  <c r="K8" i="9"/>
  <c r="K11" i="9"/>
  <c r="I5" i="9"/>
  <c r="K10" i="9"/>
  <c r="J10" i="9"/>
  <c r="G16" i="9"/>
  <c r="H16" i="9"/>
  <c r="I9" i="9"/>
  <c r="E9" i="9" s="1"/>
  <c r="B9" i="9" s="1"/>
  <c r="I8" i="9"/>
  <c r="J17" i="9"/>
  <c r="K5" i="9"/>
  <c r="I11" i="9"/>
  <c r="K13" i="9"/>
  <c r="I17" i="9"/>
  <c r="I13" i="9"/>
  <c r="J8" i="9"/>
  <c r="I12" i="9"/>
  <c r="E12" i="9" s="1"/>
  <c r="B12" i="9" s="1"/>
  <c r="J7" i="9"/>
  <c r="J13" i="9"/>
  <c r="E10" i="9" l="1"/>
  <c r="B10" i="9" s="1"/>
  <c r="E18" i="9"/>
  <c r="B18" i="9" s="1"/>
  <c r="E15" i="9"/>
  <c r="F272" i="9"/>
  <c r="B272" i="9" s="1"/>
  <c r="E8" i="9"/>
  <c r="B8" i="9" s="1"/>
  <c r="E7" i="9"/>
  <c r="B7" i="9" s="1"/>
  <c r="E11" i="9"/>
  <c r="B11" i="9" s="1"/>
  <c r="F16" i="9"/>
  <c r="E13" i="9"/>
  <c r="B13" i="9" s="1"/>
  <c r="E5" i="9"/>
  <c r="E17" i="9"/>
  <c r="B17" i="9" s="1"/>
  <c r="F15" i="9"/>
  <c r="F19" i="9"/>
  <c r="E16" i="9"/>
  <c r="E6" i="9"/>
  <c r="B6" i="9" s="1"/>
  <c r="F14" i="9" l="1"/>
  <c r="F3" i="9" s="1"/>
  <c r="B16" i="9"/>
  <c r="B15" i="9"/>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<sst xmlns="http://schemas.openxmlformats.org/spreadsheetml/2006/main" count="4313" uniqueCount="3393">
  <si>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</si>
  <si>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</si>
  <si>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</si>
  <si>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</si>
  <si>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</si>
  <si>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</si>
  <si>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</si>
  <si>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</si>
  <si>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</si>
  <si>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</si>
  <si>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</si>
  <si>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</si>
  <si>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</si>
  <si>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</si>
  <si>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</si>
  <si>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</si>
  <si>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</si>
  <si>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</si>
  <si>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</si>
  <si>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</si>
  <si>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</si>
  <si>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</si>
  <si>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</si>
  <si>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</si>
  <si>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</si>
  <si>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</si>
  <si>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</si>
  <si>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</si>
  <si>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</si>
  <si>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</si>
  <si>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</si>
  <si>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GRUDA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</si>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</sst>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8580875</v>
      </c>
      <c r="D2" s="6">
        <f>'PR-RAS'!E6</f>
        <v>10138825.979999999</v>
      </c>
      <c r="E2" s="6">
        <v>0</v>
      </c>
      <c r="F2" s="6">
        <v>0</v>
      </c>
      <c r="G2" s="7">
        <f t="shared" ref="G2:G264" si="0">(B2/1000)*(C2*1+D2*2)</f>
        <v>28858.526959999999</v>
      </c>
      <c r="H2" s="7">
        <f t="shared" ref="H2:H264" si="1">ABS(C2-ROUND(C2,0))+ABS(D2-ROUND(D2,0))</f>
        <v>2.0000001415610313E-2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6372579</v>
      </c>
      <c r="D46" s="1">
        <f>'PR-RAS'!E50</f>
        <v>6819951.3199999994</v>
      </c>
      <c r="E46" s="1">
        <v>0</v>
      </c>
      <c r="F46" s="1">
        <v>0</v>
      </c>
      <c r="G46" s="2">
        <f t="shared" si="0"/>
        <v>900561.67379999999</v>
      </c>
      <c r="H46" s="2">
        <f t="shared" si="1"/>
        <v>0.31999999936670065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1275</v>
      </c>
      <c r="D58" s="1">
        <f>'PR-RAS'!E62</f>
        <v>0</v>
      </c>
      <c r="E58" s="1">
        <v>0</v>
      </c>
      <c r="F58" s="1">
        <v>0</v>
      </c>
      <c r="G58" s="2">
        <f t="shared" si="0"/>
        <v>72.674999999999997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1275</v>
      </c>
      <c r="D59" s="1">
        <f>'PR-RAS'!E63</f>
        <v>0</v>
      </c>
      <c r="E59" s="1">
        <v>0</v>
      </c>
      <c r="F59" s="1">
        <v>0</v>
      </c>
      <c r="G59" s="2">
        <f t="shared" si="0"/>
        <v>73.95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6371304</v>
      </c>
      <c r="D64" s="1">
        <f>'PR-RAS'!E68</f>
        <v>6819951.3199999994</v>
      </c>
      <c r="E64" s="1">
        <v>0</v>
      </c>
      <c r="F64" s="1">
        <v>0</v>
      </c>
      <c r="G64" s="2">
        <f t="shared" si="0"/>
        <v>1260706.01832</v>
      </c>
      <c r="H64" s="2">
        <f t="shared" si="1"/>
        <v>0.31999999936670065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6331061</v>
      </c>
      <c r="D65" s="1">
        <f>'PR-RAS'!E69</f>
        <v>6809277.6799999997</v>
      </c>
      <c r="E65" s="1">
        <v>0</v>
      </c>
      <c r="F65" s="1">
        <v>0</v>
      </c>
      <c r="G65" s="2">
        <f t="shared" si="0"/>
        <v>1276775.44704</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40243</v>
      </c>
      <c r="D66" s="1">
        <f>'PR-RAS'!E70</f>
        <v>10673.64</v>
      </c>
      <c r="E66" s="1">
        <v>0</v>
      </c>
      <c r="F66" s="1">
        <v>0</v>
      </c>
      <c r="G66" s="2">
        <f t="shared" si="0"/>
        <v>4003.3681999999999</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v>
      </c>
      <c r="D78" s="1">
        <f>'PR-RAS'!E82</f>
        <v>0.18</v>
      </c>
      <c r="E78" s="1">
        <v>0</v>
      </c>
      <c r="F78" s="1">
        <v>0</v>
      </c>
      <c r="G78" s="2">
        <f t="shared" si="0"/>
        <v>4.2627199999999998</v>
      </c>
      <c r="H78" s="2">
        <f t="shared" si="1"/>
        <v>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v>
      </c>
      <c r="D79" s="1">
        <f>'PR-RAS'!E83</f>
        <v>0.18</v>
      </c>
      <c r="E79" s="1">
        <v>0</v>
      </c>
      <c r="F79" s="1">
        <v>0</v>
      </c>
      <c r="G79" s="2">
        <f t="shared" si="0"/>
        <v>4.3180800000000001</v>
      </c>
      <c r="H79" s="2">
        <f t="shared" si="1"/>
        <v>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v>
      </c>
      <c r="D81" s="1">
        <f>'PR-RAS'!E85</f>
        <v>0.18</v>
      </c>
      <c r="E81" s="1">
        <v>0</v>
      </c>
      <c r="F81" s="1">
        <v>0</v>
      </c>
      <c r="G81" s="2">
        <f t="shared" si="0"/>
        <v>4.4287999999999998</v>
      </c>
      <c r="H81" s="2">
        <f t="shared" si="1"/>
        <v>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44476</v>
      </c>
      <c r="D102" s="1">
        <f>'PR-RAS'!E106</f>
        <v>79116.639999999999</v>
      </c>
      <c r="E102" s="1">
        <v>0</v>
      </c>
      <c r="F102" s="1">
        <v>0</v>
      </c>
      <c r="G102" s="2">
        <f t="shared" si="0"/>
        <v>20473.637280000003</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44476</v>
      </c>
      <c r="D108" s="1">
        <f>'PR-RAS'!E112</f>
        <v>79116.639999999999</v>
      </c>
      <c r="E108" s="1">
        <v>0</v>
      </c>
      <c r="F108" s="1">
        <v>0</v>
      </c>
      <c r="G108" s="2">
        <f t="shared" si="0"/>
        <v>21689.892960000001</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44476</v>
      </c>
      <c r="D113" s="1">
        <f>'PR-RAS'!E117</f>
        <v>79116.639999999999</v>
      </c>
      <c r="E113" s="1">
        <v>0</v>
      </c>
      <c r="F113" s="1">
        <v>0</v>
      </c>
      <c r="G113" s="2">
        <f t="shared" si="0"/>
        <v>22703.43936</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47700</v>
      </c>
      <c r="D120" s="1">
        <f>'PR-RAS'!E124</f>
        <v>129534</v>
      </c>
      <c r="E120" s="1">
        <v>0</v>
      </c>
      <c r="F120" s="1">
        <v>0</v>
      </c>
      <c r="G120" s="2">
        <f t="shared" si="0"/>
        <v>36505.392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38800</v>
      </c>
      <c r="D121" s="1">
        <f>'PR-RAS'!E125</f>
        <v>118962</v>
      </c>
      <c r="E121" s="1">
        <v>0</v>
      </c>
      <c r="F121" s="1">
        <v>0</v>
      </c>
      <c r="G121" s="2">
        <f t="shared" si="0"/>
        <v>33206.879999999997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38800</v>
      </c>
      <c r="D123" s="1">
        <f>'PR-RAS'!E127</f>
        <v>118962</v>
      </c>
      <c r="E123" s="1">
        <v>0</v>
      </c>
      <c r="F123" s="1">
        <v>0</v>
      </c>
      <c r="G123" s="2">
        <f t="shared" si="0"/>
        <v>33760.328000000001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8900</v>
      </c>
      <c r="D124" s="1">
        <f>'PR-RAS'!E128</f>
        <v>10572</v>
      </c>
      <c r="E124" s="1">
        <v>0</v>
      </c>
      <c r="F124" s="1">
        <v>0</v>
      </c>
      <c r="G124" s="2">
        <f t="shared" si="0"/>
        <v>3695.4119999999998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8900</v>
      </c>
      <c r="D125" s="1">
        <f>'PR-RAS'!E129</f>
        <v>10572</v>
      </c>
      <c r="E125" s="1">
        <v>0</v>
      </c>
      <c r="F125" s="1">
        <v>0</v>
      </c>
      <c r="G125" s="2">
        <f t="shared" si="0"/>
        <v>3725.4560000000001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2116065</v>
      </c>
      <c r="D129" s="1">
        <f>'PR-RAS'!E133</f>
        <v>3110223.8400000003</v>
      </c>
      <c r="E129" s="1">
        <v>0</v>
      </c>
      <c r="F129" s="1">
        <v>0</v>
      </c>
      <c r="G129" s="2">
        <f t="shared" si="0"/>
        <v>1067073.6230400002</v>
      </c>
      <c r="H129" s="2">
        <f t="shared" si="1"/>
        <v>0.15999999968335032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2116065</v>
      </c>
      <c r="D130" s="1">
        <f>'PR-RAS'!E134</f>
        <v>3110223.8400000003</v>
      </c>
      <c r="E130" s="1">
        <v>0</v>
      </c>
      <c r="F130" s="1">
        <v>0</v>
      </c>
      <c r="G130" s="2">
        <f t="shared" si="0"/>
        <v>1075410.1357200001</v>
      </c>
      <c r="H130" s="2">
        <f t="shared" si="1"/>
        <v>0.15999999968335032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2116065</v>
      </c>
      <c r="D131" s="1">
        <f>'PR-RAS'!E135</f>
        <v>2405608.91</v>
      </c>
      <c r="E131" s="1">
        <v>0</v>
      </c>
      <c r="F131" s="1">
        <v>0</v>
      </c>
      <c r="G131" s="2">
        <f t="shared" si="0"/>
        <v>900546.76660000009</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704614.93</v>
      </c>
      <c r="E132" s="1">
        <v>0</v>
      </c>
      <c r="F132" s="1">
        <v>0</v>
      </c>
      <c r="G132" s="2">
        <f t="shared" si="0"/>
        <v>184609.11166000002</v>
      </c>
      <c r="H132" s="2">
        <f t="shared" si="1"/>
        <v>6.9999999948777258E-2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8559591</v>
      </c>
      <c r="D147" s="1">
        <f>'PR-RAS'!E151</f>
        <v>9415548.3300000001</v>
      </c>
      <c r="E147" s="1">
        <v>0</v>
      </c>
      <c r="F147" s="1">
        <v>0</v>
      </c>
      <c r="G147" s="2">
        <f t="shared" si="0"/>
        <v>3999040.39836</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6281298</v>
      </c>
      <c r="D148" s="1">
        <f>'PR-RAS'!E152</f>
        <v>6683194.3100000005</v>
      </c>
      <c r="E148" s="1">
        <v>0</v>
      </c>
      <c r="F148" s="1">
        <v>0</v>
      </c>
      <c r="G148" s="2">
        <f t="shared" si="0"/>
        <v>2888209.9331399999</v>
      </c>
      <c r="H148" s="2">
        <f t="shared" si="1"/>
        <v>0.31000000052154064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5189312</v>
      </c>
      <c r="D149" s="1">
        <f>'PR-RAS'!E153</f>
        <v>5509753.6600000001</v>
      </c>
      <c r="E149" s="1">
        <v>0</v>
      </c>
      <c r="F149" s="1">
        <v>0</v>
      </c>
      <c r="G149" s="2">
        <f t="shared" si="0"/>
        <v>2398905.25936</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5132380</v>
      </c>
      <c r="D150" s="1">
        <f>'PR-RAS'!E154</f>
        <v>5455358.0099999998</v>
      </c>
      <c r="E150" s="1">
        <v>0</v>
      </c>
      <c r="F150" s="1">
        <v>0</v>
      </c>
      <c r="G150" s="2">
        <f t="shared" si="0"/>
        <v>2390421.3069799999</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22645</v>
      </c>
      <c r="D152" s="1">
        <f>'PR-RAS'!E156</f>
        <v>18760.54</v>
      </c>
      <c r="E152" s="1">
        <v>0</v>
      </c>
      <c r="F152" s="1">
        <v>0</v>
      </c>
      <c r="G152" s="2">
        <f t="shared" si="0"/>
        <v>9085.0780799999993</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34287</v>
      </c>
      <c r="D153" s="1">
        <f>'PR-RAS'!E157</f>
        <v>35635.11</v>
      </c>
      <c r="E153" s="1">
        <v>0</v>
      </c>
      <c r="F153" s="1">
        <v>0</v>
      </c>
      <c r="G153" s="2">
        <f t="shared" si="0"/>
        <v>16044.69744</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234775</v>
      </c>
      <c r="D154" s="1">
        <f>'PR-RAS'!E158</f>
        <v>261758.83</v>
      </c>
      <c r="E154" s="1">
        <v>0</v>
      </c>
      <c r="F154" s="1">
        <v>0</v>
      </c>
      <c r="G154" s="2">
        <f t="shared" si="0"/>
        <v>116018.77697999998</v>
      </c>
      <c r="H154" s="2">
        <f t="shared" si="1"/>
        <v>0.17000000001280569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857211</v>
      </c>
      <c r="D155" s="1">
        <f>'PR-RAS'!E159</f>
        <v>911681.82000000007</v>
      </c>
      <c r="E155" s="1">
        <v>0</v>
      </c>
      <c r="F155" s="1">
        <v>0</v>
      </c>
      <c r="G155" s="2">
        <f t="shared" si="0"/>
        <v>412808.49456000002</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855778</v>
      </c>
      <c r="D157" s="1">
        <f>'PR-RAS'!E161</f>
        <v>911347.28</v>
      </c>
      <c r="E157" s="1">
        <v>0</v>
      </c>
      <c r="F157" s="1">
        <v>0</v>
      </c>
      <c r="G157" s="2">
        <f t="shared" si="0"/>
        <v>417841.71935999999</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1433</v>
      </c>
      <c r="D158" s="1">
        <f>'PR-RAS'!E162</f>
        <v>334.54</v>
      </c>
      <c r="E158" s="1">
        <v>0</v>
      </c>
      <c r="F158" s="1">
        <v>0</v>
      </c>
      <c r="G158" s="2">
        <f t="shared" si="0"/>
        <v>330.02656000000002</v>
      </c>
      <c r="H158" s="2">
        <f t="shared" si="1"/>
        <v>0.45999999999997954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2041031</v>
      </c>
      <c r="D159" s="1">
        <f>'PR-RAS'!E163</f>
        <v>2477960.75</v>
      </c>
      <c r="E159" s="1">
        <v>0</v>
      </c>
      <c r="F159" s="1">
        <v>0</v>
      </c>
      <c r="G159" s="2">
        <f t="shared" si="0"/>
        <v>1105518.4950000001</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228066</v>
      </c>
      <c r="D160" s="1">
        <f>'PR-RAS'!E164</f>
        <v>339896.89</v>
      </c>
      <c r="E160" s="1">
        <v>0</v>
      </c>
      <c r="F160" s="1">
        <v>0</v>
      </c>
      <c r="G160" s="2">
        <f t="shared" si="0"/>
        <v>144349.70501999999</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11895</v>
      </c>
      <c r="D161" s="1">
        <f>'PR-RAS'!E165</f>
        <v>32743.56</v>
      </c>
      <c r="E161" s="1">
        <v>0</v>
      </c>
      <c r="F161" s="1">
        <v>0</v>
      </c>
      <c r="G161" s="2">
        <f t="shared" si="0"/>
        <v>12381.1392</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203640</v>
      </c>
      <c r="D162" s="1">
        <f>'PR-RAS'!E166</f>
        <v>295072.33</v>
      </c>
      <c r="E162" s="1">
        <v>0</v>
      </c>
      <c r="F162" s="1">
        <v>0</v>
      </c>
      <c r="G162" s="2">
        <f t="shared" si="0"/>
        <v>127799.33026</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2195</v>
      </c>
      <c r="D163" s="1">
        <f>'PR-RAS'!E167</f>
        <v>5971</v>
      </c>
      <c r="E163" s="1">
        <v>0</v>
      </c>
      <c r="F163" s="1">
        <v>0</v>
      </c>
      <c r="G163" s="2">
        <f t="shared" si="0"/>
        <v>2290.194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10336</v>
      </c>
      <c r="D164" s="1">
        <f>'PR-RAS'!E168</f>
        <v>6110</v>
      </c>
      <c r="E164" s="1">
        <v>0</v>
      </c>
      <c r="F164" s="1">
        <v>0</v>
      </c>
      <c r="G164" s="2">
        <f t="shared" si="0"/>
        <v>3676.6280000000002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247436</v>
      </c>
      <c r="D165" s="1">
        <f>'PR-RAS'!E169</f>
        <v>320539.19999999995</v>
      </c>
      <c r="E165" s="1">
        <v>0</v>
      </c>
      <c r="F165" s="1">
        <v>0</v>
      </c>
      <c r="G165" s="2">
        <f t="shared" si="0"/>
        <v>145716.3616</v>
      </c>
      <c r="H165" s="2">
        <f t="shared" si="1"/>
        <v>0.19999999995343387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88771</v>
      </c>
      <c r="D166" s="1">
        <f>'PR-RAS'!E170</f>
        <v>80874.5</v>
      </c>
      <c r="E166" s="1">
        <v>0</v>
      </c>
      <c r="F166" s="1">
        <v>0</v>
      </c>
      <c r="G166" s="2">
        <f t="shared" si="0"/>
        <v>41335.800000000003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1880</v>
      </c>
      <c r="D167" s="1">
        <f>'PR-RAS'!E171</f>
        <v>9785.91</v>
      </c>
      <c r="E167" s="1">
        <v>0</v>
      </c>
      <c r="F167" s="1">
        <v>0</v>
      </c>
      <c r="G167" s="2">
        <f t="shared" si="0"/>
        <v>3561.0021200000001</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111566</v>
      </c>
      <c r="D168" s="1">
        <f>'PR-RAS'!E172</f>
        <v>183822.03</v>
      </c>
      <c r="E168" s="1">
        <v>0</v>
      </c>
      <c r="F168" s="1">
        <v>0</v>
      </c>
      <c r="G168" s="2">
        <f t="shared" si="0"/>
        <v>80028.080020000009</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36938</v>
      </c>
      <c r="D169" s="1">
        <f>'PR-RAS'!E173</f>
        <v>36483.79</v>
      </c>
      <c r="E169" s="1">
        <v>0</v>
      </c>
      <c r="F169" s="1">
        <v>0</v>
      </c>
      <c r="G169" s="2">
        <f t="shared" si="0"/>
        <v>18464.137440000002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6859</v>
      </c>
      <c r="D170" s="1">
        <f>'PR-RAS'!E174</f>
        <v>4342</v>
      </c>
      <c r="E170" s="1">
        <v>0</v>
      </c>
      <c r="F170" s="1">
        <v>0</v>
      </c>
      <c r="G170" s="2">
        <f t="shared" si="0"/>
        <v>2626.7670000000003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1422</v>
      </c>
      <c r="D172" s="1">
        <f>'PR-RAS'!E176</f>
        <v>5230.97</v>
      </c>
      <c r="E172" s="1">
        <v>0</v>
      </c>
      <c r="F172" s="1">
        <v>0</v>
      </c>
      <c r="G172" s="2">
        <f t="shared" si="0"/>
        <v>2032.1537400000002</v>
      </c>
      <c r="H172" s="2">
        <f t="shared" si="1"/>
        <v>2.9999999999745341E-2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1463884</v>
      </c>
      <c r="D173" s="1">
        <f>'PR-RAS'!E177</f>
        <v>1731206.3299999998</v>
      </c>
      <c r="E173" s="1">
        <v>0</v>
      </c>
      <c r="F173" s="1">
        <v>0</v>
      </c>
      <c r="G173" s="2">
        <f t="shared" si="0"/>
        <v>847323.02551999991</v>
      </c>
      <c r="H173" s="2">
        <f t="shared" si="1"/>
        <v>0.32999999984167516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1219095</v>
      </c>
      <c r="D174" s="1">
        <f>'PR-RAS'!E178</f>
        <v>1444851.06</v>
      </c>
      <c r="E174" s="1">
        <v>0</v>
      </c>
      <c r="F174" s="1">
        <v>0</v>
      </c>
      <c r="G174" s="2">
        <f t="shared" si="0"/>
        <v>710821.90175999992</v>
      </c>
      <c r="H174" s="2">
        <f t="shared" si="1"/>
        <v>6.0000000055879354E-2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124776</v>
      </c>
      <c r="D175" s="1">
        <f>'PR-RAS'!E179</f>
        <v>83764.41</v>
      </c>
      <c r="E175" s="1">
        <v>0</v>
      </c>
      <c r="F175" s="1">
        <v>0</v>
      </c>
      <c r="G175" s="2">
        <f t="shared" si="0"/>
        <v>50861.038679999998</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7425</v>
      </c>
      <c r="D176" s="1">
        <f>'PR-RAS'!E180</f>
        <v>1905</v>
      </c>
      <c r="E176" s="1">
        <v>0</v>
      </c>
      <c r="F176" s="1">
        <v>0</v>
      </c>
      <c r="G176" s="2">
        <f t="shared" si="0"/>
        <v>1966.1249999999998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47172</v>
      </c>
      <c r="D177" s="1">
        <f>'PR-RAS'!E181</f>
        <v>58176.78</v>
      </c>
      <c r="E177" s="1">
        <v>0</v>
      </c>
      <c r="F177" s="1">
        <v>0</v>
      </c>
      <c r="G177" s="2">
        <f t="shared" si="0"/>
        <v>28780.498559999996</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17660</v>
      </c>
      <c r="D179" s="1">
        <f>'PR-RAS'!E183</f>
        <v>2220</v>
      </c>
      <c r="E179" s="1">
        <v>0</v>
      </c>
      <c r="F179" s="1">
        <v>0</v>
      </c>
      <c r="G179" s="2">
        <f t="shared" si="0"/>
        <v>3933.7999999999997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1735</v>
      </c>
      <c r="D180" s="1">
        <f>'PR-RAS'!E184</f>
        <v>47641.46</v>
      </c>
      <c r="E180" s="1">
        <v>0</v>
      </c>
      <c r="F180" s="1">
        <v>0</v>
      </c>
      <c r="G180" s="2">
        <f t="shared" si="0"/>
        <v>17366.20768</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14091</v>
      </c>
      <c r="D181" s="1">
        <f>'PR-RAS'!E185</f>
        <v>19106.919999999998</v>
      </c>
      <c r="E181" s="1">
        <v>0</v>
      </c>
      <c r="F181" s="1">
        <v>0</v>
      </c>
      <c r="G181" s="2">
        <f t="shared" si="0"/>
        <v>9414.8711999999996</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31930</v>
      </c>
      <c r="D182" s="1">
        <f>'PR-RAS'!E186</f>
        <v>73540.7</v>
      </c>
      <c r="E182" s="1">
        <v>0</v>
      </c>
      <c r="F182" s="1">
        <v>0</v>
      </c>
      <c r="G182" s="2">
        <f t="shared" si="0"/>
        <v>32401.063399999999</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18746</v>
      </c>
      <c r="D183" s="1">
        <f>'PR-RAS'!E187</f>
        <v>28421.34</v>
      </c>
      <c r="E183" s="1">
        <v>0</v>
      </c>
      <c r="F183" s="1">
        <v>0</v>
      </c>
      <c r="G183" s="2">
        <f t="shared" si="0"/>
        <v>13757.139759999998</v>
      </c>
      <c r="H183" s="2">
        <f t="shared" si="1"/>
        <v>0.34000000000014552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82899</v>
      </c>
      <c r="D184" s="1">
        <f>'PR-RAS'!E188</f>
        <v>57896.990000000005</v>
      </c>
      <c r="E184" s="1">
        <v>0</v>
      </c>
      <c r="F184" s="1">
        <v>0</v>
      </c>
      <c r="G184" s="2">
        <f t="shared" si="0"/>
        <v>36360.815340000001</v>
      </c>
      <c r="H184" s="2">
        <f t="shared" si="1"/>
        <v>9.9999999947613105E-3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14930</v>
      </c>
      <c r="D186" s="1">
        <f>'PR-RAS'!E190</f>
        <v>16851.849999999999</v>
      </c>
      <c r="E186" s="1">
        <v>0</v>
      </c>
      <c r="F186" s="1">
        <v>0</v>
      </c>
      <c r="G186" s="2">
        <f t="shared" si="0"/>
        <v>8997.2344999999987</v>
      </c>
      <c r="H186" s="2">
        <f t="shared" si="1"/>
        <v>0.15000000000145519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20475</v>
      </c>
      <c r="D189" s="1">
        <f>'PR-RAS'!E193</f>
        <v>22325</v>
      </c>
      <c r="E189" s="1">
        <v>0</v>
      </c>
      <c r="F189" s="1">
        <v>0</v>
      </c>
      <c r="G189" s="2">
        <f t="shared" si="0"/>
        <v>12243.5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36875</v>
      </c>
      <c r="D190" s="1">
        <f>'PR-RAS'!E194</f>
        <v>7574.44</v>
      </c>
      <c r="E190" s="1">
        <v>0</v>
      </c>
      <c r="F190" s="1">
        <v>0</v>
      </c>
      <c r="G190" s="2">
        <f t="shared" si="0"/>
        <v>9832.51332</v>
      </c>
      <c r="H190" s="2">
        <f t="shared" si="1"/>
        <v>0.43999999999959982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10319</v>
      </c>
      <c r="D191" s="1">
        <f>'PR-RAS'!E195</f>
        <v>10745.7</v>
      </c>
      <c r="E191" s="1">
        <v>0</v>
      </c>
      <c r="F191" s="1">
        <v>0</v>
      </c>
      <c r="G191" s="2">
        <f t="shared" si="0"/>
        <v>6043.9760000000006</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35023</v>
      </c>
      <c r="D192" s="1">
        <f>'PR-RAS'!E196</f>
        <v>13289.11</v>
      </c>
      <c r="E192" s="1">
        <v>0</v>
      </c>
      <c r="F192" s="1">
        <v>0</v>
      </c>
      <c r="G192" s="2">
        <f t="shared" si="0"/>
        <v>11765.83302</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35023</v>
      </c>
      <c r="D206" s="1">
        <f>'PR-RAS'!E210</f>
        <v>13289.11</v>
      </c>
      <c r="E206" s="1">
        <v>0</v>
      </c>
      <c r="F206" s="1">
        <v>0</v>
      </c>
      <c r="G206" s="2">
        <f t="shared" si="0"/>
        <v>12628.250099999999</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3421</v>
      </c>
      <c r="D207" s="1">
        <f>'PR-RAS'!E211</f>
        <v>5773.62</v>
      </c>
      <c r="E207" s="1">
        <v>0</v>
      </c>
      <c r="F207" s="1">
        <v>0</v>
      </c>
      <c r="G207" s="2">
        <f t="shared" si="0"/>
        <v>3083.4574399999997</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31602</v>
      </c>
      <c r="D209" s="1">
        <f>'PR-RAS'!E213</f>
        <v>7515.49</v>
      </c>
      <c r="E209" s="1">
        <v>0</v>
      </c>
      <c r="F209" s="1">
        <v>0</v>
      </c>
      <c r="G209" s="2">
        <f t="shared" si="0"/>
        <v>9699.6598399999984</v>
      </c>
      <c r="H209" s="2">
        <f t="shared" si="1"/>
        <v>0.48999999999978172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202239</v>
      </c>
      <c r="D248" s="1">
        <f>'PR-RAS'!E252</f>
        <v>241104.16</v>
      </c>
      <c r="E248" s="1">
        <v>0</v>
      </c>
      <c r="F248" s="1">
        <v>0</v>
      </c>
      <c r="G248" s="2">
        <f t="shared" si="0"/>
        <v>169058.48804000003</v>
      </c>
      <c r="H248" s="2">
        <f t="shared" si="1"/>
        <v>0.16000000000349246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202239</v>
      </c>
      <c r="D255" s="1">
        <f>'PR-RAS'!E259</f>
        <v>241104.16</v>
      </c>
      <c r="E255" s="1">
        <v>0</v>
      </c>
      <c r="F255" s="1">
        <v>0</v>
      </c>
      <c r="G255" s="2">
        <f t="shared" si="0"/>
        <v>173849.61928000001</v>
      </c>
      <c r="H255" s="2">
        <f t="shared" si="1"/>
        <v>0.16000000000349246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202239</v>
      </c>
      <c r="D257" s="1">
        <f>'PR-RAS'!E261</f>
        <v>241104.16</v>
      </c>
      <c r="E257" s="1">
        <v>0</v>
      </c>
      <c r="F257" s="1">
        <v>0</v>
      </c>
      <c r="G257" s="2">
        <f t="shared" si="0"/>
        <v>175218.51392000003</v>
      </c>
      <c r="H257" s="2">
        <f t="shared" si="1"/>
        <v>0.16000000000349246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8559591</v>
      </c>
      <c r="D285" s="1">
        <f>'PR-RAS'!E289</f>
        <v>9415548.3300000001</v>
      </c>
      <c r="E285" s="1">
        <v>0</v>
      </c>
      <c r="F285" s="1">
        <v>0</v>
      </c>
      <c r="G285" s="2">
        <f t="shared" si="8"/>
        <v>7778955.2954399996</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21284</v>
      </c>
      <c r="D286" s="1">
        <f>'PR-RAS'!E290</f>
        <v>723277.64999999851</v>
      </c>
      <c r="E286" s="1">
        <v>0</v>
      </c>
      <c r="F286" s="1">
        <v>0</v>
      </c>
      <c r="G286" s="2">
        <f t="shared" si="8"/>
        <v>418334.2004999991</v>
      </c>
      <c r="H286" s="2">
        <f t="shared" si="9"/>
        <v>0.35000000149011612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23623</v>
      </c>
      <c r="D288" s="1">
        <f>'PR-RAS'!E292</f>
        <v>0</v>
      </c>
      <c r="E288" s="1">
        <v>0</v>
      </c>
      <c r="F288" s="1">
        <v>0</v>
      </c>
      <c r="G288" s="2">
        <f t="shared" si="8"/>
        <v>6779.8009999999995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10819.96</v>
      </c>
      <c r="E289" s="1">
        <v>0</v>
      </c>
      <c r="F289" s="1">
        <v>0</v>
      </c>
      <c r="G289" s="2">
        <f t="shared" si="8"/>
        <v>6232.2969599999988</v>
      </c>
      <c r="H289" s="2">
        <f t="shared" si="9"/>
        <v>4.0000000000873115E-2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28932</v>
      </c>
      <c r="D291" s="1">
        <f>'PR-RAS'!E295</f>
        <v>26510.02</v>
      </c>
      <c r="E291" s="1">
        <v>0</v>
      </c>
      <c r="F291" s="1">
        <v>0</v>
      </c>
      <c r="G291" s="2">
        <f t="shared" si="8"/>
        <v>23766.0916</v>
      </c>
      <c r="H291" s="2">
        <f t="shared" si="9"/>
        <v>2.0000000000436557E-2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357</v>
      </c>
      <c r="D293" s="1">
        <f>'PR-RAS'!E298</f>
        <v>556.47</v>
      </c>
      <c r="E293" s="1">
        <v>0</v>
      </c>
      <c r="F293" s="1">
        <v>0</v>
      </c>
      <c r="G293" s="2">
        <f t="shared" si="8"/>
        <v>429.22247999999996</v>
      </c>
      <c r="H293" s="2">
        <f t="shared" si="9"/>
        <v>0.47000000000002728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357</v>
      </c>
      <c r="D306" s="1">
        <f>'PR-RAS'!E311</f>
        <v>556.47</v>
      </c>
      <c r="E306" s="1">
        <v>0</v>
      </c>
      <c r="F306" s="1">
        <v>0</v>
      </c>
      <c r="G306" s="2">
        <f t="shared" si="8"/>
        <v>448.33170000000001</v>
      </c>
      <c r="H306" s="2">
        <f t="shared" si="9"/>
        <v>0.47000000000002728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357</v>
      </c>
      <c r="D307" s="1">
        <f>'PR-RAS'!E312</f>
        <v>556.47</v>
      </c>
      <c r="E307" s="1">
        <v>0</v>
      </c>
      <c r="F307" s="1">
        <v>0</v>
      </c>
      <c r="G307" s="2">
        <f t="shared" si="8"/>
        <v>449.80164000000002</v>
      </c>
      <c r="H307" s="2">
        <f t="shared" si="9"/>
        <v>0.47000000000002728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357</v>
      </c>
      <c r="D309" s="1">
        <f>'PR-RAS'!E314</f>
        <v>556.47</v>
      </c>
      <c r="E309" s="1">
        <v>0</v>
      </c>
      <c r="F309" s="1">
        <v>0</v>
      </c>
      <c r="G309" s="2">
        <f t="shared" si="8"/>
        <v>452.74152000000004</v>
      </c>
      <c r="H309" s="2">
        <f t="shared" si="9"/>
        <v>0.47000000000002728</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56084</v>
      </c>
      <c r="D345" s="1">
        <f>'PR-RAS'!E350</f>
        <v>716885.5</v>
      </c>
      <c r="E345" s="1">
        <v>0</v>
      </c>
      <c r="F345" s="1">
        <v>0</v>
      </c>
      <c r="G345" s="2">
        <f t="shared" si="8"/>
        <v>512510.11999999994</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56084</v>
      </c>
      <c r="D358" s="1">
        <f>'PR-RAS'!E363</f>
        <v>311006.68</v>
      </c>
      <c r="E358" s="1">
        <v>0</v>
      </c>
      <c r="F358" s="1">
        <v>0</v>
      </c>
      <c r="G358" s="2">
        <f t="shared" si="8"/>
        <v>242080.75751999998</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15761</v>
      </c>
      <c r="D364" s="1">
        <f>'PR-RAS'!E369</f>
        <v>299614.93</v>
      </c>
      <c r="E364" s="1">
        <v>0</v>
      </c>
      <c r="F364" s="1">
        <v>0</v>
      </c>
      <c r="G364" s="2">
        <f t="shared" si="8"/>
        <v>223241.68217999997</v>
      </c>
      <c r="H364" s="2">
        <f t="shared" si="9"/>
        <v>7.0000000006984919E-2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8590</v>
      </c>
      <c r="D365" s="1">
        <f>'PR-RAS'!E370</f>
        <v>0</v>
      </c>
      <c r="E365" s="1">
        <v>0</v>
      </c>
      <c r="F365" s="1">
        <v>0</v>
      </c>
      <c r="G365" s="2">
        <f t="shared" si="8"/>
        <v>3126.7599999999998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299614.93</v>
      </c>
      <c r="E370" s="1">
        <v>0</v>
      </c>
      <c r="F370" s="1">
        <v>0</v>
      </c>
      <c r="G370" s="2">
        <f t="shared" si="8"/>
        <v>221115.81834</v>
      </c>
      <c r="H370" s="2">
        <f t="shared" si="9"/>
        <v>7.0000000006984919E-2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7171</v>
      </c>
      <c r="D371" s="1">
        <f>'PR-RAS'!E376</f>
        <v>0</v>
      </c>
      <c r="E371" s="1">
        <v>0</v>
      </c>
      <c r="F371" s="1">
        <v>0</v>
      </c>
      <c r="G371" s="2">
        <f t="shared" si="8"/>
        <v>2653.27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40323</v>
      </c>
      <c r="D378" s="1">
        <f>'PR-RAS'!E383</f>
        <v>11391.75</v>
      </c>
      <c r="E378" s="1">
        <v>0</v>
      </c>
      <c r="F378" s="1">
        <v>0</v>
      </c>
      <c r="G378" s="2">
        <f t="shared" si="8"/>
        <v>23791.1505</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40323</v>
      </c>
      <c r="D379" s="1">
        <f>'PR-RAS'!E384</f>
        <v>11391.75</v>
      </c>
      <c r="E379" s="1">
        <v>0</v>
      </c>
      <c r="F379" s="1">
        <v>0</v>
      </c>
      <c r="G379" s="2">
        <f t="shared" si="8"/>
        <v>23854.257000000001</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405878.82</v>
      </c>
      <c r="E397" s="1">
        <v>0</v>
      </c>
      <c r="F397" s="1">
        <v>0</v>
      </c>
      <c r="G397" s="2">
        <f t="shared" si="8"/>
        <v>321456.02544</v>
      </c>
      <c r="H397" s="2">
        <f t="shared" si="9"/>
        <v>0.17999999999301508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405878.82</v>
      </c>
      <c r="E398" s="1">
        <v>0</v>
      </c>
      <c r="F398" s="1">
        <v>0</v>
      </c>
      <c r="G398" s="2">
        <f t="shared" si="8"/>
        <v>322267.78308000002</v>
      </c>
      <c r="H398" s="2">
        <f t="shared" si="9"/>
        <v>0.17999999999301508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55727</v>
      </c>
      <c r="D403" s="1">
        <f>'PR-RAS'!E408</f>
        <v>716329.03</v>
      </c>
      <c r="E403" s="1">
        <v>0</v>
      </c>
      <c r="F403" s="1">
        <v>0</v>
      </c>
      <c r="G403" s="2">
        <f t="shared" si="8"/>
        <v>598330.79412000009</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8581232</v>
      </c>
      <c r="D407" s="1">
        <f>'PR-RAS'!E412</f>
        <v>10139382.449999999</v>
      </c>
      <c r="E407" s="1">
        <v>0</v>
      </c>
      <c r="F407" s="1">
        <v>0</v>
      </c>
      <c r="G407" s="2">
        <f t="shared" si="8"/>
        <v>11717158.7414</v>
      </c>
      <c r="H407" s="2">
        <f t="shared" si="9"/>
        <v>0.44999999925494194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8615675</v>
      </c>
      <c r="D408" s="1">
        <f>'PR-RAS'!E413</f>
        <v>10132433.83</v>
      </c>
      <c r="E408" s="1">
        <v>0</v>
      </c>
      <c r="F408" s="1">
        <v>0</v>
      </c>
      <c r="G408" s="2">
        <f t="shared" si="8"/>
        <v>11754380.86262</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6948.6199999991804</v>
      </c>
      <c r="E409" s="1">
        <v>0</v>
      </c>
      <c r="F409" s="1">
        <v>0</v>
      </c>
      <c r="G409" s="2">
        <f t="shared" si="8"/>
        <v>5670.0739199993304</v>
      </c>
      <c r="H409" s="2">
        <f t="shared" si="9"/>
        <v>0.38000000081956387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34443</v>
      </c>
      <c r="D410" s="1">
        <f>'PR-RAS'!E415</f>
        <v>0</v>
      </c>
      <c r="E410" s="1">
        <v>0</v>
      </c>
      <c r="F410" s="1">
        <v>0</v>
      </c>
      <c r="G410" s="2">
        <f t="shared" si="8"/>
        <v>14087.187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23623</v>
      </c>
      <c r="D411" s="1">
        <f>'PR-RAS'!E416</f>
        <v>0</v>
      </c>
      <c r="E411" s="1">
        <v>0</v>
      </c>
      <c r="F411" s="1">
        <v>0</v>
      </c>
      <c r="G411" s="2">
        <f t="shared" si="8"/>
        <v>9685.43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10819.96</v>
      </c>
      <c r="E412" s="1">
        <v>0</v>
      </c>
      <c r="F412" s="1">
        <v>0</v>
      </c>
      <c r="G412" s="2">
        <f t="shared" si="8"/>
        <v>8894.0071199999984</v>
      </c>
      <c r="H412" s="2">
        <f t="shared" si="9"/>
        <v>4.0000000000873115E-2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8581232</v>
      </c>
      <c r="D633" s="1">
        <f>'PR-RAS'!E639</f>
        <v>10139382.449999999</v>
      </c>
      <c r="E633" s="1">
        <v>0</v>
      </c>
      <c r="F633" s="1">
        <v>0</v>
      </c>
      <c r="G633" s="2">
        <f t="shared" si="10"/>
        <v>18239518.040799998</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8615675</v>
      </c>
      <c r="D634" s="1">
        <f>'PR-RAS'!E640</f>
        <v>10132433.83</v>
      </c>
      <c r="E634" s="1">
        <v>0</v>
      </c>
      <c r="F634" s="1">
        <v>0</v>
      </c>
      <c r="G634" s="2">
        <f t="shared" si="10"/>
        <v>18281383.50378</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6948.6199999991804</v>
      </c>
      <c r="E635" s="1">
        <v>0</v>
      </c>
      <c r="F635" s="1">
        <v>0</v>
      </c>
      <c r="G635" s="2">
        <f t="shared" si="10"/>
        <v>8810.8501599989613</v>
      </c>
      <c r="H635" s="2">
        <f t="shared" si="11"/>
        <v>0.38000000081956387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34443</v>
      </c>
      <c r="D636" s="1">
        <f>'PR-RAS'!E642</f>
        <v>0</v>
      </c>
      <c r="E636" s="1">
        <v>0</v>
      </c>
      <c r="F636" s="1">
        <v>0</v>
      </c>
      <c r="G636" s="2">
        <f t="shared" si="10"/>
        <v>21871.305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23623</v>
      </c>
      <c r="D637" s="1">
        <f>'PR-RAS'!E643</f>
        <v>0</v>
      </c>
      <c r="E637" s="1">
        <v>0</v>
      </c>
      <c r="F637" s="1">
        <v>0</v>
      </c>
      <c r="G637" s="2">
        <f t="shared" si="10"/>
        <v>15024.228000000001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10819.96</v>
      </c>
      <c r="E638" s="1">
        <v>0</v>
      </c>
      <c r="F638" s="1">
        <v>0</v>
      </c>
      <c r="G638" s="2">
        <f t="shared" si="10"/>
        <v>13784.62904</v>
      </c>
      <c r="H638" s="2">
        <f t="shared" si="11"/>
        <v>4.0000000000873115E-2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10820</v>
      </c>
      <c r="D640" s="1">
        <f>'PR-RAS'!E646</f>
        <v>3871.3400000008187</v>
      </c>
      <c r="E640" s="1">
        <v>0</v>
      </c>
      <c r="F640" s="1">
        <v>0</v>
      </c>
      <c r="G640" s="2">
        <f t="shared" si="10"/>
        <v>11861.552520001047</v>
      </c>
      <c r="H640" s="2">
        <f t="shared" si="11"/>
        <v>0.34000000081869075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533125</v>
      </c>
      <c r="D641" s="1">
        <f>'PR-RAS'!E647</f>
        <v>656118.31999999995</v>
      </c>
      <c r="E641" s="1">
        <v>0</v>
      </c>
      <c r="F641" s="1">
        <v>0</v>
      </c>
      <c r="G641" s="2">
        <f t="shared" si="10"/>
        <v>1181031.4495999999</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177903</v>
      </c>
      <c r="D642" s="1">
        <f>'PR-RAS'!E649</f>
        <v>118675.56</v>
      </c>
      <c r="E642" s="1">
        <v>0</v>
      </c>
      <c r="F642" s="1">
        <v>0</v>
      </c>
      <c r="G642" s="2">
        <f t="shared" si="10"/>
        <v>266177.89091999998</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8608597</v>
      </c>
      <c r="D643" s="1">
        <f>'PR-RAS'!E650</f>
        <v>10187616.74</v>
      </c>
      <c r="E643" s="1">
        <v>0</v>
      </c>
      <c r="F643" s="1">
        <v>0</v>
      </c>
      <c r="G643" s="2">
        <f t="shared" si="10"/>
        <v>18607619.168159999</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8667824</v>
      </c>
      <c r="D644" s="1">
        <f>'PR-RAS'!E651</f>
        <v>10064636.050000001</v>
      </c>
      <c r="E644" s="1">
        <v>0</v>
      </c>
      <c r="F644" s="1">
        <v>0</v>
      </c>
      <c r="G644" s="2">
        <f t="shared" si="10"/>
        <v>18516532.792300001</v>
      </c>
      <c r="H644" s="2">
        <f t="shared" si="11"/>
        <v>5.000000074505806E-2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118676</v>
      </c>
      <c r="D645" s="1">
        <f>'PR-RAS'!E652</f>
        <v>241656.25</v>
      </c>
      <c r="E645" s="1">
        <v>0</v>
      </c>
      <c r="F645" s="1">
        <v>0</v>
      </c>
      <c r="G645" s="2">
        <f t="shared" si="10"/>
        <v>387680.59399999998</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1275</v>
      </c>
      <c r="D663" s="1">
        <f>'PR-RAS'!E670</f>
        <v>0</v>
      </c>
      <c r="E663" s="1">
        <v>0</v>
      </c>
      <c r="F663" s="1">
        <v>0</v>
      </c>
      <c r="G663" s="2">
        <f t="shared" si="10"/>
        <v>844.05000000000007</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6331061</v>
      </c>
      <c r="D668" s="1">
        <f>'PR-RAS'!E675</f>
        <v>6809277.6799999997</v>
      </c>
      <c r="E668" s="1">
        <v>0</v>
      </c>
      <c r="F668" s="1">
        <v>0</v>
      </c>
      <c r="G668" s="2">
        <f t="shared" si="10"/>
        <v>13306394.112120001</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40243</v>
      </c>
      <c r="D670" s="1">
        <f>'PR-RAS'!E677</f>
        <v>10673.64</v>
      </c>
      <c r="E670" s="1">
        <v>0</v>
      </c>
      <c r="F670" s="1">
        <v>0</v>
      </c>
      <c r="G670" s="2">
        <f t="shared" si="10"/>
        <v>41203.897320000004</v>
      </c>
      <c r="H670" s="2">
        <f t="shared" si="11"/>
        <v>0.36000000000058208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34360</v>
      </c>
      <c r="D703" s="1">
        <f>'PR-RAS'!E710</f>
        <v>55720</v>
      </c>
      <c r="E703" s="1">
        <v>0</v>
      </c>
      <c r="F703" s="1">
        <v>0</v>
      </c>
      <c r="G703" s="2">
        <f t="shared" si="10"/>
        <v>102351.59999999999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10116</v>
      </c>
      <c r="D705" s="1">
        <f>'PR-RAS'!E712</f>
        <v>23396.639999999999</v>
      </c>
      <c r="E705" s="1">
        <v>0</v>
      </c>
      <c r="F705" s="1">
        <v>0</v>
      </c>
      <c r="G705" s="2">
        <f t="shared" si="10"/>
        <v>40064.133119999999</v>
      </c>
      <c r="H705" s="2">
        <f t="shared" si="11"/>
        <v>0.36000000000058208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15627.85</v>
      </c>
      <c r="E709" s="1">
        <v>0</v>
      </c>
      <c r="F709" s="1">
        <v>0</v>
      </c>
      <c r="G709" s="2">
        <f t="shared" si="10"/>
        <v>22129.035599999999</v>
      </c>
      <c r="H709" s="2">
        <f t="shared" si="11"/>
        <v>0.1499999999996362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14100</v>
      </c>
      <c r="D710" s="1">
        <f>'PR-RAS'!E717</f>
        <v>10738.66</v>
      </c>
      <c r="E710" s="1">
        <v>0</v>
      </c>
      <c r="F710" s="1">
        <v>0</v>
      </c>
      <c r="G710" s="2">
        <f t="shared" si="10"/>
        <v>25224.319879999999</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203640</v>
      </c>
      <c r="D711" s="1">
        <f>'PR-RAS'!E718</f>
        <v>295072.33</v>
      </c>
      <c r="E711" s="1">
        <v>0</v>
      </c>
      <c r="F711" s="1">
        <v>0</v>
      </c>
      <c r="G711" s="2">
        <f t="shared" si="10"/>
        <v>563587.10860000004</v>
      </c>
      <c r="H711" s="2">
        <f t="shared" si="11"/>
        <v>0.33000000001629815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8500</v>
      </c>
      <c r="D713" s="1">
        <f>'PR-RAS'!E720</f>
        <v>0</v>
      </c>
      <c r="E713" s="1">
        <v>0</v>
      </c>
      <c r="F713" s="1">
        <v>0</v>
      </c>
      <c r="G713" s="2">
        <f t="shared" si="10"/>
        <v>6052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798</v>
      </c>
      <c r="D714" s="1">
        <f>'PR-RAS'!E721</f>
        <v>797.96</v>
      </c>
      <c r="E714" s="1">
        <v>0</v>
      </c>
      <c r="F714" s="1">
        <v>0</v>
      </c>
      <c r="G714" s="2">
        <f t="shared" si="10"/>
        <v>1706.8649599999999</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202239</v>
      </c>
      <c r="D821" s="1">
        <f>'PR-RAS'!E828</f>
        <v>241104.16</v>
      </c>
      <c r="E821" s="1">
        <v>0</v>
      </c>
      <c r="F821" s="1">
        <v>0</v>
      </c>
      <c r="G821" s="2">
        <f t="shared" si="18"/>
        <v>561246.80240000004</v>
      </c>
      <c r="H821" s="2">
        <f t="shared" si="19"/>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26242764</v>
      </c>
      <c r="D984" s="6">
        <f>BILANCA!E6</f>
        <v>26713377.600000005</v>
      </c>
      <c r="E984" s="6">
        <v>0</v>
      </c>
      <c r="F984" s="6">
        <v>0</v>
      </c>
      <c r="G984" s="7">
        <f t="shared" ref="G984:G1241" si="22">B984/1000*C984+B984/500*D984</f>
        <v>79669.51920000001</v>
      </c>
      <c r="H984" s="7">
        <f t="shared" si="19"/>
        <v>0.39999999478459358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25559375</v>
      </c>
      <c r="D985" s="1">
        <f>BILANCA!E7</f>
        <v>25772196.910000004</v>
      </c>
      <c r="E985" s="1">
        <v>0</v>
      </c>
      <c r="F985" s="1">
        <v>0</v>
      </c>
      <c r="G985" s="2">
        <f t="shared" si="22"/>
        <v>154207.53764000002</v>
      </c>
      <c r="H985" s="2">
        <f t="shared" si="19"/>
        <v>8.999999612569809E-2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69732</v>
      </c>
      <c r="D986" s="1">
        <f>BILANCA!E8</f>
        <v>69732.53</v>
      </c>
      <c r="E986" s="1">
        <v>0</v>
      </c>
      <c r="F986" s="1">
        <v>0</v>
      </c>
      <c r="G986" s="2">
        <f t="shared" si="22"/>
        <v>627.59118000000001</v>
      </c>
      <c r="H986" s="2">
        <f t="shared" si="19"/>
        <v>0.47000000000116415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69732</v>
      </c>
      <c r="D987" s="1">
        <f>BILANCA!E9</f>
        <v>69732.53</v>
      </c>
      <c r="E987" s="1">
        <v>0</v>
      </c>
      <c r="F987" s="1">
        <v>0</v>
      </c>
      <c r="G987" s="2">
        <f t="shared" si="22"/>
        <v>836.78823999999997</v>
      </c>
      <c r="H987" s="2">
        <f t="shared" si="19"/>
        <v>0.47000000000116415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25489643</v>
      </c>
      <c r="D990" s="1">
        <f>BILANCA!E12</f>
        <v>25702464.380000003</v>
      </c>
      <c r="E990" s="1">
        <v>0</v>
      </c>
      <c r="F990" s="1">
        <v>0</v>
      </c>
      <c r="G990" s="2">
        <f t="shared" si="22"/>
        <v>538262.00231999997</v>
      </c>
      <c r="H990" s="2">
        <f t="shared" si="19"/>
        <v>0.38000000268220901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24796301</v>
      </c>
      <c r="D991" s="1">
        <f>BILANCA!E13</f>
        <v>24825584.290000003</v>
      </c>
      <c r="E991" s="1">
        <v>0</v>
      </c>
      <c r="F991" s="1">
        <v>0</v>
      </c>
      <c r="G991" s="2">
        <f t="shared" si="22"/>
        <v>595579.75664000004</v>
      </c>
      <c r="H991" s="2">
        <f t="shared" si="19"/>
        <v>0.29000000283122063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30127709</v>
      </c>
      <c r="D993" s="1">
        <f>BILANCA!E15</f>
        <v>30533588.510000002</v>
      </c>
      <c r="E993" s="1">
        <v>0</v>
      </c>
      <c r="F993" s="1">
        <v>0</v>
      </c>
      <c r="G993" s="2">
        <f t="shared" si="22"/>
        <v>911948.8602</v>
      </c>
      <c r="H993" s="2">
        <f t="shared" si="19"/>
        <v>0.48999999836087227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5331408</v>
      </c>
      <c r="D996" s="1">
        <f>BILANCA!E18</f>
        <v>5708004.2199999997</v>
      </c>
      <c r="E996" s="1">
        <v>0</v>
      </c>
      <c r="F996" s="1">
        <v>0</v>
      </c>
      <c r="G996" s="2">
        <f t="shared" si="22"/>
        <v>217716.41371999998</v>
      </c>
      <c r="H996" s="2">
        <f t="shared" si="19"/>
        <v>0.21999999973922968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367217</v>
      </c>
      <c r="D997" s="1">
        <f>BILANCA!E19</f>
        <v>554710.15000000014</v>
      </c>
      <c r="E997" s="1">
        <v>0</v>
      </c>
      <c r="F997" s="1">
        <v>0</v>
      </c>
      <c r="G997" s="2">
        <f t="shared" si="22"/>
        <v>20672.922200000005</v>
      </c>
      <c r="H997" s="2">
        <f t="shared" si="19"/>
        <v>0.15000000013969839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819843</v>
      </c>
      <c r="D998" s="1">
        <f>BILANCA!E20</f>
        <v>819843.18</v>
      </c>
      <c r="E998" s="1">
        <v>0</v>
      </c>
      <c r="F998" s="1">
        <v>0</v>
      </c>
      <c r="G998" s="2">
        <f t="shared" si="22"/>
        <v>36892.940399999999</v>
      </c>
      <c r="H998" s="2">
        <f t="shared" si="19"/>
        <v>0.18000000005122274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58992</v>
      </c>
      <c r="D999" s="1">
        <f>BILANCA!E21</f>
        <v>58990.83</v>
      </c>
      <c r="E999" s="1">
        <v>0</v>
      </c>
      <c r="F999" s="1">
        <v>0</v>
      </c>
      <c r="G999" s="2">
        <f t="shared" si="22"/>
        <v>2831.5785599999999</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193837</v>
      </c>
      <c r="D1000" s="1">
        <f>BILANCA!E22</f>
        <v>193837.03</v>
      </c>
      <c r="E1000" s="1">
        <v>0</v>
      </c>
      <c r="F1000" s="1">
        <v>0</v>
      </c>
      <c r="G1000" s="2">
        <f t="shared" si="22"/>
        <v>9885.6880200000014</v>
      </c>
      <c r="H1000" s="2">
        <f t="shared" si="19"/>
        <v>2.9999999998835847E-2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29318</v>
      </c>
      <c r="D1002" s="1">
        <f>BILANCA!E24</f>
        <v>29318.5</v>
      </c>
      <c r="E1002" s="1">
        <v>0</v>
      </c>
      <c r="F1002" s="1">
        <v>0</v>
      </c>
      <c r="G1002" s="2">
        <f t="shared" si="22"/>
        <v>1671.145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114871</v>
      </c>
      <c r="D1003" s="1">
        <f>BILANCA!E25</f>
        <v>414486.14</v>
      </c>
      <c r="E1003" s="1">
        <v>0</v>
      </c>
      <c r="F1003" s="1">
        <v>0</v>
      </c>
      <c r="G1003" s="2">
        <f t="shared" si="22"/>
        <v>18876.865599999997</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601977</v>
      </c>
      <c r="D1004" s="1">
        <f>BILANCA!E26</f>
        <v>601976.42000000004</v>
      </c>
      <c r="E1004" s="1">
        <v>0</v>
      </c>
      <c r="F1004" s="1">
        <v>0</v>
      </c>
      <c r="G1004" s="2">
        <f t="shared" si="22"/>
        <v>37924.526640000004</v>
      </c>
      <c r="H1004" s="2">
        <f t="shared" si="19"/>
        <v>0.42000000004190952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1451621</v>
      </c>
      <c r="D1006" s="1">
        <f>BILANCA!E28</f>
        <v>1563741.95</v>
      </c>
      <c r="E1006" s="1">
        <v>0</v>
      </c>
      <c r="F1006" s="1">
        <v>0</v>
      </c>
      <c r="G1006" s="2">
        <f t="shared" si="22"/>
        <v>105319.41269999999</v>
      </c>
      <c r="H1006" s="2">
        <f t="shared" si="19"/>
        <v>5.0000000046566129E-2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326125</v>
      </c>
      <c r="D1013" s="1">
        <f>BILANCA!E35</f>
        <v>322169.94000000006</v>
      </c>
      <c r="E1013" s="1">
        <v>0</v>
      </c>
      <c r="F1013" s="1">
        <v>0</v>
      </c>
      <c r="G1013" s="2">
        <f t="shared" si="22"/>
        <v>29113.946400000004</v>
      </c>
      <c r="H1013" s="2">
        <f t="shared" si="19"/>
        <v>5.9999999939464033E-2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630989</v>
      </c>
      <c r="D1014" s="1">
        <f>BILANCA!E36</f>
        <v>634707.15</v>
      </c>
      <c r="E1014" s="1">
        <v>0</v>
      </c>
      <c r="F1014" s="1">
        <v>0</v>
      </c>
      <c r="G1014" s="2">
        <f t="shared" si="22"/>
        <v>58912.5023</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40675</v>
      </c>
      <c r="D1017" s="1">
        <f>BILANCA!E39</f>
        <v>40675.800000000003</v>
      </c>
      <c r="E1017" s="1">
        <v>0</v>
      </c>
      <c r="F1017" s="1">
        <v>0</v>
      </c>
      <c r="G1017" s="2">
        <f t="shared" si="22"/>
        <v>4148.9044000000004</v>
      </c>
      <c r="H1017" s="2">
        <f t="shared" si="19"/>
        <v>0.19999999999708962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345539</v>
      </c>
      <c r="D1018" s="1">
        <f>BILANCA!E40</f>
        <v>353213.01</v>
      </c>
      <c r="E1018" s="1">
        <v>0</v>
      </c>
      <c r="F1018" s="1">
        <v>0</v>
      </c>
      <c r="G1018" s="2">
        <f t="shared" si="22"/>
        <v>36818.775700000006</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250098</v>
      </c>
      <c r="D1032" s="1">
        <f>BILANCA!E54</f>
        <v>254439.97</v>
      </c>
      <c r="E1032" s="1">
        <v>0</v>
      </c>
      <c r="F1032" s="1">
        <v>0</v>
      </c>
      <c r="G1032" s="2">
        <f t="shared" si="22"/>
        <v>37189.91906</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250098</v>
      </c>
      <c r="D1033" s="1">
        <f>BILANCA!E55</f>
        <v>254439.97</v>
      </c>
      <c r="E1033" s="1">
        <v>0</v>
      </c>
      <c r="F1033" s="1">
        <v>0</v>
      </c>
      <c r="G1033" s="2">
        <f t="shared" si="22"/>
        <v>37948.897000000004</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683389</v>
      </c>
      <c r="D1046" s="1">
        <f>BILANCA!E68</f>
        <v>941180.69</v>
      </c>
      <c r="E1046" s="1">
        <v>0</v>
      </c>
      <c r="F1046" s="1">
        <v>0</v>
      </c>
      <c r="G1046" s="2">
        <f t="shared" si="22"/>
        <v>161642.27393999998</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118676</v>
      </c>
      <c r="D1047" s="1">
        <f>BILANCA!E69</f>
        <v>241656.25</v>
      </c>
      <c r="E1047" s="1">
        <v>0</v>
      </c>
      <c r="F1047" s="1">
        <v>0</v>
      </c>
      <c r="G1047" s="2">
        <f t="shared" si="22"/>
        <v>38527.264000000003</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118057</v>
      </c>
      <c r="D1048" s="1">
        <f>BILANCA!E70</f>
        <v>241656.25</v>
      </c>
      <c r="E1048" s="1">
        <v>0</v>
      </c>
      <c r="F1048" s="1">
        <v>0</v>
      </c>
      <c r="G1048" s="2">
        <f t="shared" si="22"/>
        <v>39089.017500000002</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118057</v>
      </c>
      <c r="D1050" s="1">
        <f>BILANCA!E72</f>
        <v>241656.25</v>
      </c>
      <c r="E1050" s="1">
        <v>0</v>
      </c>
      <c r="F1050" s="1">
        <v>0</v>
      </c>
      <c r="G1050" s="2">
        <f t="shared" si="22"/>
        <v>40291.756500000003</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619</v>
      </c>
      <c r="D1054" s="1">
        <f>BILANCA!E76</f>
        <v>0</v>
      </c>
      <c r="E1054" s="1">
        <v>0</v>
      </c>
      <c r="F1054" s="1">
        <v>0</v>
      </c>
      <c r="G1054" s="2">
        <f t="shared" si="22"/>
        <v>43.948999999999998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2656</v>
      </c>
      <c r="D1056" s="1">
        <f>BILANCA!E78</f>
        <v>13506.1</v>
      </c>
      <c r="E1056" s="1">
        <v>0</v>
      </c>
      <c r="F1056" s="1">
        <v>0</v>
      </c>
      <c r="G1056" s="2">
        <f t="shared" si="22"/>
        <v>2165.7786000000001</v>
      </c>
      <c r="H1056" s="2">
        <f t="shared" si="19"/>
        <v>0.1000000000003638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2656</v>
      </c>
      <c r="D1064" s="1">
        <f>BILANCA!E86</f>
        <v>13506.1</v>
      </c>
      <c r="E1064" s="1">
        <v>0</v>
      </c>
      <c r="F1064" s="1">
        <v>0</v>
      </c>
      <c r="G1064" s="2">
        <f t="shared" si="22"/>
        <v>2403.1242000000002</v>
      </c>
      <c r="H1064" s="2">
        <f t="shared" si="19"/>
        <v>0.1000000000003638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28932</v>
      </c>
      <c r="D1124" s="1">
        <f>BILANCA!E146</f>
        <v>29900.02</v>
      </c>
      <c r="E1124" s="1">
        <v>0</v>
      </c>
      <c r="F1124" s="1">
        <v>0</v>
      </c>
      <c r="G1124" s="2">
        <f t="shared" si="22"/>
        <v>12511.217639999999</v>
      </c>
      <c r="H1124" s="2">
        <f t="shared" si="23"/>
        <v>2.0000000000436557E-2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3390</v>
      </c>
      <c r="E1137" s="1">
        <v>0</v>
      </c>
      <c r="F1137" s="1">
        <v>0</v>
      </c>
      <c r="G1137" s="2">
        <f t="shared" si="22"/>
        <v>1044.1199999999999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28932</v>
      </c>
      <c r="D1138" s="1">
        <f>BILANCA!E160</f>
        <v>26510.02</v>
      </c>
      <c r="E1138" s="1">
        <v>0</v>
      </c>
      <c r="F1138" s="1">
        <v>0</v>
      </c>
      <c r="G1138" s="2">
        <f t="shared" si="22"/>
        <v>12702.566200000001</v>
      </c>
      <c r="H1138" s="2">
        <f t="shared" si="23"/>
        <v>2.0000000000436557E-2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533125</v>
      </c>
      <c r="D1148" s="1">
        <f>BILANCA!E170</f>
        <v>656118.31999999995</v>
      </c>
      <c r="E1148" s="1">
        <v>0</v>
      </c>
      <c r="F1148" s="1">
        <v>0</v>
      </c>
      <c r="G1148" s="2">
        <f t="shared" si="22"/>
        <v>304484.67059999995</v>
      </c>
      <c r="H1148" s="2">
        <f t="shared" si="23"/>
        <v>0.31999999994877726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533125</v>
      </c>
      <c r="D1151" s="1">
        <f>BILANCA!E173</f>
        <v>656118.31999999995</v>
      </c>
      <c r="E1151" s="1">
        <v>0</v>
      </c>
      <c r="F1151" s="1">
        <v>0</v>
      </c>
      <c r="G1151" s="2">
        <f t="shared" si="22"/>
        <v>310020.75552000001</v>
      </c>
      <c r="H1151" s="2">
        <f t="shared" si="23"/>
        <v>0.31999999994877726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26242764</v>
      </c>
      <c r="D1152" s="1">
        <f>BILANCA!E175</f>
        <v>26713377.600000001</v>
      </c>
      <c r="E1152" s="1">
        <v>0</v>
      </c>
      <c r="F1152" s="1">
        <v>0</v>
      </c>
      <c r="G1152" s="2">
        <f t="shared" si="22"/>
        <v>13464148.744800001</v>
      </c>
      <c r="H1152" s="2">
        <f t="shared" si="23"/>
        <v>0.39999999850988388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665276</v>
      </c>
      <c r="D1153" s="1">
        <f>BILANCA!E176</f>
        <v>915152.01</v>
      </c>
      <c r="E1153" s="1">
        <v>0</v>
      </c>
      <c r="F1153" s="1">
        <v>0</v>
      </c>
      <c r="G1153" s="2">
        <f t="shared" si="22"/>
        <v>424248.60340000002</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665276</v>
      </c>
      <c r="D1154" s="1">
        <f>BILANCA!E177</f>
        <v>757152.01</v>
      </c>
      <c r="E1154" s="1">
        <v>0</v>
      </c>
      <c r="F1154" s="1">
        <v>0</v>
      </c>
      <c r="G1154" s="2">
        <f t="shared" si="22"/>
        <v>372708.18342000002</v>
      </c>
      <c r="H1154" s="2">
        <f t="shared" si="23"/>
        <v>1.0000000009313226E-2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538525</v>
      </c>
      <c r="D1155" s="1">
        <f>BILANCA!E178</f>
        <v>576400.49</v>
      </c>
      <c r="E1155" s="1">
        <v>0</v>
      </c>
      <c r="F1155" s="1">
        <v>0</v>
      </c>
      <c r="G1155" s="2">
        <f t="shared" si="22"/>
        <v>290908.06855999993</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118810</v>
      </c>
      <c r="D1156" s="1">
        <f>BILANCA!E179</f>
        <v>168136.53</v>
      </c>
      <c r="E1156" s="1">
        <v>0</v>
      </c>
      <c r="F1156" s="1">
        <v>0</v>
      </c>
      <c r="G1156" s="2">
        <f t="shared" si="22"/>
        <v>78729.369379999989</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5285</v>
      </c>
      <c r="D1157" s="1">
        <f>BILANCA!E180</f>
        <v>657</v>
      </c>
      <c r="E1157" s="1">
        <v>0</v>
      </c>
      <c r="F1157" s="1">
        <v>0</v>
      </c>
      <c r="G1157" s="2">
        <f t="shared" si="22"/>
        <v>1148.2259999999999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5285</v>
      </c>
      <c r="D1160" s="1">
        <f>BILANCA!E183</f>
        <v>657</v>
      </c>
      <c r="E1160" s="1">
        <v>0</v>
      </c>
      <c r="F1160" s="1">
        <v>0</v>
      </c>
      <c r="G1160" s="2">
        <f t="shared" si="22"/>
        <v>1168.0229999999999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2656</v>
      </c>
      <c r="D1165" s="1">
        <f>BILANCA!E188</f>
        <v>11957.99</v>
      </c>
      <c r="E1165" s="1">
        <v>0</v>
      </c>
      <c r="F1165" s="1">
        <v>0</v>
      </c>
      <c r="G1165" s="2">
        <f t="shared" si="22"/>
        <v>4836.1003599999995</v>
      </c>
      <c r="H1165" s="2">
        <f t="shared" si="23"/>
        <v>1.0000000000218279E-2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158000</v>
      </c>
      <c r="E1166" s="1">
        <v>0</v>
      </c>
      <c r="F1166" s="1">
        <v>0</v>
      </c>
      <c r="G1166" s="2">
        <f t="shared" si="22"/>
        <v>57828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25577488</v>
      </c>
      <c r="D1214" s="1">
        <f>BILANCA!E237</f>
        <v>25798225.59</v>
      </c>
      <c r="E1214" s="1">
        <v>0</v>
      </c>
      <c r="F1214" s="1">
        <v>0</v>
      </c>
      <c r="G1214" s="2">
        <f t="shared" si="22"/>
        <v>17827179.950580001</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25559376</v>
      </c>
      <c r="D1215" s="1">
        <f>BILANCA!E238</f>
        <v>25772196.91</v>
      </c>
      <c r="E1215" s="1">
        <v>0</v>
      </c>
      <c r="F1215" s="1">
        <v>0</v>
      </c>
      <c r="G1215" s="2">
        <f t="shared" si="22"/>
        <v>17888074.598239999</v>
      </c>
      <c r="H1215" s="2">
        <f t="shared" si="23"/>
        <v>8.9999999850988388E-2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25559376</v>
      </c>
      <c r="D1216" s="1">
        <f>BILANCA!E239</f>
        <v>25772196.91</v>
      </c>
      <c r="E1216" s="1">
        <v>0</v>
      </c>
      <c r="F1216" s="1">
        <v>0</v>
      </c>
      <c r="G1216" s="2">
        <f t="shared" si="22"/>
        <v>17965178.36806</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25559376</v>
      </c>
      <c r="D1217" s="1">
        <f>BILANCA!E240</f>
        <v>25772196.91</v>
      </c>
      <c r="E1217" s="1">
        <v>0</v>
      </c>
      <c r="F1217" s="1">
        <v>0</v>
      </c>
      <c r="G1217" s="2">
        <f t="shared" si="22"/>
        <v>18042282.137880001</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-10820</v>
      </c>
      <c r="D1222" s="1">
        <f>BILANCA!E245</f>
        <v>-3871.34</v>
      </c>
      <c r="E1222" s="1">
        <v>0</v>
      </c>
      <c r="F1222" s="1">
        <v>0</v>
      </c>
      <c r="G1222" s="2">
        <f t="shared" si="22"/>
        <v>-4436.4805200000001</v>
      </c>
      <c r="H1222" s="2">
        <f t="shared" si="23"/>
        <v>0.34000000000014552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10820</v>
      </c>
      <c r="D1227" s="1">
        <f>BILANCA!E250</f>
        <v>3871.34</v>
      </c>
      <c r="E1227" s="1">
        <v>0</v>
      </c>
      <c r="F1227" s="1">
        <v>0</v>
      </c>
      <c r="G1227" s="2">
        <f t="shared" si="22"/>
        <v>4529.2939200000001</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10820</v>
      </c>
      <c r="D1228" s="1">
        <f>BILANCA!E251</f>
        <v>3871.34</v>
      </c>
      <c r="E1228" s="1">
        <v>0</v>
      </c>
      <c r="F1228" s="1">
        <v>0</v>
      </c>
      <c r="G1228" s="2">
        <f t="shared" si="22"/>
        <v>4547.8566000000001</v>
      </c>
      <c r="H1228" s="2">
        <f t="shared" si="23"/>
        <v>0.34000000000014552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28932</v>
      </c>
      <c r="D1232" s="1">
        <f>BILANCA!E255</f>
        <v>29900.02</v>
      </c>
      <c r="E1232" s="1">
        <v>0</v>
      </c>
      <c r="F1232" s="1">
        <v>0</v>
      </c>
      <c r="G1232" s="2">
        <f t="shared" si="22"/>
        <v>22094.277959999999</v>
      </c>
      <c r="H1232" s="2">
        <f t="shared" si="23"/>
        <v>2.0000000000436557E-2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479822</v>
      </c>
      <c r="D1236" s="1">
        <f>BILANCA!E259</f>
        <v>369002.15</v>
      </c>
      <c r="E1236" s="1">
        <v>0</v>
      </c>
      <c r="F1236" s="1">
        <v>0</v>
      </c>
      <c r="G1236" s="2">
        <f t="shared" si="22"/>
        <v>308110.0539</v>
      </c>
      <c r="H1236" s="2">
        <f t="shared" si="23"/>
        <v>0.15000000002328306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479822</v>
      </c>
      <c r="D1237" s="1">
        <f>BILANCA!E260</f>
        <v>369002.15</v>
      </c>
      <c r="E1237" s="1">
        <v>0</v>
      </c>
      <c r="F1237" s="1">
        <v>0</v>
      </c>
      <c r="G1237" s="2">
        <f t="shared" si="22"/>
        <v>309327.88020000001</v>
      </c>
      <c r="H1237" s="2">
        <f t="shared" si="23"/>
        <v>0.15000000002328306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18732</v>
      </c>
      <c r="D1240" s="1">
        <f>BILANCA!E264</f>
        <v>16710.02</v>
      </c>
      <c r="E1240" s="1">
        <v>0</v>
      </c>
      <c r="F1240" s="1">
        <v>0</v>
      </c>
      <c r="G1240" s="2">
        <f t="shared" si="22"/>
        <v>13403.074280000001</v>
      </c>
      <c r="H1240" s="2">
        <f t="shared" si="23"/>
        <v>2.0000000000436557E-2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10200</v>
      </c>
      <c r="D1241" s="1">
        <f>BILANCA!E265</f>
        <v>13190</v>
      </c>
      <c r="E1241" s="1">
        <v>0</v>
      </c>
      <c r="F1241" s="1">
        <v>0</v>
      </c>
      <c r="G1241" s="2">
        <f t="shared" si="22"/>
        <v>9437.64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2656</v>
      </c>
      <c r="D1244" s="1">
        <f>BILANCA!E268</f>
        <v>13506.1</v>
      </c>
      <c r="E1244" s="1">
        <v>0</v>
      </c>
      <c r="F1244" s="1">
        <v>0</v>
      </c>
      <c r="G1244" s="2">
        <f t="shared" si="24"/>
        <v>7743.400200000001</v>
      </c>
      <c r="H1244" s="2">
        <f t="shared" si="23"/>
        <v>0.1000000000003638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75582</v>
      </c>
      <c r="D1263" s="1">
        <f>BILANCA!E287</f>
        <v>0</v>
      </c>
      <c r="E1263" s="1">
        <v>0</v>
      </c>
      <c r="F1263" s="1">
        <v>0</v>
      </c>
      <c r="G1263" s="2">
        <f t="shared" si="24"/>
        <v>21162.960000000003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589694</v>
      </c>
      <c r="D1264" s="1">
        <f>BILANCA!E288</f>
        <v>757152.01</v>
      </c>
      <c r="E1264" s="1">
        <v>0</v>
      </c>
      <c r="F1264" s="1">
        <v>0</v>
      </c>
      <c r="G1264" s="2">
        <f t="shared" si="24"/>
        <v>591223.44362000003</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158000</v>
      </c>
      <c r="E1265" s="1">
        <v>0</v>
      </c>
      <c r="F1265" s="1">
        <v>0</v>
      </c>
      <c r="G1265" s="2">
        <f t="shared" si="24"/>
        <v>89111.999999999985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11957.99</v>
      </c>
      <c r="E1278" s="1">
        <v>0</v>
      </c>
      <c r="F1278" s="1">
        <v>0</v>
      </c>
      <c r="G1278" s="2">
        <f t="shared" si="24"/>
        <v>7055.2140999999992</v>
      </c>
      <c r="H1278" s="2">
        <f t="shared" si="23"/>
        <v>1.0000000000218279E-2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8615675</v>
      </c>
      <c r="D1408" s="1">
        <f>'RAS-funkcijski'!E114</f>
        <v>10132433.83</v>
      </c>
      <c r="E1408" s="1">
        <v>0</v>
      </c>
      <c r="F1408" s="1">
        <v>0</v>
      </c>
      <c r="G1408" s="2">
        <f t="shared" si="24"/>
        <v>3176859.6926000002</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8615675</v>
      </c>
      <c r="D1409" s="1">
        <f>'RAS-funkcijski'!E115</f>
        <v>10132433.83</v>
      </c>
      <c r="E1409" s="1">
        <v>0</v>
      </c>
      <c r="F1409" s="1">
        <v>0</v>
      </c>
      <c r="G1409" s="2">
        <f t="shared" si="24"/>
        <v>3205740.2352600005</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8615675</v>
      </c>
      <c r="D1411" s="1">
        <f>'RAS-funkcijski'!E117</f>
        <v>10132433.83</v>
      </c>
      <c r="E1411" s="1">
        <v>0</v>
      </c>
      <c r="F1411" s="1">
        <v>0</v>
      </c>
      <c r="G1411" s="2">
        <f t="shared" si="24"/>
        <v>3263501.3205800001</v>
      </c>
      <c r="H1411" s="2">
        <f t="shared" si="27"/>
        <v>0.16999999992549419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8615675</v>
      </c>
      <c r="D1435" s="13">
        <f>'RAS-funkcijski'!E141</f>
        <v>10132433.83</v>
      </c>
      <c r="E1435" s="13">
        <v>0</v>
      </c>
      <c r="F1435" s="13">
        <v>0</v>
      </c>
      <c r="G1435" s="14">
        <f t="shared" si="24"/>
        <v>3956634.3444200004</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665276.03</v>
      </c>
      <c r="D1480" s="6"/>
      <c r="E1480" s="6">
        <v>0</v>
      </c>
      <c r="F1480" s="6">
        <v>0</v>
      </c>
      <c r="G1480" s="7">
        <f t="shared" ref="G1480:G1580" si="34">B1480/1000*C1480</f>
        <v>665.27602999999999</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10261543.909999998</v>
      </c>
      <c r="D1481" s="1">
        <v>0</v>
      </c>
      <c r="E1481" s="1">
        <v>0</v>
      </c>
      <c r="F1481" s="1">
        <v>0</v>
      </c>
      <c r="G1481" s="2">
        <f t="shared" si="34"/>
        <v>20523.087819999997</v>
      </c>
      <c r="H1481" s="2">
        <f t="shared" si="35"/>
        <v>9.0000001713633537E-2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9544658.4099999983</v>
      </c>
      <c r="D1483" s="1">
        <v>0</v>
      </c>
      <c r="E1483" s="1">
        <v>0</v>
      </c>
      <c r="F1483" s="1">
        <v>0</v>
      </c>
      <c r="G1483" s="2">
        <f t="shared" si="34"/>
        <v>38178.633639999993</v>
      </c>
      <c r="H1483" s="2">
        <f t="shared" si="35"/>
        <v>0.40999999828636646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6796526.4100000001</v>
      </c>
      <c r="D1484" s="1">
        <v>0</v>
      </c>
      <c r="E1484" s="1">
        <v>0</v>
      </c>
      <c r="F1484" s="1">
        <v>0</v>
      </c>
      <c r="G1484" s="2">
        <f t="shared" si="34"/>
        <v>33982.63205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2481823.88</v>
      </c>
      <c r="D1485" s="1">
        <v>0</v>
      </c>
      <c r="E1485" s="1">
        <v>0</v>
      </c>
      <c r="F1485" s="1">
        <v>0</v>
      </c>
      <c r="G1485" s="2">
        <f t="shared" si="34"/>
        <v>14890.94328</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13289.11</v>
      </c>
      <c r="D1486" s="1">
        <v>0</v>
      </c>
      <c r="E1486" s="1">
        <v>0</v>
      </c>
      <c r="F1486" s="1">
        <v>0</v>
      </c>
      <c r="G1486" s="2">
        <f t="shared" si="34"/>
        <v>93.023769999999999</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241104.16</v>
      </c>
      <c r="D1489" s="1">
        <v>0</v>
      </c>
      <c r="E1489" s="1">
        <v>0</v>
      </c>
      <c r="F1489" s="1">
        <v>0</v>
      </c>
      <c r="G1489" s="2">
        <f t="shared" si="34"/>
        <v>2411.0416</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11914.85</v>
      </c>
      <c r="D1491" s="1">
        <v>0</v>
      </c>
      <c r="E1491" s="1">
        <v>0</v>
      </c>
      <c r="F1491" s="1">
        <v>0</v>
      </c>
      <c r="G1491" s="2">
        <f t="shared" si="34"/>
        <v>142.97820000000002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716885.5</v>
      </c>
      <c r="D1492" s="1">
        <v>0</v>
      </c>
      <c r="E1492" s="1">
        <v>0</v>
      </c>
      <c r="F1492" s="1">
        <v>0</v>
      </c>
      <c r="G1492" s="2">
        <f t="shared" si="34"/>
        <v>9319.5114999999987</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10011667.93</v>
      </c>
      <c r="D1499" s="1">
        <v>0</v>
      </c>
      <c r="E1499" s="1">
        <v>0</v>
      </c>
      <c r="F1499" s="1">
        <v>0</v>
      </c>
      <c r="G1499" s="2">
        <f t="shared" si="34"/>
        <v>200233.35860000001</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9452782.4299999997</v>
      </c>
      <c r="D1501" s="1">
        <v>0</v>
      </c>
      <c r="E1501" s="1">
        <v>0</v>
      </c>
      <c r="F1501" s="1">
        <v>0</v>
      </c>
      <c r="G1501" s="2">
        <f t="shared" si="34"/>
        <v>207961.21345999997</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6758650.6699999999</v>
      </c>
      <c r="D1502" s="1">
        <v>0</v>
      </c>
      <c r="E1502" s="1">
        <v>0</v>
      </c>
      <c r="F1502" s="1">
        <v>0</v>
      </c>
      <c r="G1502" s="2">
        <f t="shared" si="34"/>
        <v>155448.96541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2432497.67</v>
      </c>
      <c r="D1503" s="1">
        <v>0</v>
      </c>
      <c r="E1503" s="1">
        <v>0</v>
      </c>
      <c r="F1503" s="1">
        <v>0</v>
      </c>
      <c r="G1503" s="2">
        <f t="shared" si="34"/>
        <v>58379.944080000001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17917.5</v>
      </c>
      <c r="D1504" s="1">
        <v>0</v>
      </c>
      <c r="E1504" s="1">
        <v>0</v>
      </c>
      <c r="F1504" s="1">
        <v>0</v>
      </c>
      <c r="G1504" s="2">
        <f t="shared" si="34"/>
        <v>447.9375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241104.16</v>
      </c>
      <c r="D1507" s="1">
        <v>0</v>
      </c>
      <c r="E1507" s="1">
        <v>0</v>
      </c>
      <c r="F1507" s="1">
        <v>0</v>
      </c>
      <c r="G1507" s="2">
        <f t="shared" si="34"/>
        <v>6750.9164799999999</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2612.4299999999998</v>
      </c>
      <c r="D1509" s="1">
        <v>0</v>
      </c>
      <c r="E1509" s="1">
        <v>0</v>
      </c>
      <c r="F1509" s="1">
        <v>0</v>
      </c>
      <c r="G1509" s="2">
        <f t="shared" si="34"/>
        <v>78.372899999999987</v>
      </c>
      <c r="H1509" s="2">
        <f t="shared" si="35"/>
        <v>0.42999999999983629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558885.5</v>
      </c>
      <c r="D1510" s="1">
        <v>0</v>
      </c>
      <c r="E1510" s="1">
        <v>0</v>
      </c>
      <c r="F1510" s="1">
        <v>0</v>
      </c>
      <c r="G1510" s="2">
        <f t="shared" si="34"/>
        <v>17325.450499999999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915152.00999999791</v>
      </c>
      <c r="D1517" s="1">
        <v>0</v>
      </c>
      <c r="E1517" s="1">
        <v>0</v>
      </c>
      <c r="F1517" s="1">
        <v>0</v>
      </c>
      <c r="G1517" s="2">
        <f t="shared" si="34"/>
        <v>34775.776379999923</v>
      </c>
      <c r="H1517" s="2">
        <f t="shared" si="35"/>
        <v>9.9999979138374329E-3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158000</v>
      </c>
      <c r="D1518" s="1">
        <v>0</v>
      </c>
      <c r="E1518" s="1">
        <v>0</v>
      </c>
      <c r="F1518" s="1">
        <v>0</v>
      </c>
      <c r="G1518" s="2">
        <f t="shared" si="34"/>
        <v>6162</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158000</v>
      </c>
      <c r="D1565" s="1">
        <v>0</v>
      </c>
      <c r="E1565" s="1">
        <v>0</v>
      </c>
      <c r="F1565" s="1">
        <v>0</v>
      </c>
      <c r="G1565" s="2">
        <f t="shared" si="34"/>
        <v>13587.999999999998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158000</v>
      </c>
      <c r="D1566" s="1">
        <v>0</v>
      </c>
      <c r="E1566" s="1">
        <v>0</v>
      </c>
      <c r="F1566" s="1">
        <v>0</v>
      </c>
      <c r="G1566" s="2">
        <f t="shared" si="34"/>
        <v>13745.999999999998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757152.01</v>
      </c>
      <c r="D1576" s="1">
        <v>0</v>
      </c>
      <c r="E1576" s="1">
        <v>0</v>
      </c>
      <c r="F1576" s="1">
        <v>0</v>
      </c>
      <c r="G1576" s="2">
        <f t="shared" si="34"/>
        <v>73443.74497</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757152.01</v>
      </c>
      <c r="D1578" s="1">
        <v>0</v>
      </c>
      <c r="E1578" s="1">
        <v>0</v>
      </c>
      <c r="F1578" s="1">
        <v>0</v>
      </c>
      <c r="G1578" s="2">
        <f t="shared" si="34"/>
        <v>74958.04899000001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11986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8580875</v>
      </c>
      <c r="I16" s="172">
        <f>'PR-RAS'!E6</f>
        <v>10138825.979999999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8559591</v>
      </c>
      <c r="I17" s="172">
        <f>'PR-RAS'!E151</f>
        <v>9415548.3300000001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10820</v>
      </c>
      <c r="I19" s="173">
        <f>'PR-RAS'!E646</f>
        <v>3871.3400000008187</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25559375</v>
      </c>
      <c r="I20" s="175">
        <f>BILANCA!E7</f>
        <v>25772196.910000004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683389</v>
      </c>
      <c r="I21" s="177">
        <f>BILANCA!E68</f>
        <v>941180.69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665276</v>
      </c>
      <c r="I22" s="177">
        <f>BILANCA!E176</f>
        <v>915152.01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25577488</v>
      </c>
      <c r="I23" s="179">
        <f>BILANCA!E237</f>
        <v>25798225.59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8615675</v>
      </c>
      <c r="I27" s="177">
        <f>'RAS-funkcijski'!E114</f>
        <v>10132433.83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8615675</v>
      </c>
      <c r="I28" s="181">
        <f>'RAS-funkcijski'!E141</f>
        <v>10132433.83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665276.03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915152.00999999791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158000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757152.01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F34" sqref="F3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8580875</v>
      </c>
      <c r="E6" s="53">
        <f>E7+E44+E50+E82+E106+E124+E133+E139</f>
        <v>10138825.979999999</v>
      </c>
      <c r="F6" s="54">
        <f t="shared" ref="F6:F131" si="0">IF(D6&lt;&gt;0,IF(E6/D6&gt;=100,"&gt;&gt;100",E6/D6*100),"-")</f>
        <v>118.15608524771658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6372579</v>
      </c>
      <c r="E50" s="53">
        <f>E51+E54+E59+E62+E65+E68+E71+E74+E77</f>
        <v>6819951.3199999994</v>
      </c>
      <c r="F50" s="54">
        <f t="shared" si="0"/>
        <v>107.02027107078624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1275</v>
      </c>
      <c r="E62" s="53">
        <f t="shared" si="13"/>
        <v>0</v>
      </c>
      <c r="F62" s="54">
        <f t="shared" si="0"/>
        <v>0</v>
      </c>
    </row>
    <row r="63" spans="1:6" ht="12.75" customHeight="1" x14ac:dyDescent="0.2">
      <c r="A63" s="55">
        <v>6341</v>
      </c>
      <c r="B63" s="87" t="s">
        <v>169</v>
      </c>
      <c r="C63" s="52" t="s">
        <v>170</v>
      </c>
      <c r="D63" s="244">
        <v>1275</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6371304</v>
      </c>
      <c r="E68" s="53">
        <f t="shared" si="15"/>
        <v>6819951.3199999994</v>
      </c>
      <c r="F68" s="54">
        <f t="shared" si="0"/>
        <v>107.04168754151426</v>
      </c>
    </row>
    <row r="69" spans="1:6" ht="12.75" customHeight="1" x14ac:dyDescent="0.2">
      <c r="A69" s="55" t="s">
        <v>181</v>
      </c>
      <c r="B69" s="87" t="s">
        <v>182</v>
      </c>
      <c r="C69" s="52" t="s">
        <v>181</v>
      </c>
      <c r="D69" s="244">
        <v>6331061</v>
      </c>
      <c r="E69" s="244">
        <v>6809277.6799999997</v>
      </c>
      <c r="F69" s="54">
        <f t="shared" si="0"/>
        <v>107.55349980042838</v>
      </c>
    </row>
    <row r="70" spans="1:6" ht="24" x14ac:dyDescent="0.2">
      <c r="A70" s="55" t="s">
        <v>183</v>
      </c>
      <c r="B70" s="87" t="s">
        <v>184</v>
      </c>
      <c r="C70" s="52" t="s">
        <v>183</v>
      </c>
      <c r="D70" s="244">
        <v>40243</v>
      </c>
      <c r="E70" s="244">
        <v>10673.64</v>
      </c>
      <c r="F70" s="54">
        <f t="shared" si="0"/>
        <v>26.522972939393185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55</v>
      </c>
      <c r="E82" s="53">
        <f t="shared" si="19"/>
        <v>0.18</v>
      </c>
      <c r="F82" s="54">
        <f t="shared" si="0"/>
        <v>0.32727272727272727</v>
      </c>
    </row>
    <row r="83" spans="1:6" ht="12.75" customHeight="1" x14ac:dyDescent="0.2">
      <c r="A83" s="55">
        <v>641</v>
      </c>
      <c r="B83" s="87" t="s">
        <v>209</v>
      </c>
      <c r="C83" s="52" t="s">
        <v>210</v>
      </c>
      <c r="D83" s="53">
        <f t="shared" ref="D83:E83" si="20">SUM(D84:D90)</f>
        <v>55</v>
      </c>
      <c r="E83" s="53">
        <f t="shared" si="20"/>
        <v>0.18</v>
      </c>
      <c r="F83" s="54">
        <f t="shared" si="0"/>
        <v>0.32727272727272727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55</v>
      </c>
      <c r="E85" s="244">
        <v>0.18</v>
      </c>
      <c r="F85" s="54">
        <f t="shared" si="0"/>
        <v>0.32727272727272727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44476</v>
      </c>
      <c r="E106" s="53">
        <f t="shared" si="23"/>
        <v>79116.639999999999</v>
      </c>
      <c r="F106" s="54">
        <f t="shared" si="0"/>
        <v>177.88614084000361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44476</v>
      </c>
      <c r="E112" s="53">
        <f t="shared" si="25"/>
        <v>79116.639999999999</v>
      </c>
      <c r="F112" s="54">
        <f t="shared" si="0"/>
        <v>177.88614084000361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44476</v>
      </c>
      <c r="E117" s="244">
        <v>79116.639999999999</v>
      </c>
      <c r="F117" s="54">
        <f t="shared" si="0"/>
        <v>177.88614084000361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47700</v>
      </c>
      <c r="E124" s="53">
        <f t="shared" si="27"/>
        <v>129534</v>
      </c>
      <c r="F124" s="54">
        <f t="shared" si="0"/>
        <v>271.55974842767296</v>
      </c>
    </row>
    <row r="125" spans="1:6" ht="12.75" customHeight="1" x14ac:dyDescent="0.2">
      <c r="A125" s="55">
        <v>661</v>
      </c>
      <c r="B125" s="88" t="s">
        <v>293</v>
      </c>
      <c r="C125" s="52" t="s">
        <v>294</v>
      </c>
      <c r="D125" s="53">
        <f t="shared" ref="D125:E125" si="28">SUM(D126:D127)</f>
        <v>38800</v>
      </c>
      <c r="E125" s="53">
        <f t="shared" si="28"/>
        <v>118962</v>
      </c>
      <c r="F125" s="54">
        <f t="shared" si="0"/>
        <v>306.60309278350513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38800</v>
      </c>
      <c r="E127" s="244">
        <v>118962</v>
      </c>
      <c r="F127" s="54">
        <f t="shared" si="0"/>
        <v>306.60309278350513</v>
      </c>
    </row>
    <row r="128" spans="1:6" ht="24" x14ac:dyDescent="0.2">
      <c r="A128" s="55">
        <v>663</v>
      </c>
      <c r="B128" s="233" t="s">
        <v>299</v>
      </c>
      <c r="C128" s="52" t="s">
        <v>300</v>
      </c>
      <c r="D128" s="53">
        <f t="shared" ref="D128:E128" si="29">SUM(D129:D132)</f>
        <v>8900</v>
      </c>
      <c r="E128" s="53">
        <f t="shared" si="29"/>
        <v>10572</v>
      </c>
      <c r="F128" s="54">
        <f t="shared" si="0"/>
        <v>118.78651685393258</v>
      </c>
    </row>
    <row r="129" spans="1:6" ht="12.75" customHeight="1" x14ac:dyDescent="0.2">
      <c r="A129" s="55">
        <v>6631</v>
      </c>
      <c r="B129" s="88" t="s">
        <v>301</v>
      </c>
      <c r="C129" s="52" t="s">
        <v>302</v>
      </c>
      <c r="D129" s="244">
        <v>8900</v>
      </c>
      <c r="E129" s="244">
        <v>10572</v>
      </c>
      <c r="F129" s="54">
        <f t="shared" si="0"/>
        <v>118.78651685393258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2116065</v>
      </c>
      <c r="E133" s="53">
        <f t="shared" si="30"/>
        <v>3110223.8400000003</v>
      </c>
      <c r="F133" s="54">
        <f t="shared" ref="F133:F223" si="31">IF(D133&lt;&gt;0,IF(E133/D133&gt;=100,"&gt;&gt;100",E133/D133*100),"-")</f>
        <v>146.98148875388989</v>
      </c>
    </row>
    <row r="134" spans="1:6" ht="24" x14ac:dyDescent="0.2">
      <c r="A134" s="55">
        <v>671</v>
      </c>
      <c r="B134" s="234" t="s">
        <v>311</v>
      </c>
      <c r="C134" s="52" t="s">
        <v>312</v>
      </c>
      <c r="D134" s="53">
        <f t="shared" ref="D134:E134" si="32">SUM(D135:D137)</f>
        <v>2116065</v>
      </c>
      <c r="E134" s="53">
        <f t="shared" si="32"/>
        <v>3110223.8400000003</v>
      </c>
      <c r="F134" s="54">
        <f t="shared" si="31"/>
        <v>146.98148875388989</v>
      </c>
    </row>
    <row r="135" spans="1:6" ht="12.75" customHeight="1" x14ac:dyDescent="0.2">
      <c r="A135" s="55">
        <v>6711</v>
      </c>
      <c r="B135" s="87" t="s">
        <v>313</v>
      </c>
      <c r="C135" s="52" t="s">
        <v>314</v>
      </c>
      <c r="D135" s="244">
        <v>2116065</v>
      </c>
      <c r="E135" s="244">
        <v>2405608.91</v>
      </c>
      <c r="F135" s="54">
        <f t="shared" si="31"/>
        <v>113.68312929895821</v>
      </c>
    </row>
    <row r="136" spans="1:6" ht="24" x14ac:dyDescent="0.2">
      <c r="A136" s="55">
        <v>6712</v>
      </c>
      <c r="B136" s="234" t="s">
        <v>315</v>
      </c>
      <c r="C136" s="52" t="s">
        <v>316</v>
      </c>
      <c r="D136" s="244"/>
      <c r="E136" s="244">
        <v>704614.93</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8559591</v>
      </c>
      <c r="E151" s="53">
        <f t="shared" si="35"/>
        <v>9415548.3300000001</v>
      </c>
      <c r="F151" s="54">
        <f t="shared" si="31"/>
        <v>109.99997932144187</v>
      </c>
    </row>
    <row r="152" spans="1:6" ht="12.75" customHeight="1" x14ac:dyDescent="0.2">
      <c r="A152" s="55">
        <v>31</v>
      </c>
      <c r="B152" s="87" t="s">
        <v>346</v>
      </c>
      <c r="C152" s="52" t="s">
        <v>35</v>
      </c>
      <c r="D152" s="53">
        <f t="shared" ref="D152:E152" si="36">D153+D158+D159</f>
        <v>6281298</v>
      </c>
      <c r="E152" s="53">
        <f t="shared" si="36"/>
        <v>6683194.3100000005</v>
      </c>
      <c r="F152" s="54">
        <f t="shared" si="31"/>
        <v>106.39830031945627</v>
      </c>
    </row>
    <row r="153" spans="1:6" ht="12.75" customHeight="1" x14ac:dyDescent="0.2">
      <c r="A153" s="55">
        <v>311</v>
      </c>
      <c r="B153" s="87" t="s">
        <v>347</v>
      </c>
      <c r="C153" s="52" t="s">
        <v>348</v>
      </c>
      <c r="D153" s="53">
        <f t="shared" ref="D153:E153" si="37">SUM(D154:D157)</f>
        <v>5189312</v>
      </c>
      <c r="E153" s="53">
        <f t="shared" si="37"/>
        <v>5509753.6600000001</v>
      </c>
      <c r="F153" s="54">
        <f t="shared" si="31"/>
        <v>106.17503168050023</v>
      </c>
    </row>
    <row r="154" spans="1:6" ht="12.75" customHeight="1" x14ac:dyDescent="0.2">
      <c r="A154" s="55">
        <v>3111</v>
      </c>
      <c r="B154" s="87" t="s">
        <v>349</v>
      </c>
      <c r="C154" s="52" t="s">
        <v>350</v>
      </c>
      <c r="D154" s="244">
        <v>5132380</v>
      </c>
      <c r="E154" s="244">
        <v>5455358.0099999998</v>
      </c>
      <c r="F154" s="54">
        <f t="shared" si="31"/>
        <v>106.29294810594693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22645</v>
      </c>
      <c r="E156" s="244">
        <v>18760.54</v>
      </c>
      <c r="F156" s="54">
        <f t="shared" si="31"/>
        <v>82.846279531905495</v>
      </c>
    </row>
    <row r="157" spans="1:6" ht="12.75" customHeight="1" x14ac:dyDescent="0.2">
      <c r="A157" s="55">
        <v>3114</v>
      </c>
      <c r="B157" s="87" t="s">
        <v>355</v>
      </c>
      <c r="C157" s="52" t="s">
        <v>356</v>
      </c>
      <c r="D157" s="244">
        <v>34287</v>
      </c>
      <c r="E157" s="244">
        <v>35635.11</v>
      </c>
      <c r="F157" s="54">
        <f t="shared" si="31"/>
        <v>103.9318400559979</v>
      </c>
    </row>
    <row r="158" spans="1:6" ht="12.75" customHeight="1" x14ac:dyDescent="0.2">
      <c r="A158" s="55">
        <v>312</v>
      </c>
      <c r="B158" s="87" t="s">
        <v>357</v>
      </c>
      <c r="C158" s="52" t="s">
        <v>358</v>
      </c>
      <c r="D158" s="244">
        <v>234775</v>
      </c>
      <c r="E158" s="244">
        <v>261758.83</v>
      </c>
      <c r="F158" s="54">
        <f t="shared" si="31"/>
        <v>111.49348525183686</v>
      </c>
    </row>
    <row r="159" spans="1:6" ht="12.75" customHeight="1" x14ac:dyDescent="0.2">
      <c r="A159" s="55">
        <v>313</v>
      </c>
      <c r="B159" s="87" t="s">
        <v>359</v>
      </c>
      <c r="C159" s="52" t="s">
        <v>360</v>
      </c>
      <c r="D159" s="53">
        <f t="shared" ref="D159:E159" si="38">SUM(D160:D162)</f>
        <v>857211</v>
      </c>
      <c r="E159" s="53">
        <f t="shared" si="38"/>
        <v>911681.82000000007</v>
      </c>
      <c r="F159" s="54">
        <f t="shared" si="31"/>
        <v>106.35442382330606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855778</v>
      </c>
      <c r="E161" s="244">
        <v>911347.28</v>
      </c>
      <c r="F161" s="54">
        <f t="shared" si="31"/>
        <v>106.49342235953718</v>
      </c>
    </row>
    <row r="162" spans="1:6" ht="12.75" customHeight="1" x14ac:dyDescent="0.2">
      <c r="A162" s="55">
        <v>3133</v>
      </c>
      <c r="B162" s="87" t="s">
        <v>364</v>
      </c>
      <c r="C162" s="52" t="s">
        <v>365</v>
      </c>
      <c r="D162" s="244">
        <v>1433</v>
      </c>
      <c r="E162" s="244">
        <v>334.54</v>
      </c>
      <c r="F162" s="54">
        <f t="shared" si="31"/>
        <v>23.345429169574324</v>
      </c>
    </row>
    <row r="163" spans="1:6" ht="12.75" customHeight="1" x14ac:dyDescent="0.2">
      <c r="A163" s="55">
        <v>32</v>
      </c>
      <c r="B163" s="87" t="s">
        <v>366</v>
      </c>
      <c r="C163" s="52" t="s">
        <v>367</v>
      </c>
      <c r="D163" s="53">
        <f t="shared" ref="D163:E163" si="39">D164+D169+D177+D187+D188</f>
        <v>2041031</v>
      </c>
      <c r="E163" s="53">
        <f t="shared" si="39"/>
        <v>2477960.75</v>
      </c>
      <c r="F163" s="54">
        <f t="shared" si="31"/>
        <v>121.40730591549075</v>
      </c>
    </row>
    <row r="164" spans="1:6" ht="12.75" customHeight="1" x14ac:dyDescent="0.2">
      <c r="A164" s="55">
        <v>321</v>
      </c>
      <c r="B164" s="87" t="s">
        <v>368</v>
      </c>
      <c r="C164" s="52" t="s">
        <v>369</v>
      </c>
      <c r="D164" s="53">
        <f t="shared" ref="D164:E164" si="40">SUM(D165:D168)</f>
        <v>228066</v>
      </c>
      <c r="E164" s="53">
        <f t="shared" si="40"/>
        <v>339896.89</v>
      </c>
      <c r="F164" s="54">
        <f t="shared" si="31"/>
        <v>149.03444178439577</v>
      </c>
    </row>
    <row r="165" spans="1:6" ht="12.75" customHeight="1" x14ac:dyDescent="0.2">
      <c r="A165" s="55">
        <v>3211</v>
      </c>
      <c r="B165" s="87" t="s">
        <v>370</v>
      </c>
      <c r="C165" s="52" t="s">
        <v>371</v>
      </c>
      <c r="D165" s="244">
        <v>11895</v>
      </c>
      <c r="E165" s="244">
        <v>32743.56</v>
      </c>
      <c r="F165" s="54">
        <f t="shared" si="31"/>
        <v>275.27162673392183</v>
      </c>
    </row>
    <row r="166" spans="1:6" ht="12.75" customHeight="1" x14ac:dyDescent="0.2">
      <c r="A166" s="55">
        <v>3212</v>
      </c>
      <c r="B166" s="87" t="s">
        <v>372</v>
      </c>
      <c r="C166" s="52" t="s">
        <v>373</v>
      </c>
      <c r="D166" s="244">
        <v>203640</v>
      </c>
      <c r="E166" s="244">
        <v>295072.33</v>
      </c>
      <c r="F166" s="54">
        <f t="shared" si="31"/>
        <v>144.89900314280101</v>
      </c>
    </row>
    <row r="167" spans="1:6" ht="12.75" customHeight="1" x14ac:dyDescent="0.2">
      <c r="A167" s="55">
        <v>3213</v>
      </c>
      <c r="B167" s="87" t="s">
        <v>374</v>
      </c>
      <c r="C167" s="52" t="s">
        <v>375</v>
      </c>
      <c r="D167" s="244">
        <v>2195</v>
      </c>
      <c r="E167" s="244">
        <v>5971</v>
      </c>
      <c r="F167" s="54">
        <f t="shared" si="31"/>
        <v>272.02733485193619</v>
      </c>
    </row>
    <row r="168" spans="1:6" ht="12.75" customHeight="1" x14ac:dyDescent="0.2">
      <c r="A168" s="55">
        <v>3214</v>
      </c>
      <c r="B168" s="87" t="s">
        <v>376</v>
      </c>
      <c r="C168" s="52" t="s">
        <v>377</v>
      </c>
      <c r="D168" s="244">
        <v>10336</v>
      </c>
      <c r="E168" s="244">
        <v>6110</v>
      </c>
      <c r="F168" s="54">
        <f t="shared" si="31"/>
        <v>59.113777089783284</v>
      </c>
    </row>
    <row r="169" spans="1:6" ht="12.75" customHeight="1" x14ac:dyDescent="0.2">
      <c r="A169" s="55">
        <v>322</v>
      </c>
      <c r="B169" s="87" t="s">
        <v>378</v>
      </c>
      <c r="C169" s="52" t="s">
        <v>379</v>
      </c>
      <c r="D169" s="53">
        <f t="shared" ref="D169:E169" si="41">SUM(D170:D176)</f>
        <v>247436</v>
      </c>
      <c r="E169" s="53">
        <f t="shared" si="41"/>
        <v>320539.19999999995</v>
      </c>
      <c r="F169" s="54">
        <f t="shared" si="31"/>
        <v>129.5442861992596</v>
      </c>
    </row>
    <row r="170" spans="1:6" ht="12.75" customHeight="1" x14ac:dyDescent="0.2">
      <c r="A170" s="55">
        <v>3221</v>
      </c>
      <c r="B170" s="87" t="s">
        <v>380</v>
      </c>
      <c r="C170" s="52" t="s">
        <v>381</v>
      </c>
      <c r="D170" s="244">
        <v>88771</v>
      </c>
      <c r="E170" s="244">
        <v>80874.5</v>
      </c>
      <c r="F170" s="54">
        <f t="shared" si="31"/>
        <v>91.104640028838247</v>
      </c>
    </row>
    <row r="171" spans="1:6" ht="12.75" customHeight="1" x14ac:dyDescent="0.2">
      <c r="A171" s="55">
        <v>3222</v>
      </c>
      <c r="B171" s="87" t="s">
        <v>382</v>
      </c>
      <c r="C171" s="52" t="s">
        <v>383</v>
      </c>
      <c r="D171" s="244">
        <v>1880</v>
      </c>
      <c r="E171" s="244">
        <v>9785.91</v>
      </c>
      <c r="F171" s="54">
        <f t="shared" si="31"/>
        <v>520.52712765957438</v>
      </c>
    </row>
    <row r="172" spans="1:6" ht="12.75" customHeight="1" x14ac:dyDescent="0.2">
      <c r="A172" s="55">
        <v>3223</v>
      </c>
      <c r="B172" s="87" t="s">
        <v>384</v>
      </c>
      <c r="C172" s="52" t="s">
        <v>385</v>
      </c>
      <c r="D172" s="244">
        <v>111566</v>
      </c>
      <c r="E172" s="244">
        <v>183822.03</v>
      </c>
      <c r="F172" s="54">
        <f t="shared" si="31"/>
        <v>164.76527795206422</v>
      </c>
    </row>
    <row r="173" spans="1:6" ht="12.75" customHeight="1" x14ac:dyDescent="0.2">
      <c r="A173" s="55">
        <v>3224</v>
      </c>
      <c r="B173" s="87" t="s">
        <v>386</v>
      </c>
      <c r="C173" s="52" t="s">
        <v>387</v>
      </c>
      <c r="D173" s="244">
        <v>36938</v>
      </c>
      <c r="E173" s="244">
        <v>36483.79</v>
      </c>
      <c r="F173" s="54">
        <f t="shared" si="31"/>
        <v>98.770344902268675</v>
      </c>
    </row>
    <row r="174" spans="1:6" ht="12.75" customHeight="1" x14ac:dyDescent="0.2">
      <c r="A174" s="55">
        <v>3225</v>
      </c>
      <c r="B174" s="87" t="s">
        <v>388</v>
      </c>
      <c r="C174" s="52" t="s">
        <v>389</v>
      </c>
      <c r="D174" s="244">
        <v>6859</v>
      </c>
      <c r="E174" s="244">
        <v>4342</v>
      </c>
      <c r="F174" s="54">
        <f t="shared" si="31"/>
        <v>63.303688584341742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1422</v>
      </c>
      <c r="E176" s="244">
        <v>5230.97</v>
      </c>
      <c r="F176" s="54">
        <f t="shared" si="31"/>
        <v>367.86005625879045</v>
      </c>
    </row>
    <row r="177" spans="1:6" ht="12.75" customHeight="1" x14ac:dyDescent="0.2">
      <c r="A177" s="55">
        <v>323</v>
      </c>
      <c r="B177" s="87" t="s">
        <v>394</v>
      </c>
      <c r="C177" s="52" t="s">
        <v>395</v>
      </c>
      <c r="D177" s="53">
        <f t="shared" ref="D177:E177" si="42">SUM(D178:D186)</f>
        <v>1463884</v>
      </c>
      <c r="E177" s="53">
        <f t="shared" si="42"/>
        <v>1731206.3299999998</v>
      </c>
      <c r="F177" s="54">
        <f t="shared" si="31"/>
        <v>118.26116891775578</v>
      </c>
    </row>
    <row r="178" spans="1:6" ht="12.75" customHeight="1" x14ac:dyDescent="0.2">
      <c r="A178" s="55">
        <v>3231</v>
      </c>
      <c r="B178" s="87" t="s">
        <v>396</v>
      </c>
      <c r="C178" s="52" t="s">
        <v>397</v>
      </c>
      <c r="D178" s="244">
        <v>1219095</v>
      </c>
      <c r="E178" s="244">
        <v>1444851.06</v>
      </c>
      <c r="F178" s="54">
        <f t="shared" si="31"/>
        <v>118.51833204139137</v>
      </c>
    </row>
    <row r="179" spans="1:6" ht="12.75" customHeight="1" x14ac:dyDescent="0.2">
      <c r="A179" s="55">
        <v>3232</v>
      </c>
      <c r="B179" s="87" t="s">
        <v>398</v>
      </c>
      <c r="C179" s="52" t="s">
        <v>399</v>
      </c>
      <c r="D179" s="244">
        <v>124776</v>
      </c>
      <c r="E179" s="244">
        <v>83764.41</v>
      </c>
      <c r="F179" s="54">
        <f t="shared" si="31"/>
        <v>67.131828236199283</v>
      </c>
    </row>
    <row r="180" spans="1:6" ht="12.75" customHeight="1" x14ac:dyDescent="0.2">
      <c r="A180" s="55">
        <v>3233</v>
      </c>
      <c r="B180" s="87" t="s">
        <v>400</v>
      </c>
      <c r="C180" s="52" t="s">
        <v>401</v>
      </c>
      <c r="D180" s="244">
        <v>7425</v>
      </c>
      <c r="E180" s="244">
        <v>1905</v>
      </c>
      <c r="F180" s="54">
        <f t="shared" si="31"/>
        <v>25.656565656565654</v>
      </c>
    </row>
    <row r="181" spans="1:6" ht="12.75" customHeight="1" x14ac:dyDescent="0.2">
      <c r="A181" s="55">
        <v>3234</v>
      </c>
      <c r="B181" s="87" t="s">
        <v>402</v>
      </c>
      <c r="C181" s="52" t="s">
        <v>403</v>
      </c>
      <c r="D181" s="244">
        <v>47172</v>
      </c>
      <c r="E181" s="244">
        <v>58176.78</v>
      </c>
      <c r="F181" s="54">
        <f t="shared" si="31"/>
        <v>123.32905113202747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17660</v>
      </c>
      <c r="E183" s="244">
        <v>2220</v>
      </c>
      <c r="F183" s="54">
        <f t="shared" si="31"/>
        <v>12.570781426953568</v>
      </c>
    </row>
    <row r="184" spans="1:6" ht="12.75" customHeight="1" x14ac:dyDescent="0.2">
      <c r="A184" s="55">
        <v>3237</v>
      </c>
      <c r="B184" s="87" t="s">
        <v>408</v>
      </c>
      <c r="C184" s="52" t="s">
        <v>409</v>
      </c>
      <c r="D184" s="244">
        <v>1735</v>
      </c>
      <c r="E184" s="244">
        <v>47641.46</v>
      </c>
      <c r="F184" s="54">
        <f t="shared" si="31"/>
        <v>2745.9054755043226</v>
      </c>
    </row>
    <row r="185" spans="1:6" ht="12.75" customHeight="1" x14ac:dyDescent="0.2">
      <c r="A185" s="55">
        <v>3238</v>
      </c>
      <c r="B185" s="87" t="s">
        <v>410</v>
      </c>
      <c r="C185" s="52" t="s">
        <v>411</v>
      </c>
      <c r="D185" s="244">
        <v>14091</v>
      </c>
      <c r="E185" s="244">
        <v>19106.919999999998</v>
      </c>
      <c r="F185" s="54">
        <f t="shared" si="31"/>
        <v>135.59662195727768</v>
      </c>
    </row>
    <row r="186" spans="1:6" ht="12.75" customHeight="1" x14ac:dyDescent="0.2">
      <c r="A186" s="55">
        <v>3239</v>
      </c>
      <c r="B186" s="87" t="s">
        <v>412</v>
      </c>
      <c r="C186" s="52" t="s">
        <v>413</v>
      </c>
      <c r="D186" s="244">
        <v>31930</v>
      </c>
      <c r="E186" s="244">
        <v>73540.7</v>
      </c>
      <c r="F186" s="54">
        <f t="shared" si="31"/>
        <v>230.31850923896022</v>
      </c>
    </row>
    <row r="187" spans="1:6" ht="12.75" customHeight="1" x14ac:dyDescent="0.2">
      <c r="A187" s="55">
        <v>324</v>
      </c>
      <c r="B187" s="87" t="s">
        <v>414</v>
      </c>
      <c r="C187" s="52" t="s">
        <v>415</v>
      </c>
      <c r="D187" s="244">
        <v>18746</v>
      </c>
      <c r="E187" s="244">
        <v>28421.34</v>
      </c>
      <c r="F187" s="54">
        <f t="shared" si="31"/>
        <v>151.61282406913475</v>
      </c>
    </row>
    <row r="188" spans="1:6" ht="12.75" customHeight="1" x14ac:dyDescent="0.2">
      <c r="A188" s="55">
        <v>329</v>
      </c>
      <c r="B188" s="87" t="s">
        <v>416</v>
      </c>
      <c r="C188" s="52" t="s">
        <v>417</v>
      </c>
      <c r="D188" s="53">
        <f t="shared" ref="D188:E188" si="43">SUM(D189:D195)</f>
        <v>82899</v>
      </c>
      <c r="E188" s="53">
        <f t="shared" si="43"/>
        <v>57896.990000000005</v>
      </c>
      <c r="F188" s="54">
        <f t="shared" si="31"/>
        <v>69.840396144706219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14930</v>
      </c>
      <c r="E190" s="244">
        <v>16851.849999999999</v>
      </c>
      <c r="F190" s="54">
        <f t="shared" si="31"/>
        <v>112.87240455458807</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300</v>
      </c>
      <c r="E192" s="244">
        <v>400</v>
      </c>
      <c r="F192" s="54">
        <f t="shared" si="31"/>
        <v>133.33333333333331</v>
      </c>
    </row>
    <row r="193" spans="1:6" ht="12.75" customHeight="1" x14ac:dyDescent="0.2">
      <c r="A193" s="55">
        <v>3295</v>
      </c>
      <c r="B193" s="87" t="s">
        <v>426</v>
      </c>
      <c r="C193" s="52" t="s">
        <v>427</v>
      </c>
      <c r="D193" s="244">
        <v>20475</v>
      </c>
      <c r="E193" s="244">
        <v>22325</v>
      </c>
      <c r="F193" s="54">
        <f t="shared" si="31"/>
        <v>109.03540903540903</v>
      </c>
    </row>
    <row r="194" spans="1:6" ht="12.75" customHeight="1" x14ac:dyDescent="0.2">
      <c r="A194" s="55" t="s">
        <v>428</v>
      </c>
      <c r="B194" s="87" t="s">
        <v>429</v>
      </c>
      <c r="C194" s="52" t="s">
        <v>428</v>
      </c>
      <c r="D194" s="244">
        <v>36875</v>
      </c>
      <c r="E194" s="244">
        <v>7574.44</v>
      </c>
      <c r="F194" s="54">
        <f t="shared" si="31"/>
        <v>20.540854237288134</v>
      </c>
    </row>
    <row r="195" spans="1:6" ht="12.75" customHeight="1" x14ac:dyDescent="0.2">
      <c r="A195" s="55">
        <v>3299</v>
      </c>
      <c r="B195" s="87" t="s">
        <v>430</v>
      </c>
      <c r="C195" s="52" t="s">
        <v>431</v>
      </c>
      <c r="D195" s="244">
        <v>10319</v>
      </c>
      <c r="E195" s="244">
        <v>10745.7</v>
      </c>
      <c r="F195" s="54">
        <f t="shared" si="31"/>
        <v>104.13509060955519</v>
      </c>
    </row>
    <row r="196" spans="1:6" ht="12.75" customHeight="1" x14ac:dyDescent="0.2">
      <c r="A196" s="55">
        <v>34</v>
      </c>
      <c r="B196" s="234" t="s">
        <v>432</v>
      </c>
      <c r="C196" s="52" t="s">
        <v>433</v>
      </c>
      <c r="D196" s="53">
        <f t="shared" ref="D196:E196" si="44">D197+D202+D210</f>
        <v>35023</v>
      </c>
      <c r="E196" s="53">
        <f t="shared" si="44"/>
        <v>13289.11</v>
      </c>
      <c r="F196" s="54">
        <f t="shared" si="31"/>
        <v>37.943951117836846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35023</v>
      </c>
      <c r="E210" s="53">
        <f t="shared" si="47"/>
        <v>13289.11</v>
      </c>
      <c r="F210" s="54">
        <f t="shared" si="31"/>
        <v>37.943951117836846</v>
      </c>
    </row>
    <row r="211" spans="1:6" ht="12.75" customHeight="1" x14ac:dyDescent="0.2">
      <c r="A211" s="55">
        <v>3431</v>
      </c>
      <c r="B211" s="234" t="s">
        <v>462</v>
      </c>
      <c r="C211" s="52" t="s">
        <v>463</v>
      </c>
      <c r="D211" s="244">
        <v>3421</v>
      </c>
      <c r="E211" s="244">
        <v>5773.62</v>
      </c>
      <c r="F211" s="54">
        <f t="shared" si="31"/>
        <v>168.7699503069278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31602</v>
      </c>
      <c r="E213" s="244">
        <v>7515.49</v>
      </c>
      <c r="F213" s="54">
        <f t="shared" si="31"/>
        <v>23.78169103221315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202239</v>
      </c>
      <c r="E252" s="53">
        <f t="shared" si="63"/>
        <v>241104.16</v>
      </c>
      <c r="F252" s="54">
        <f t="shared" ref="F252:F258" si="64">IF(D252&lt;&gt;0,IF(E252/D252&gt;=100,"&gt;&gt;100",E252/D252*100),"-")</f>
        <v>119.21744075079485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202239</v>
      </c>
      <c r="E259" s="53">
        <f t="shared" si="66"/>
        <v>241104.16</v>
      </c>
      <c r="F259" s="54">
        <f t="shared" ref="F259:F262" si="67">IF(D259&lt;&gt;0,IF(E259/D259&gt;=100,"&gt;&gt;100",E259/D259*100),"-")</f>
        <v>119.21744075079485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202239</v>
      </c>
      <c r="E261" s="244">
        <v>241104.16</v>
      </c>
      <c r="F261" s="54">
        <f t="shared" si="67"/>
        <v>119.21744075079485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8559591</v>
      </c>
      <c r="E289" s="53">
        <f t="shared" si="79"/>
        <v>9415548.3300000001</v>
      </c>
      <c r="F289" s="54">
        <f t="shared" si="76"/>
        <v>109.99997932144187</v>
      </c>
    </row>
    <row r="290" spans="1:6" ht="12.75" customHeight="1" x14ac:dyDescent="0.2">
      <c r="A290" s="55" t="s">
        <v>605</v>
      </c>
      <c r="B290" s="87" t="s">
        <v>616</v>
      </c>
      <c r="C290" s="52" t="s">
        <v>617</v>
      </c>
      <c r="D290" s="53">
        <f>IF(D6&gt;=D289,D6-D289,0)</f>
        <v>21284</v>
      </c>
      <c r="E290" s="53">
        <f>IF(E6&gt;=E289,E6-E289,0)</f>
        <v>723277.64999999851</v>
      </c>
      <c r="F290" s="54">
        <f t="shared" si="76"/>
        <v>3398.2223736139749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23623</v>
      </c>
      <c r="E292" s="244"/>
      <c r="F292" s="54">
        <f t="shared" si="76"/>
        <v>0</v>
      </c>
    </row>
    <row r="293" spans="1:6" ht="12.75" customHeight="1" x14ac:dyDescent="0.2">
      <c r="A293" s="55">
        <v>92221</v>
      </c>
      <c r="B293" s="87" t="s">
        <v>622</v>
      </c>
      <c r="C293" s="52" t="s">
        <v>623</v>
      </c>
      <c r="D293" s="244"/>
      <c r="E293" s="244">
        <v>10819.96</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28932</v>
      </c>
      <c r="E295" s="244">
        <v>26510.02</v>
      </c>
      <c r="F295" s="54">
        <f t="shared" si="76"/>
        <v>91.62871560901425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357</v>
      </c>
      <c r="E298" s="53">
        <f t="shared" si="80"/>
        <v>556.47</v>
      </c>
      <c r="F298" s="54">
        <f t="shared" ref="F298:F418" si="81">IF(D298&lt;&gt;0,IF(E298/D298&gt;=100,"&gt;&gt;100",E298/D298*100),"-")</f>
        <v>155.87394957983193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357</v>
      </c>
      <c r="E311" s="53">
        <f t="shared" si="85"/>
        <v>556.47</v>
      </c>
      <c r="F311" s="54">
        <f t="shared" si="81"/>
        <v>155.87394957983193</v>
      </c>
    </row>
    <row r="312" spans="1:6" ht="12.75" customHeight="1" x14ac:dyDescent="0.2">
      <c r="A312" s="55">
        <v>721</v>
      </c>
      <c r="B312" s="87" t="s">
        <v>659</v>
      </c>
      <c r="C312" s="52" t="s">
        <v>660</v>
      </c>
      <c r="D312" s="53">
        <f t="shared" ref="D312:E312" si="86">SUM(D313:D316)</f>
        <v>357</v>
      </c>
      <c r="E312" s="53">
        <f t="shared" si="86"/>
        <v>556.47</v>
      </c>
      <c r="F312" s="54">
        <f t="shared" si="81"/>
        <v>155.87394957983193</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357</v>
      </c>
      <c r="E314" s="244">
        <v>556.47</v>
      </c>
      <c r="F314" s="54">
        <f t="shared" si="81"/>
        <v>155.87394957983193</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56084</v>
      </c>
      <c r="E350" s="53">
        <f t="shared" si="95"/>
        <v>716885.5</v>
      </c>
      <c r="F350" s="54">
        <f t="shared" si="81"/>
        <v>1278.235325583054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56084</v>
      </c>
      <c r="E363" s="53">
        <f t="shared" si="99"/>
        <v>311006.68</v>
      </c>
      <c r="F363" s="54">
        <f t="shared" si="81"/>
        <v>554.53726553027604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15761</v>
      </c>
      <c r="E369" s="53">
        <f t="shared" si="101"/>
        <v>299614.93</v>
      </c>
      <c r="F369" s="54">
        <f t="shared" si="81"/>
        <v>1900.9893407778695</v>
      </c>
    </row>
    <row r="370" spans="1:6" ht="12.75" customHeight="1" x14ac:dyDescent="0.2">
      <c r="A370" s="55">
        <v>4221</v>
      </c>
      <c r="B370" s="87" t="s">
        <v>671</v>
      </c>
      <c r="C370" s="52" t="s">
        <v>763</v>
      </c>
      <c r="D370" s="244">
        <v>8590</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299614.93</v>
      </c>
      <c r="F375" s="54" t="str">
        <f t="shared" si="81"/>
        <v>-</v>
      </c>
    </row>
    <row r="376" spans="1:6" ht="12.75" customHeight="1" x14ac:dyDescent="0.2">
      <c r="A376" s="55">
        <v>4227</v>
      </c>
      <c r="B376" s="234" t="s">
        <v>683</v>
      </c>
      <c r="C376" s="52" t="s">
        <v>770</v>
      </c>
      <c r="D376" s="244">
        <v>7171</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40323</v>
      </c>
      <c r="E383" s="53">
        <f t="shared" si="103"/>
        <v>11391.75</v>
      </c>
      <c r="F383" s="54">
        <f t="shared" si="81"/>
        <v>28.251246187039651</v>
      </c>
    </row>
    <row r="384" spans="1:6" ht="12.75" customHeight="1" x14ac:dyDescent="0.2">
      <c r="A384" s="55">
        <v>4241</v>
      </c>
      <c r="B384" s="87" t="s">
        <v>780</v>
      </c>
      <c r="C384" s="52" t="s">
        <v>781</v>
      </c>
      <c r="D384" s="244">
        <v>40323</v>
      </c>
      <c r="E384" s="244">
        <v>11391.75</v>
      </c>
      <c r="F384" s="54">
        <f t="shared" si="81"/>
        <v>28.251246187039651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405878.82</v>
      </c>
      <c r="F402" s="54" t="str">
        <f t="shared" si="81"/>
        <v>-</v>
      </c>
    </row>
    <row r="403" spans="1:6" ht="12.75" customHeight="1" x14ac:dyDescent="0.2">
      <c r="A403" s="55">
        <v>451</v>
      </c>
      <c r="B403" s="87" t="s">
        <v>808</v>
      </c>
      <c r="C403" s="52" t="s">
        <v>809</v>
      </c>
      <c r="D403" s="244"/>
      <c r="E403" s="244">
        <v>405878.82</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55727</v>
      </c>
      <c r="E408" s="53">
        <f t="shared" si="111"/>
        <v>716329.03</v>
      </c>
      <c r="F408" s="54">
        <f t="shared" si="81"/>
        <v>1285.4254311195652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8581232</v>
      </c>
      <c r="E412" s="53">
        <f>E6+E298</f>
        <v>10139382.449999999</v>
      </c>
      <c r="F412" s="54">
        <f t="shared" si="81"/>
        <v>118.15765440207187</v>
      </c>
    </row>
    <row r="413" spans="1:6" ht="12.75" customHeight="1" x14ac:dyDescent="0.2">
      <c r="A413" s="55" t="s">
        <v>605</v>
      </c>
      <c r="B413" s="87" t="s">
        <v>828</v>
      </c>
      <c r="C413" s="52" t="s">
        <v>829</v>
      </c>
      <c r="D413" s="53">
        <f t="shared" ref="D413:E413" si="112">D289+D350</f>
        <v>8615675</v>
      </c>
      <c r="E413" s="53">
        <f t="shared" si="112"/>
        <v>10132433.83</v>
      </c>
      <c r="F413" s="54">
        <f t="shared" si="81"/>
        <v>117.60464304886153</v>
      </c>
    </row>
    <row r="414" spans="1:6" ht="12.75" customHeight="1" x14ac:dyDescent="0.2">
      <c r="A414" s="55" t="s">
        <v>605</v>
      </c>
      <c r="B414" s="87" t="s">
        <v>830</v>
      </c>
      <c r="C414" s="52" t="s">
        <v>831</v>
      </c>
      <c r="D414" s="53">
        <f t="shared" ref="D414:E414" si="113">IF(D412&gt;=D413,D412-D413,0)</f>
        <v>0</v>
      </c>
      <c r="E414" s="53">
        <f t="shared" si="113"/>
        <v>6948.6199999991804</v>
      </c>
      <c r="F414" s="54" t="str">
        <f t="shared" si="81"/>
        <v>-</v>
      </c>
    </row>
    <row r="415" spans="1:6" ht="12.75" customHeight="1" x14ac:dyDescent="0.2">
      <c r="A415" s="55" t="s">
        <v>605</v>
      </c>
      <c r="B415" s="87" t="s">
        <v>832</v>
      </c>
      <c r="C415" s="52" t="s">
        <v>833</v>
      </c>
      <c r="D415" s="53">
        <f t="shared" ref="D415:E415" si="114">IF(D413&gt;=D412,D413-D412,0)</f>
        <v>34443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23623</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10819.96</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8581232</v>
      </c>
      <c r="E639" s="53">
        <f t="shared" si="180"/>
        <v>10139382.449999999</v>
      </c>
      <c r="F639" s="54">
        <f t="shared" si="119"/>
        <v>118.15765440207187</v>
      </c>
    </row>
    <row r="640" spans="1:6" ht="12.75" customHeight="1" x14ac:dyDescent="0.2">
      <c r="A640" s="55" t="s">
        <v>605</v>
      </c>
      <c r="B640" s="87" t="s">
        <v>1274</v>
      </c>
      <c r="C640" s="52" t="s">
        <v>1275</v>
      </c>
      <c r="D640" s="53">
        <f t="shared" ref="D640:E640" si="181">D413+D528</f>
        <v>8615675</v>
      </c>
      <c r="E640" s="53">
        <f t="shared" si="181"/>
        <v>10132433.83</v>
      </c>
      <c r="F640" s="54">
        <f t="shared" si="119"/>
        <v>117.60464304886153</v>
      </c>
    </row>
    <row r="641" spans="1:6" ht="12.75" customHeight="1" x14ac:dyDescent="0.2">
      <c r="A641" s="55" t="s">
        <v>605</v>
      </c>
      <c r="B641" s="87" t="s">
        <v>1276</v>
      </c>
      <c r="C641" s="52" t="s">
        <v>1277</v>
      </c>
      <c r="D641" s="53">
        <f t="shared" ref="D641:E641" si="182">IF(D639&gt;=D640,D639-D640,0)</f>
        <v>0</v>
      </c>
      <c r="E641" s="53">
        <f t="shared" si="182"/>
        <v>6948.6199999991804</v>
      </c>
      <c r="F641" s="54" t="str">
        <f t="shared" si="119"/>
        <v>-</v>
      </c>
    </row>
    <row r="642" spans="1:6" ht="12.75" customHeight="1" x14ac:dyDescent="0.2">
      <c r="A642" s="55" t="s">
        <v>605</v>
      </c>
      <c r="B642" s="87" t="s">
        <v>1278</v>
      </c>
      <c r="C642" s="52" t="s">
        <v>1279</v>
      </c>
      <c r="D642" s="53">
        <f t="shared" ref="D642:E642" si="183">IF(D640&gt;=D639,D640-D639,0)</f>
        <v>34443</v>
      </c>
      <c r="E642" s="53">
        <f t="shared" si="183"/>
        <v>0</v>
      </c>
      <c r="F642" s="54">
        <f t="shared" si="119"/>
        <v>0</v>
      </c>
    </row>
    <row r="643" spans="1:6" ht="24" x14ac:dyDescent="0.2">
      <c r="A643" s="62" t="s">
        <v>1280</v>
      </c>
      <c r="B643" s="87" t="s">
        <v>1281</v>
      </c>
      <c r="C643" s="63" t="s">
        <v>1280</v>
      </c>
      <c r="D643" s="53">
        <f t="shared" ref="D643:E643" si="184">IF(D416-D417+D637-D638&gt;=0,D416-D417+D637-D638,0)</f>
        <v>23623</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10819.96</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10820</v>
      </c>
      <c r="E646" s="53">
        <f t="shared" si="187"/>
        <v>3871.3400000008187</v>
      </c>
      <c r="F646" s="54">
        <f t="shared" si="119"/>
        <v>35.779482439933631</v>
      </c>
    </row>
    <row r="647" spans="1:6" ht="24" x14ac:dyDescent="0.2">
      <c r="A647" s="57" t="s">
        <v>1288</v>
      </c>
      <c r="B647" s="235" t="s">
        <v>1289</v>
      </c>
      <c r="C647" s="58" t="s">
        <v>1288</v>
      </c>
      <c r="D647" s="245">
        <v>533125</v>
      </c>
      <c r="E647" s="245">
        <v>656118.31999999995</v>
      </c>
      <c r="F647" s="59">
        <f t="shared" si="119"/>
        <v>123.07025932004689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177903</v>
      </c>
      <c r="E649" s="244">
        <v>118675.56</v>
      </c>
      <c r="F649" s="54">
        <f t="shared" ref="F649:F724" si="188">IF(D649&lt;&gt;0,IF(E649/D649&gt;=100,"&gt;&gt;100",E649/D649*100),"-")</f>
        <v>66.708015041904858</v>
      </c>
    </row>
    <row r="650" spans="1:6" ht="12.75" customHeight="1" x14ac:dyDescent="0.2">
      <c r="A650" s="55" t="s">
        <v>1293</v>
      </c>
      <c r="B650" s="87" t="s">
        <v>1294</v>
      </c>
      <c r="C650" s="52" t="s">
        <v>1293</v>
      </c>
      <c r="D650" s="244">
        <v>8608597</v>
      </c>
      <c r="E650" s="244">
        <v>10187616.74</v>
      </c>
      <c r="F650" s="54">
        <f t="shared" si="188"/>
        <v>118.34235869096905</v>
      </c>
    </row>
    <row r="651" spans="1:6" ht="12.75" customHeight="1" x14ac:dyDescent="0.2">
      <c r="A651" s="55" t="s">
        <v>1295</v>
      </c>
      <c r="B651" s="87" t="s">
        <v>1296</v>
      </c>
      <c r="C651" s="52" t="s">
        <v>1295</v>
      </c>
      <c r="D651" s="244">
        <v>8667824</v>
      </c>
      <c r="E651" s="244">
        <v>10064636.050000001</v>
      </c>
      <c r="F651" s="54">
        <f t="shared" si="188"/>
        <v>116.1149101550747</v>
      </c>
    </row>
    <row r="652" spans="1:6" ht="24" x14ac:dyDescent="0.2">
      <c r="A652" s="55">
        <v>11</v>
      </c>
      <c r="B652" s="87" t="s">
        <v>1297</v>
      </c>
      <c r="C652" s="52" t="s">
        <v>1298</v>
      </c>
      <c r="D652" s="53">
        <f t="shared" ref="D652:E652" si="189">+D649+D650-D651</f>
        <v>118676</v>
      </c>
      <c r="E652" s="53">
        <f t="shared" si="189"/>
        <v>241656.25</v>
      </c>
      <c r="F652" s="54">
        <f t="shared" si="188"/>
        <v>203.62689170514679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50</v>
      </c>
      <c r="E654" s="264">
        <v>50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48</v>
      </c>
      <c r="E656" s="264">
        <v>48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v>1275</v>
      </c>
      <c r="E670" s="244"/>
      <c r="F670" s="54">
        <f t="shared" si="188"/>
        <v>0</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6331061</v>
      </c>
      <c r="E675" s="244">
        <v>6809277.6799999997</v>
      </c>
      <c r="F675" s="54">
        <f t="shared" si="188"/>
        <v>107.55349980042838</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40243</v>
      </c>
      <c r="E677" s="244">
        <v>10673.64</v>
      </c>
      <c r="F677" s="54">
        <f t="shared" si="188"/>
        <v>26.522972939393185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34360</v>
      </c>
      <c r="E710" s="244">
        <v>55720</v>
      </c>
      <c r="F710" s="54">
        <f t="shared" si="188"/>
        <v>162.16530849825378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10116</v>
      </c>
      <c r="E712" s="244">
        <v>23396.639999999999</v>
      </c>
      <c r="F712" s="54">
        <f t="shared" si="188"/>
        <v>231.28351126927637</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15627.85</v>
      </c>
      <c r="F716" s="54" t="str">
        <f t="shared" si="188"/>
        <v>-</v>
      </c>
    </row>
    <row r="717" spans="1:6" ht="12.75" customHeight="1" x14ac:dyDescent="0.2">
      <c r="A717" s="55">
        <v>31215</v>
      </c>
      <c r="B717" s="87" t="s">
        <v>1410</v>
      </c>
      <c r="C717" s="52" t="s">
        <v>1411</v>
      </c>
      <c r="D717" s="244">
        <v>14100</v>
      </c>
      <c r="E717" s="244">
        <v>10738.66</v>
      </c>
      <c r="F717" s="54">
        <f t="shared" si="188"/>
        <v>76.160709219858163</v>
      </c>
    </row>
    <row r="718" spans="1:6" ht="12.75" customHeight="1" x14ac:dyDescent="0.2">
      <c r="A718" s="55">
        <v>32121</v>
      </c>
      <c r="B718" s="87" t="s">
        <v>1412</v>
      </c>
      <c r="C718" s="52" t="s">
        <v>1413</v>
      </c>
      <c r="D718" s="244">
        <v>203640</v>
      </c>
      <c r="E718" s="244">
        <v>295072.33</v>
      </c>
      <c r="F718" s="54">
        <f t="shared" si="188"/>
        <v>144.89900314280101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8500</v>
      </c>
      <c r="E720" s="244"/>
      <c r="F720" s="54">
        <f t="shared" si="188"/>
        <v>0</v>
      </c>
    </row>
    <row r="721" spans="1:6" ht="12.75" customHeight="1" x14ac:dyDescent="0.2">
      <c r="A721" s="55" t="s">
        <v>1418</v>
      </c>
      <c r="B721" s="87" t="s">
        <v>1419</v>
      </c>
      <c r="C721" s="52" t="s">
        <v>1418</v>
      </c>
      <c r="D721" s="244">
        <v>798</v>
      </c>
      <c r="E721" s="244">
        <v>797.96</v>
      </c>
      <c r="F721" s="54">
        <f t="shared" si="188"/>
        <v>99.994987468671681</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202239</v>
      </c>
      <c r="E828" s="244">
        <v>241104.16</v>
      </c>
      <c r="F828" s="54">
        <f t="shared" si="190"/>
        <v>119.21744075079485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322" sqref="F3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26242764</v>
      </c>
      <c r="E6" s="231">
        <f t="shared" si="0"/>
        <v>26713377.600000005</v>
      </c>
      <c r="F6" s="232">
        <f t="shared" ref="F6:F260" si="1">IF(D6&gt;0,IF(E6/D6&gt;=100,"&gt;&gt;100",E6/D6*100),"-")</f>
        <v>101.79330805245974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25559375</v>
      </c>
      <c r="E7" s="106">
        <f t="shared" si="2"/>
        <v>25772196.910000004</v>
      </c>
      <c r="F7" s="95">
        <f t="shared" si="1"/>
        <v>100.83265694094634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69732</v>
      </c>
      <c r="E8" s="106">
        <f>E9+E10-E11</f>
        <v>69732.53</v>
      </c>
      <c r="F8" s="95">
        <f t="shared" si="1"/>
        <v>100.00076005277347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69732</v>
      </c>
      <c r="E9" s="249">
        <v>69732.53</v>
      </c>
      <c r="F9" s="95">
        <f t="shared" si="1"/>
        <v>100.00076005277347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25489643</v>
      </c>
      <c r="E12" s="106">
        <f t="shared" si="3"/>
        <v>25702464.380000003</v>
      </c>
      <c r="F12" s="95">
        <f t="shared" si="1"/>
        <v>100.83493276072954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24796301</v>
      </c>
      <c r="E13" s="106">
        <f t="shared" si="4"/>
        <v>24825584.290000003</v>
      </c>
      <c r="F13" s="95">
        <f t="shared" si="1"/>
        <v>100.11809539656741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30127709</v>
      </c>
      <c r="E15" s="249">
        <v>30533588.510000002</v>
      </c>
      <c r="F15" s="95">
        <f t="shared" si="1"/>
        <v>101.34719672843362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5331408</v>
      </c>
      <c r="E18" s="249">
        <v>5708004.2199999997</v>
      </c>
      <c r="F18" s="95">
        <f t="shared" si="1"/>
        <v>107.06372913121636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367217</v>
      </c>
      <c r="E19" s="106">
        <f t="shared" si="5"/>
        <v>554710.15000000014</v>
      </c>
      <c r="F19" s="95">
        <f t="shared" si="1"/>
        <v>151.05786224493968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819843</v>
      </c>
      <c r="E20" s="249">
        <v>819843.18</v>
      </c>
      <c r="F20" s="95">
        <f t="shared" si="1"/>
        <v>100.00002195542316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58992</v>
      </c>
      <c r="E21" s="249">
        <v>58990.83</v>
      </c>
      <c r="F21" s="95">
        <f t="shared" si="1"/>
        <v>99.998016680227835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193837</v>
      </c>
      <c r="E22" s="249">
        <v>193837.03</v>
      </c>
      <c r="F22" s="95">
        <f t="shared" si="1"/>
        <v>100.00001547692132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29318</v>
      </c>
      <c r="E24" s="249">
        <v>29318.5</v>
      </c>
      <c r="F24" s="95">
        <f t="shared" si="1"/>
        <v>100.00170543693294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114871</v>
      </c>
      <c r="E25" s="249">
        <v>414486.14</v>
      </c>
      <c r="F25" s="95">
        <f t="shared" si="1"/>
        <v>360.82748474375603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601977</v>
      </c>
      <c r="E26" s="249">
        <v>601976.42000000004</v>
      </c>
      <c r="F26" s="95">
        <f t="shared" si="1"/>
        <v>99.999903650803944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1451621</v>
      </c>
      <c r="E28" s="249">
        <v>1563741.95</v>
      </c>
      <c r="F28" s="95">
        <f t="shared" si="1"/>
        <v>107.72384458477798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326125</v>
      </c>
      <c r="E35" s="106">
        <f t="shared" si="7"/>
        <v>322169.94000000006</v>
      </c>
      <c r="F35" s="95">
        <f t="shared" si="1"/>
        <v>98.787256420084347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630989</v>
      </c>
      <c r="E36" s="249">
        <v>634707.15</v>
      </c>
      <c r="F36" s="95">
        <f t="shared" si="1"/>
        <v>100.58925749894215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40675</v>
      </c>
      <c r="E39" s="249">
        <v>40675.800000000003</v>
      </c>
      <c r="F39" s="95">
        <f t="shared" si="1"/>
        <v>100.00196681007991</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345539</v>
      </c>
      <c r="E40" s="249">
        <v>353213.01</v>
      </c>
      <c r="F40" s="95">
        <f t="shared" si="1"/>
        <v>102.22088100040807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250098</v>
      </c>
      <c r="E54" s="249">
        <v>254439.97</v>
      </c>
      <c r="F54" s="95">
        <f t="shared" si="1"/>
        <v>101.73610744588122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250098</v>
      </c>
      <c r="E55" s="249">
        <v>254439.97</v>
      </c>
      <c r="F55" s="95">
        <f t="shared" si="1"/>
        <v>101.73610744588122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683389</v>
      </c>
      <c r="E68" s="106">
        <f t="shared" si="13"/>
        <v>941180.69</v>
      </c>
      <c r="F68" s="95">
        <f t="shared" si="1"/>
        <v>137.72254016380128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118676</v>
      </c>
      <c r="E69" s="106">
        <f t="shared" si="14"/>
        <v>241656.25</v>
      </c>
      <c r="F69" s="95">
        <f t="shared" si="1"/>
        <v>203.62689170514679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118057</v>
      </c>
      <c r="E70" s="106">
        <f t="shared" si="15"/>
        <v>241656.25</v>
      </c>
      <c r="F70" s="95">
        <f t="shared" si="1"/>
        <v>204.69455432545294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118057</v>
      </c>
      <c r="E72" s="249">
        <v>241656.25</v>
      </c>
      <c r="F72" s="95">
        <f t="shared" si="1"/>
        <v>204.69455432545294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619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2656</v>
      </c>
      <c r="E78" s="106">
        <f>E79+SUM(E82:E84)-E85+E86</f>
        <v>13506.1</v>
      </c>
      <c r="F78" s="95">
        <f t="shared" si="1"/>
        <v>508.51280120481925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2656</v>
      </c>
      <c r="E86" s="249">
        <v>13506.1</v>
      </c>
      <c r="F86" s="95">
        <f t="shared" si="1"/>
        <v>508.51280120481925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28932</v>
      </c>
      <c r="E146" s="106">
        <f t="shared" si="26"/>
        <v>29900.02</v>
      </c>
      <c r="F146" s="95">
        <f t="shared" si="1"/>
        <v>103.34584543066501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3390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28932</v>
      </c>
      <c r="E160" s="249">
        <v>26510.02</v>
      </c>
      <c r="F160" s="95">
        <f t="shared" si="1"/>
        <v>91.62871560901425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533125</v>
      </c>
      <c r="E170" s="106">
        <f t="shared" si="29"/>
        <v>656118.31999999995</v>
      </c>
      <c r="F170" s="95">
        <f t="shared" si="1"/>
        <v>123.07025932004689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533125</v>
      </c>
      <c r="E173" s="249">
        <v>656118.31999999995</v>
      </c>
      <c r="F173" s="95">
        <f t="shared" si="1"/>
        <v>123.07025932004689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26242764</v>
      </c>
      <c r="E175" s="106">
        <f t="shared" si="30"/>
        <v>26713377.600000001</v>
      </c>
      <c r="F175" s="95">
        <f t="shared" si="1"/>
        <v>101.79330805245972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665276</v>
      </c>
      <c r="E176" s="106">
        <f t="shared" si="31"/>
        <v>915152.01</v>
      </c>
      <c r="F176" s="95">
        <f t="shared" si="1"/>
        <v>137.55975114087988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665276</v>
      </c>
      <c r="E177" s="106">
        <f t="shared" si="32"/>
        <v>757152.01</v>
      </c>
      <c r="F177" s="95">
        <f t="shared" si="1"/>
        <v>113.8102095972198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538525</v>
      </c>
      <c r="E178" s="249">
        <v>576400.49</v>
      </c>
      <c r="F178" s="95">
        <f t="shared" si="1"/>
        <v>107.03319065967224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118810</v>
      </c>
      <c r="E179" s="249">
        <v>168136.53</v>
      </c>
      <c r="F179" s="95">
        <f t="shared" si="1"/>
        <v>141.51715343826277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5285</v>
      </c>
      <c r="E180" s="106">
        <f t="shared" si="33"/>
        <v>657</v>
      </c>
      <c r="F180" s="95">
        <f t="shared" si="1"/>
        <v>12.431409649952696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5285</v>
      </c>
      <c r="E183" s="249">
        <v>657</v>
      </c>
      <c r="F183" s="95">
        <f t="shared" si="1"/>
        <v>12.431409649952696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2656</v>
      </c>
      <c r="E188" s="249">
        <v>11957.99</v>
      </c>
      <c r="F188" s="95">
        <f t="shared" si="1"/>
        <v>450.22552710843371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158000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25577488</v>
      </c>
      <c r="E237" s="106">
        <f t="shared" si="41"/>
        <v>25798225.59</v>
      </c>
      <c r="F237" s="95">
        <f t="shared" si="1"/>
        <v>100.86301512486293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25559376</v>
      </c>
      <c r="E238" s="106">
        <f t="shared" si="42"/>
        <v>25772196.91</v>
      </c>
      <c r="F238" s="95">
        <f t="shared" si="1"/>
        <v>100.83265299591038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25559376</v>
      </c>
      <c r="E239" s="106">
        <f t="shared" si="43"/>
        <v>25772196.91</v>
      </c>
      <c r="F239" s="95">
        <f t="shared" si="1"/>
        <v>100.83265299591038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25559376</v>
      </c>
      <c r="E240" s="249">
        <v>25772196.91</v>
      </c>
      <c r="F240" s="95">
        <f t="shared" si="1"/>
        <v>100.83265299591038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-10820</v>
      </c>
      <c r="E245" s="106">
        <f t="shared" si="45"/>
        <v>-3871.34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10820</v>
      </c>
      <c r="E250" s="106">
        <f t="shared" si="47"/>
        <v>3871.34</v>
      </c>
      <c r="F250" s="95">
        <f t="shared" si="1"/>
        <v>35.779482439926063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10820</v>
      </c>
      <c r="E251" s="249">
        <v>3871.34</v>
      </c>
      <c r="F251" s="95">
        <f t="shared" si="1"/>
        <v>35.779482439926063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28932</v>
      </c>
      <c r="E255" s="249">
        <v>29900.02</v>
      </c>
      <c r="F255" s="95">
        <f t="shared" si="1"/>
        <v>103.34584543066501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479822</v>
      </c>
      <c r="E259" s="106">
        <f t="shared" si="49"/>
        <v>369002.15</v>
      </c>
      <c r="F259" s="95">
        <f t="shared" si="1"/>
        <v>76.903966470899633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479822</v>
      </c>
      <c r="E260" s="250">
        <v>369002.15</v>
      </c>
      <c r="F260" s="99">
        <f t="shared" si="1"/>
        <v>76.903966470899633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18732</v>
      </c>
      <c r="E264" s="249">
        <v>16710.02</v>
      </c>
      <c r="F264" s="95">
        <f t="shared" si="50"/>
        <v>89.205744181080505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10200</v>
      </c>
      <c r="E265" s="249">
        <v>13190</v>
      </c>
      <c r="F265" s="95">
        <f t="shared" si="50"/>
        <v>129.31372549019608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2656</v>
      </c>
      <c r="E268" s="249">
        <v>13506.1</v>
      </c>
      <c r="F268" s="95">
        <f t="shared" si="50"/>
        <v>508.51280120481925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75582</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589694</v>
      </c>
      <c r="E288" s="249">
        <v>757152.01</v>
      </c>
      <c r="F288" s="95">
        <f t="shared" si="50"/>
        <v>128.39744172401279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158000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11957.99</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F135" sqref="F1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8615675</v>
      </c>
      <c r="E114" s="83">
        <f t="shared" si="22"/>
        <v>10132433.83</v>
      </c>
      <c r="F114" s="65">
        <f t="shared" si="1"/>
        <v>117.60464304886153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8615675</v>
      </c>
      <c r="E115" s="83">
        <f t="shared" si="23"/>
        <v>10132433.83</v>
      </c>
      <c r="F115" s="65">
        <f t="shared" si="1"/>
        <v>117.60464304886153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8615675</v>
      </c>
      <c r="E117" s="251">
        <v>10132433.83</v>
      </c>
      <c r="F117" s="65">
        <f t="shared" si="1"/>
        <v>117.60464304886153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8615675</v>
      </c>
      <c r="E141" s="108">
        <f t="shared" si="28"/>
        <v>10132433.83</v>
      </c>
      <c r="F141" s="84">
        <f t="shared" si="1"/>
        <v>117.60464304886153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665276.03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10261543.909999998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9544658.4099999983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6796526.4100000001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2481823.88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13289.11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241104.16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11914.85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716885.5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10011667.93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9452782.4299999997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6758650.6699999999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2432497.67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17917.5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241104.16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2612.4299999999998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558885.5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915152.00999999791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158000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158000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158000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757152.01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757152.01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11986</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2023-01-26T14:25:07Z</cp:lastPrinted>
  <dcterms:created xsi:type="dcterms:W3CDTF">2022-04-01T05:14:30Z</dcterms:created>
  <dcterms:modified xsi:type="dcterms:W3CDTF">2023-01-30T11:13:28Z</dcterms:modified>
</cp:coreProperties>
</file>