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
    </mc:Choice>
  </mc:AlternateContent>
  <xr:revisionPtr revIDLastSave="0" documentId="8_{A055459F-64C6-4AE2-9BF8-5F2B74497912}"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F285" i="9"/>
  <c r="H284" i="9"/>
  <c r="G284" i="9"/>
  <c r="F284" i="9"/>
  <c r="H283" i="9"/>
  <c r="G283" i="9"/>
  <c r="E283" i="9" s="1"/>
  <c r="B283" i="9" s="1"/>
  <c r="F283" i="9"/>
  <c r="F282" i="9"/>
  <c r="H281" i="9"/>
  <c r="G281" i="9"/>
  <c r="E281" i="9" s="1"/>
  <c r="B281" i="9" s="1"/>
  <c r="F281" i="9"/>
  <c r="H280" i="9"/>
  <c r="G280" i="9"/>
  <c r="F280" i="9"/>
  <c r="H279" i="9"/>
  <c r="G279" i="9"/>
  <c r="E279" i="9" s="1"/>
  <c r="B279" i="9" s="1"/>
  <c r="F279" i="9"/>
  <c r="F278" i="9"/>
  <c r="F277" i="9"/>
  <c r="F276" i="9"/>
  <c r="F275" i="9" s="1"/>
  <c r="L274" i="9"/>
  <c r="F274" i="9" s="1"/>
  <c r="H274" i="9"/>
  <c r="I273" i="9"/>
  <c r="H273" i="9"/>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F264" i="9" s="1"/>
  <c r="E264" i="9"/>
  <c r="B264" i="9"/>
  <c r="M263" i="9"/>
  <c r="L263" i="9"/>
  <c r="F263" i="9"/>
  <c r="E263" i="9"/>
  <c r="B263" i="9" s="1"/>
  <c r="M262" i="9"/>
  <c r="L262" i="9"/>
  <c r="F262" i="9"/>
  <c r="E262" i="9"/>
  <c r="B262" i="9" s="1"/>
  <c r="M261" i="9"/>
  <c r="L261" i="9"/>
  <c r="F261" i="9" s="1"/>
  <c r="B261" i="9" s="1"/>
  <c r="E261" i="9"/>
  <c r="M260" i="9"/>
  <c r="L260" i="9"/>
  <c r="E260" i="9"/>
  <c r="M259" i="9"/>
  <c r="L259" i="9"/>
  <c r="F259" i="9"/>
  <c r="E259" i="9"/>
  <c r="B259" i="9" s="1"/>
  <c r="M258" i="9"/>
  <c r="L258" i="9"/>
  <c r="F258" i="9"/>
  <c r="E258" i="9"/>
  <c r="B258" i="9" s="1"/>
  <c r="M257" i="9"/>
  <c r="L257" i="9"/>
  <c r="F257" i="9" s="1"/>
  <c r="B257" i="9" s="1"/>
  <c r="E257" i="9"/>
  <c r="M256" i="9"/>
  <c r="L256" i="9"/>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E250" i="9"/>
  <c r="M249" i="9"/>
  <c r="L249" i="9"/>
  <c r="F249" i="9" s="1"/>
  <c r="B249" i="9" s="1"/>
  <c r="E249" i="9"/>
  <c r="M248" i="9"/>
  <c r="L248" i="9"/>
  <c r="F248" i="9" s="1"/>
  <c r="E248" i="9"/>
  <c r="B248" i="9"/>
  <c r="M247" i="9"/>
  <c r="L247" i="9"/>
  <c r="F247" i="9"/>
  <c r="E247" i="9"/>
  <c r="B247" i="9" s="1"/>
  <c r="M246" i="9"/>
  <c r="L246" i="9"/>
  <c r="F246" i="9"/>
  <c r="E246" i="9"/>
  <c r="B246" i="9" s="1"/>
  <c r="M245" i="9"/>
  <c r="L245" i="9"/>
  <c r="F245" i="9" s="1"/>
  <c r="B245" i="9" s="1"/>
  <c r="E245" i="9"/>
  <c r="M244" i="9"/>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H225" i="9"/>
  <c r="G225" i="9"/>
  <c r="F225" i="9"/>
  <c r="M224" i="9"/>
  <c r="F224" i="9" s="1"/>
  <c r="B224" i="9" s="1"/>
  <c r="L224" i="9"/>
  <c r="E224" i="9"/>
  <c r="M223" i="9"/>
  <c r="L223" i="9"/>
  <c r="F223" i="9"/>
  <c r="E223" i="9"/>
  <c r="B223" i="9" s="1"/>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F68" i="9"/>
  <c r="H67" i="9"/>
  <c r="G67" i="9"/>
  <c r="F67" i="9"/>
  <c r="H66" i="9"/>
  <c r="E66" i="9" s="1"/>
  <c r="B66" i="9" s="1"/>
  <c r="G66" i="9"/>
  <c r="F66" i="9"/>
  <c r="H65" i="9"/>
  <c r="G65" i="9"/>
  <c r="F65" i="9"/>
  <c r="E65" i="9"/>
  <c r="B65" i="9" s="1"/>
  <c r="H64" i="9"/>
  <c r="G64" i="9"/>
  <c r="F64" i="9"/>
  <c r="E64" i="9"/>
  <c r="B64" i="9" s="1"/>
  <c r="H63" i="9"/>
  <c r="G63" i="9"/>
  <c r="E63" i="9" s="1"/>
  <c r="F63" i="9"/>
  <c r="B63" i="9"/>
  <c r="H62" i="9"/>
  <c r="G62" i="9"/>
  <c r="F62" i="9"/>
  <c r="E62" i="9"/>
  <c r="B62" i="9" s="1"/>
  <c r="H61" i="9"/>
  <c r="E61" i="9" s="1"/>
  <c r="B61" i="9" s="1"/>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E47" i="9" s="1"/>
  <c r="B47" i="9" s="1"/>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E33" i="9" s="1"/>
  <c r="B33" i="9" s="1"/>
  <c r="F33" i="9"/>
  <c r="H32" i="9"/>
  <c r="G32" i="9"/>
  <c r="F32" i="9"/>
  <c r="E32" i="9"/>
  <c r="B32" i="9" s="1"/>
  <c r="H31" i="9"/>
  <c r="E31" i="9" s="1"/>
  <c r="B31" i="9" s="1"/>
  <c r="G31" i="9"/>
  <c r="F31" i="9"/>
  <c r="H30" i="9"/>
  <c r="G30" i="9"/>
  <c r="E30" i="9" s="1"/>
  <c r="B30" i="9" s="1"/>
  <c r="F30" i="9"/>
  <c r="H29" i="9"/>
  <c r="G29" i="9"/>
  <c r="F29" i="9"/>
  <c r="H28" i="9"/>
  <c r="G28" i="9"/>
  <c r="F28" i="9"/>
  <c r="E28" i="9"/>
  <c r="B28" i="9" s="1"/>
  <c r="H27" i="9"/>
  <c r="E27" i="9" s="1"/>
  <c r="B27" i="9" s="1"/>
  <c r="G27" i="9"/>
  <c r="F27" i="9"/>
  <c r="H26" i="9"/>
  <c r="G26" i="9"/>
  <c r="F26" i="9"/>
  <c r="H25" i="9"/>
  <c r="G25" i="9"/>
  <c r="E25" i="9" s="1"/>
  <c r="B25" i="9" s="1"/>
  <c r="F25" i="9"/>
  <c r="H24" i="9"/>
  <c r="G24" i="9"/>
  <c r="F24" i="9"/>
  <c r="E24" i="9"/>
  <c r="B24" i="9" s="1"/>
  <c r="H23" i="9"/>
  <c r="E23" i="9" s="1"/>
  <c r="B23" i="9" s="1"/>
  <c r="G23" i="9"/>
  <c r="F23" i="9"/>
  <c r="H22" i="9"/>
  <c r="G22" i="9"/>
  <c r="F22" i="9"/>
  <c r="H21" i="9"/>
  <c r="G21" i="9"/>
  <c r="E21" i="9" s="1"/>
  <c r="B21" i="9" s="1"/>
  <c r="F21" i="9"/>
  <c r="F20" i="9"/>
  <c r="F4" i="9"/>
  <c r="O3" i="9"/>
  <c r="G274" i="9" s="1"/>
  <c r="I3" i="9"/>
  <c r="H3" i="9"/>
  <c r="G3" i="9"/>
  <c r="D101" i="8"/>
  <c r="C1576" i="1" s="1"/>
  <c r="D95" i="8"/>
  <c r="C1570" i="1" s="1"/>
  <c r="H1570" i="1" s="1"/>
  <c r="D90" i="8"/>
  <c r="D85" i="8"/>
  <c r="C1560" i="1" s="1"/>
  <c r="G1560" i="1" s="1"/>
  <c r="D80" i="8"/>
  <c r="C1555" i="1" s="1"/>
  <c r="G1555" i="1" s="1"/>
  <c r="D75" i="8"/>
  <c r="C1550" i="1" s="1"/>
  <c r="H1550" i="1" s="1"/>
  <c r="D70" i="8"/>
  <c r="D65" i="8"/>
  <c r="D60" i="8"/>
  <c r="C1535" i="1" s="1"/>
  <c r="G1535" i="1" s="1"/>
  <c r="D55" i="8"/>
  <c r="C1530" i="1" s="1"/>
  <c r="H1530" i="1" s="1"/>
  <c r="D50" i="8"/>
  <c r="D44" i="8"/>
  <c r="D36" i="8"/>
  <c r="C1511" i="1" s="1"/>
  <c r="H1511" i="1" s="1"/>
  <c r="D26" i="8"/>
  <c r="D18" i="8"/>
  <c r="D8" i="8"/>
  <c r="E44" i="7"/>
  <c r="D44" i="7"/>
  <c r="E39" i="7"/>
  <c r="D39" i="7"/>
  <c r="D38" i="7" s="1"/>
  <c r="E38" i="7"/>
  <c r="E30" i="7"/>
  <c r="D30" i="7"/>
  <c r="D22" i="7" s="1"/>
  <c r="E23" i="7"/>
  <c r="E22" i="7" s="1"/>
  <c r="D23" i="7"/>
  <c r="E14" i="7"/>
  <c r="D14" i="7"/>
  <c r="E7" i="7"/>
  <c r="D1438" i="1"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409" i="1" s="1"/>
  <c r="D115" i="6"/>
  <c r="F115"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291" i="9" s="1"/>
  <c r="D191" i="5"/>
  <c r="D190" i="5"/>
  <c r="F189" i="5"/>
  <c r="F188" i="5"/>
  <c r="F187" i="5"/>
  <c r="F186" i="5"/>
  <c r="F185" i="5"/>
  <c r="F184" i="5"/>
  <c r="F183" i="5"/>
  <c r="F182" i="5"/>
  <c r="F181" i="5"/>
  <c r="E180" i="5"/>
  <c r="E177" i="5" s="1"/>
  <c r="H289" i="9" s="1"/>
  <c r="D180" i="5"/>
  <c r="F179" i="5"/>
  <c r="F178" i="5"/>
  <c r="E176"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C1124" i="1"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41" i="5"/>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84" i="1" s="1"/>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1" i="1"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4" i="4"/>
  <c r="F523" i="4"/>
  <c r="F522" i="4"/>
  <c r="E522" i="4"/>
  <c r="D516" i="1" s="1"/>
  <c r="D522" i="4"/>
  <c r="F521" i="4"/>
  <c r="F520" i="4"/>
  <c r="F519"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78" i="1" s="1"/>
  <c r="F483" i="4"/>
  <c r="F482" i="4"/>
  <c r="F481" i="4"/>
  <c r="E481" i="4"/>
  <c r="D481" i="4"/>
  <c r="F480" i="4"/>
  <c r="F479" i="4"/>
  <c r="E478" i="4"/>
  <c r="D478" i="4"/>
  <c r="F478" i="4" s="1"/>
  <c r="F477" i="4"/>
  <c r="F476" i="4"/>
  <c r="F475" i="4"/>
  <c r="F474" i="4"/>
  <c r="F473" i="4"/>
  <c r="E473" i="4"/>
  <c r="D473" i="4"/>
  <c r="D472" i="4" s="1"/>
  <c r="E472" i="4"/>
  <c r="F471" i="4"/>
  <c r="F470" i="4"/>
  <c r="F469" i="4"/>
  <c r="E469" i="4"/>
  <c r="D469" i="4"/>
  <c r="F468" i="4"/>
  <c r="F467" i="4"/>
  <c r="E466" i="4"/>
  <c r="D466" i="4"/>
  <c r="F466" i="4" s="1"/>
  <c r="F465" i="4"/>
  <c r="F464" i="4"/>
  <c r="E463" i="4"/>
  <c r="D463" i="4"/>
  <c r="F463" i="4" s="1"/>
  <c r="F462" i="4"/>
  <c r="F461" i="4"/>
  <c r="F460" i="4"/>
  <c r="E460" i="4"/>
  <c r="E459" i="4" s="1"/>
  <c r="D460" i="4"/>
  <c r="D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F417" i="4" s="1"/>
  <c r="E416" i="4"/>
  <c r="D416" i="4"/>
  <c r="F416" i="4" s="1"/>
  <c r="F411" i="4"/>
  <c r="F410" i="4"/>
  <c r="F409" i="4"/>
  <c r="F406" i="4"/>
  <c r="F405" i="4"/>
  <c r="F404" i="4"/>
  <c r="F403" i="4"/>
  <c r="E402" i="4"/>
  <c r="D402" i="4"/>
  <c r="F402" i="4" s="1"/>
  <c r="F401" i="4"/>
  <c r="F400" i="4"/>
  <c r="E400" i="4"/>
  <c r="D400" i="4"/>
  <c r="F399" i="4"/>
  <c r="F398" i="4"/>
  <c r="E397" i="4"/>
  <c r="E396" i="4" s="1"/>
  <c r="D391" i="1" s="1"/>
  <c r="D397" i="4"/>
  <c r="F397" i="4" s="1"/>
  <c r="F395" i="4"/>
  <c r="F394" i="4"/>
  <c r="F393" i="4"/>
  <c r="F392" i="4"/>
  <c r="F391" i="4"/>
  <c r="E391" i="4"/>
  <c r="D386" i="1" s="1"/>
  <c r="D391" i="4"/>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D306" i="1"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c r="F262" i="4"/>
  <c r="F261" i="4"/>
  <c r="F260" i="4"/>
  <c r="E259" i="4"/>
  <c r="D259" i="4"/>
  <c r="F259" i="4" s="1"/>
  <c r="F258" i="4"/>
  <c r="F257" i="4"/>
  <c r="F256" i="4"/>
  <c r="F255" i="4"/>
  <c r="F254" i="4"/>
  <c r="E253" i="4"/>
  <c r="D253" i="4"/>
  <c r="E252" i="4"/>
  <c r="D248" i="1" s="1"/>
  <c r="F251" i="4"/>
  <c r="F250" i="4"/>
  <c r="F249" i="4"/>
  <c r="F248" i="4"/>
  <c r="E247" i="4"/>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1" i="4" s="1"/>
  <c r="F230" i="4"/>
  <c r="F229" i="4"/>
  <c r="F228" i="4"/>
  <c r="E228" i="4"/>
  <c r="D224" i="1" s="1"/>
  <c r="D228" i="4"/>
  <c r="F227" i="4"/>
  <c r="F226" i="4"/>
  <c r="F225" i="4"/>
  <c r="E225" i="4"/>
  <c r="D225" i="4"/>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F138" i="4"/>
  <c r="F137" i="4"/>
  <c r="F136" i="4"/>
  <c r="F135" i="4"/>
  <c r="E134" i="4"/>
  <c r="E133" i="4" s="1"/>
  <c r="D129" i="1" s="1"/>
  <c r="D134" i="4"/>
  <c r="D133" i="4" s="1"/>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F81" i="4"/>
  <c r="F80" i="4"/>
  <c r="F79" i="4"/>
  <c r="F78" i="4"/>
  <c r="E77" i="4"/>
  <c r="D77" i="4"/>
  <c r="F76" i="4"/>
  <c r="F75" i="4"/>
  <c r="F74" i="4"/>
  <c r="E74" i="4"/>
  <c r="D70" i="1"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5" i="1"/>
  <c r="H1575" i="1" s="1"/>
  <c r="C1574" i="1"/>
  <c r="H1574" i="1" s="1"/>
  <c r="C1573" i="1"/>
  <c r="C1572" i="1"/>
  <c r="G1572" i="1" s="1"/>
  <c r="C1571" i="1"/>
  <c r="H1571" i="1" s="1"/>
  <c r="C1569" i="1"/>
  <c r="C1568" i="1"/>
  <c r="G1568" i="1" s="1"/>
  <c r="H1567" i="1"/>
  <c r="C1567" i="1"/>
  <c r="G1567" i="1" s="1"/>
  <c r="C1566" i="1"/>
  <c r="H1566" i="1" s="1"/>
  <c r="C1565" i="1"/>
  <c r="C1564" i="1"/>
  <c r="G1564" i="1" s="1"/>
  <c r="H1563" i="1"/>
  <c r="C1563" i="1"/>
  <c r="G1563" i="1" s="1"/>
  <c r="C1562" i="1"/>
  <c r="H1562" i="1" s="1"/>
  <c r="C1561" i="1"/>
  <c r="C1559" i="1"/>
  <c r="H1559" i="1" s="1"/>
  <c r="C1558" i="1"/>
  <c r="H1558" i="1" s="1"/>
  <c r="C1557" i="1"/>
  <c r="C1556" i="1"/>
  <c r="G1556" i="1" s="1"/>
  <c r="C1554" i="1"/>
  <c r="H1554" i="1" s="1"/>
  <c r="C1553" i="1"/>
  <c r="C1552" i="1"/>
  <c r="G1552" i="1" s="1"/>
  <c r="G1551" i="1"/>
  <c r="C1551" i="1"/>
  <c r="H1551" i="1" s="1"/>
  <c r="C1549" i="1"/>
  <c r="H1548" i="1"/>
  <c r="C1548" i="1"/>
  <c r="G1548" i="1" s="1"/>
  <c r="H1547" i="1"/>
  <c r="G1547" i="1"/>
  <c r="C1547" i="1"/>
  <c r="C1546" i="1"/>
  <c r="H1546" i="1" s="1"/>
  <c r="C1545" i="1"/>
  <c r="C1544" i="1"/>
  <c r="G1544" i="1" s="1"/>
  <c r="H1543" i="1"/>
  <c r="C1543" i="1"/>
  <c r="G1543" i="1" s="1"/>
  <c r="C1542" i="1"/>
  <c r="H1542" i="1" s="1"/>
  <c r="C1541" i="1"/>
  <c r="C1540" i="1"/>
  <c r="G1540" i="1" s="1"/>
  <c r="H1539" i="1"/>
  <c r="C1539" i="1"/>
  <c r="G1539" i="1" s="1"/>
  <c r="C1538" i="1"/>
  <c r="H1538" i="1" s="1"/>
  <c r="C1537" i="1"/>
  <c r="C1536" i="1"/>
  <c r="G1536" i="1" s="1"/>
  <c r="C1534" i="1"/>
  <c r="H1534" i="1" s="1"/>
  <c r="C1533" i="1"/>
  <c r="C1532" i="1"/>
  <c r="G1532" i="1" s="1"/>
  <c r="C1531" i="1"/>
  <c r="H1531" i="1" s="1"/>
  <c r="C1529" i="1"/>
  <c r="C1528" i="1"/>
  <c r="G1528" i="1" s="1"/>
  <c r="C1527" i="1"/>
  <c r="H1527" i="1" s="1"/>
  <c r="C1526" i="1"/>
  <c r="H1526" i="1" s="1"/>
  <c r="C1525" i="1"/>
  <c r="H1523" i="1"/>
  <c r="G1523" i="1"/>
  <c r="C1523" i="1"/>
  <c r="C1522" i="1"/>
  <c r="H1522" i="1" s="1"/>
  <c r="C1521" i="1"/>
  <c r="H1520" i="1"/>
  <c r="C1520" i="1"/>
  <c r="G1520" i="1" s="1"/>
  <c r="H1519" i="1"/>
  <c r="G1519" i="1"/>
  <c r="C1519" i="1"/>
  <c r="C1516" i="1"/>
  <c r="G1516" i="1" s="1"/>
  <c r="C1515" i="1"/>
  <c r="H1515" i="1" s="1"/>
  <c r="C1514" i="1"/>
  <c r="H1514" i="1" s="1"/>
  <c r="C1513" i="1"/>
  <c r="C1512" i="1"/>
  <c r="G1512" i="1" s="1"/>
  <c r="C1510" i="1"/>
  <c r="H1510" i="1" s="1"/>
  <c r="C1509" i="1"/>
  <c r="C1508" i="1"/>
  <c r="G1508" i="1" s="1"/>
  <c r="H1507" i="1"/>
  <c r="G1507" i="1"/>
  <c r="C1507" i="1"/>
  <c r="C1506" i="1"/>
  <c r="H1506" i="1" s="1"/>
  <c r="C1505" i="1"/>
  <c r="C1504" i="1"/>
  <c r="G1504" i="1" s="1"/>
  <c r="C1503" i="1"/>
  <c r="G1503" i="1" s="1"/>
  <c r="C1502" i="1"/>
  <c r="H1502" i="1" s="1"/>
  <c r="H1500" i="1"/>
  <c r="C1500" i="1"/>
  <c r="G1500" i="1" s="1"/>
  <c r="C1498" i="1"/>
  <c r="G1498" i="1" s="1"/>
  <c r="C1497" i="1"/>
  <c r="C1496" i="1"/>
  <c r="G1496" i="1" s="1"/>
  <c r="C1495" i="1"/>
  <c r="H1495" i="1" s="1"/>
  <c r="C1494" i="1"/>
  <c r="C1493" i="1"/>
  <c r="H1493" i="1" s="1"/>
  <c r="C1492" i="1"/>
  <c r="G1491" i="1"/>
  <c r="C1491" i="1"/>
  <c r="H1491" i="1" s="1"/>
  <c r="H1490" i="1"/>
  <c r="C1490" i="1"/>
  <c r="G1490" i="1" s="1"/>
  <c r="C1489" i="1"/>
  <c r="C1488" i="1"/>
  <c r="G1488" i="1" s="1"/>
  <c r="H1487" i="1"/>
  <c r="G1487" i="1"/>
  <c r="C1487" i="1"/>
  <c r="C1486" i="1"/>
  <c r="C1485" i="1"/>
  <c r="H1485" i="1" s="1"/>
  <c r="C1484" i="1"/>
  <c r="H1482" i="1"/>
  <c r="C1482" i="1"/>
  <c r="G1482" i="1" s="1"/>
  <c r="C1480" i="1"/>
  <c r="D1479" i="1"/>
  <c r="C1479" i="1"/>
  <c r="H1479" i="1" s="1"/>
  <c r="D1478" i="1"/>
  <c r="C1478" i="1"/>
  <c r="D1477" i="1"/>
  <c r="G1477" i="1" s="1"/>
  <c r="C1477" i="1"/>
  <c r="H1476" i="1"/>
  <c r="G1476" i="1"/>
  <c r="I1476" i="1" s="1"/>
  <c r="D1476" i="1"/>
  <c r="C1476" i="1"/>
  <c r="J1476" i="1" s="1"/>
  <c r="H1475" i="1"/>
  <c r="G1475" i="1"/>
  <c r="D1475" i="1"/>
  <c r="C1475" i="1"/>
  <c r="D1474" i="1"/>
  <c r="C1474" i="1"/>
  <c r="H1474" i="1" s="1"/>
  <c r="D1473" i="1"/>
  <c r="C1473" i="1"/>
  <c r="D1472" i="1"/>
  <c r="G1472" i="1" s="1"/>
  <c r="C1472" i="1"/>
  <c r="H1471" i="1"/>
  <c r="G1471" i="1"/>
  <c r="I1471" i="1" s="1"/>
  <c r="D1471" i="1"/>
  <c r="C1471" i="1"/>
  <c r="J1471" i="1" s="1"/>
  <c r="H1470" i="1"/>
  <c r="G1470" i="1"/>
  <c r="D1470" i="1"/>
  <c r="C1470" i="1"/>
  <c r="H1469" i="1"/>
  <c r="G1469" i="1"/>
  <c r="D1469" i="1"/>
  <c r="C1469" i="1"/>
  <c r="D1468" i="1"/>
  <c r="C1468" i="1"/>
  <c r="H1468" i="1" s="1"/>
  <c r="D1467" i="1"/>
  <c r="C1467" i="1"/>
  <c r="D1466" i="1"/>
  <c r="G1466" i="1" s="1"/>
  <c r="C1466" i="1"/>
  <c r="H1465" i="1"/>
  <c r="G1465" i="1"/>
  <c r="I1465" i="1" s="1"/>
  <c r="D1465" i="1"/>
  <c r="C1465" i="1"/>
  <c r="J1465" i="1" s="1"/>
  <c r="D1464" i="1"/>
  <c r="C1464" i="1"/>
  <c r="H1464" i="1" s="1"/>
  <c r="D1463" i="1"/>
  <c r="C1463" i="1"/>
  <c r="D1462" i="1"/>
  <c r="G1462" i="1" s="1"/>
  <c r="C1462" i="1"/>
  <c r="D1461" i="1"/>
  <c r="C1461" i="1"/>
  <c r="D1460" i="1"/>
  <c r="C1460" i="1"/>
  <c r="H1459" i="1"/>
  <c r="D1459" i="1"/>
  <c r="C1459" i="1"/>
  <c r="G1459" i="1" s="1"/>
  <c r="I1459" i="1" s="1"/>
  <c r="D1458" i="1"/>
  <c r="C1458" i="1"/>
  <c r="I1457" i="1"/>
  <c r="H1457" i="1"/>
  <c r="D1457" i="1"/>
  <c r="C1457" i="1"/>
  <c r="G1457" i="1" s="1"/>
  <c r="J1456" i="1"/>
  <c r="D1456" i="1"/>
  <c r="H1456" i="1" s="1"/>
  <c r="C1456" i="1"/>
  <c r="D1455" i="1"/>
  <c r="C1455" i="1"/>
  <c r="H1454" i="1"/>
  <c r="D1454" i="1"/>
  <c r="C1454" i="1"/>
  <c r="G1454" i="1" s="1"/>
  <c r="H1453" i="1"/>
  <c r="D1453" i="1"/>
  <c r="C1453" i="1"/>
  <c r="G1453" i="1" s="1"/>
  <c r="D1452" i="1"/>
  <c r="H1452" i="1" s="1"/>
  <c r="C1452" i="1"/>
  <c r="H1451" i="1"/>
  <c r="D1451" i="1"/>
  <c r="C1451" i="1"/>
  <c r="D1450" i="1"/>
  <c r="H1450" i="1" s="1"/>
  <c r="C1450" i="1"/>
  <c r="H1449" i="1"/>
  <c r="D1449" i="1"/>
  <c r="C1449" i="1"/>
  <c r="D1448" i="1"/>
  <c r="H1448" i="1" s="1"/>
  <c r="C1448" i="1"/>
  <c r="H1447" i="1"/>
  <c r="D1447" i="1"/>
  <c r="C1447" i="1"/>
  <c r="D1446" i="1"/>
  <c r="H1446" i="1" s="1"/>
  <c r="C1446" i="1"/>
  <c r="H1445" i="1"/>
  <c r="G1445" i="1"/>
  <c r="D1445" i="1"/>
  <c r="C1445" i="1"/>
  <c r="J1445" i="1" s="1"/>
  <c r="D1444" i="1"/>
  <c r="J1444" i="1" s="1"/>
  <c r="C1444" i="1"/>
  <c r="H1443" i="1"/>
  <c r="G1443" i="1"/>
  <c r="I1443" i="1" s="1"/>
  <c r="D1443" i="1"/>
  <c r="C1443" i="1"/>
  <c r="J1443" i="1" s="1"/>
  <c r="D1442" i="1"/>
  <c r="J1442" i="1" s="1"/>
  <c r="C1442" i="1"/>
  <c r="D1441" i="1"/>
  <c r="G1441" i="1" s="1"/>
  <c r="C1441" i="1"/>
  <c r="D1440" i="1"/>
  <c r="J1440" i="1" s="1"/>
  <c r="C1440" i="1"/>
  <c r="H1439" i="1"/>
  <c r="D1439" i="1"/>
  <c r="C1439" i="1"/>
  <c r="J1439" i="1" s="1"/>
  <c r="C1438"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D1264" i="1"/>
  <c r="G1264" i="1" s="1"/>
  <c r="C1264" i="1"/>
  <c r="D1263" i="1"/>
  <c r="C1263" i="1"/>
  <c r="G1263" i="1" s="1"/>
  <c r="D1262" i="1"/>
  <c r="C1262" i="1"/>
  <c r="G1262" i="1" s="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6" i="1"/>
  <c r="G1246" i="1"/>
  <c r="D1246" i="1"/>
  <c r="C1246" i="1"/>
  <c r="H1245" i="1"/>
  <c r="G1245" i="1"/>
  <c r="D1245" i="1"/>
  <c r="C1245" i="1"/>
  <c r="D1244" i="1"/>
  <c r="C1244" i="1"/>
  <c r="G1244" i="1" s="1"/>
  <c r="H1243" i="1"/>
  <c r="G1243" i="1"/>
  <c r="D1243" i="1"/>
  <c r="C1243" i="1"/>
  <c r="H1242" i="1"/>
  <c r="G1242" i="1"/>
  <c r="D1242" i="1"/>
  <c r="C1242" i="1"/>
  <c r="D1241" i="1"/>
  <c r="H1241" i="1" s="1"/>
  <c r="C1241" i="1"/>
  <c r="D1240" i="1"/>
  <c r="H1240" i="1" s="1"/>
  <c r="C1240" i="1"/>
  <c r="H1239" i="1"/>
  <c r="G1239" i="1"/>
  <c r="D1239" i="1"/>
  <c r="C1239" i="1"/>
  <c r="H1238" i="1"/>
  <c r="G1238" i="1"/>
  <c r="D1238" i="1"/>
  <c r="C1238" i="1"/>
  <c r="D1237" i="1"/>
  <c r="C1237" i="1"/>
  <c r="G1237" i="1" s="1"/>
  <c r="D1236" i="1"/>
  <c r="C1236" i="1"/>
  <c r="D1235" i="1"/>
  <c r="C1235" i="1"/>
  <c r="G1235" i="1" s="1"/>
  <c r="H1234" i="1"/>
  <c r="G1234" i="1"/>
  <c r="D1234" i="1"/>
  <c r="C1234" i="1"/>
  <c r="H1233" i="1"/>
  <c r="G1233" i="1"/>
  <c r="D1233" i="1"/>
  <c r="C1233" i="1"/>
  <c r="D1232" i="1"/>
  <c r="C1232" i="1"/>
  <c r="G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D1224" i="1"/>
  <c r="G1224" i="1" s="1"/>
  <c r="C1224" i="1"/>
  <c r="C1223" i="1"/>
  <c r="H1221" i="1"/>
  <c r="G1221" i="1"/>
  <c r="D1221" i="1"/>
  <c r="C1221" i="1"/>
  <c r="H1220" i="1"/>
  <c r="G1220" i="1"/>
  <c r="D1220" i="1"/>
  <c r="C1220" i="1"/>
  <c r="H1219" i="1"/>
  <c r="G1219" i="1"/>
  <c r="D1219" i="1"/>
  <c r="C1219" i="1"/>
  <c r="H1218" i="1"/>
  <c r="G1218" i="1"/>
  <c r="D1218" i="1"/>
  <c r="C1218" i="1"/>
  <c r="D1217" i="1"/>
  <c r="C1217" i="1"/>
  <c r="H1217"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G1166" i="1" s="1"/>
  <c r="C1166" i="1"/>
  <c r="D1165" i="1"/>
  <c r="C1165" i="1"/>
  <c r="H1165" i="1" s="1"/>
  <c r="H1164" i="1"/>
  <c r="G1164" i="1"/>
  <c r="D1164" i="1"/>
  <c r="C1164" i="1"/>
  <c r="D1163" i="1"/>
  <c r="C1163" i="1"/>
  <c r="G1163" i="1" s="1"/>
  <c r="H1162" i="1"/>
  <c r="G1162" i="1"/>
  <c r="D1162" i="1"/>
  <c r="C1162" i="1"/>
  <c r="H1161" i="1"/>
  <c r="G1161" i="1"/>
  <c r="D1161" i="1"/>
  <c r="C1161" i="1"/>
  <c r="D1160" i="1"/>
  <c r="C1160" i="1"/>
  <c r="G1160" i="1" s="1"/>
  <c r="H1159" i="1"/>
  <c r="G1159" i="1"/>
  <c r="D1159" i="1"/>
  <c r="C1159" i="1"/>
  <c r="H1158" i="1"/>
  <c r="G1158" i="1"/>
  <c r="D1158" i="1"/>
  <c r="C1158" i="1"/>
  <c r="D1157" i="1"/>
  <c r="C1157" i="1"/>
  <c r="G1157" i="1" s="1"/>
  <c r="D1156" i="1"/>
  <c r="C1156" i="1"/>
  <c r="H1156" i="1" s="1"/>
  <c r="D1155" i="1"/>
  <c r="C1155" i="1"/>
  <c r="G1155" i="1" s="1"/>
  <c r="D1151" i="1"/>
  <c r="C1151"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C1139" i="1"/>
  <c r="D1138" i="1"/>
  <c r="C1138" i="1"/>
  <c r="H1138" i="1" s="1"/>
  <c r="H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D1062" i="1"/>
  <c r="C1062" i="1"/>
  <c r="H1062" i="1" s="1"/>
  <c r="D1061" i="1"/>
  <c r="C1061" i="1"/>
  <c r="H1061" i="1" s="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D1054" i="1"/>
  <c r="C1054" i="1"/>
  <c r="H1054" i="1" s="1"/>
  <c r="H1053" i="1"/>
  <c r="G1053" i="1"/>
  <c r="D1053" i="1"/>
  <c r="C1053" i="1"/>
  <c r="H1052" i="1"/>
  <c r="G1052" i="1"/>
  <c r="D1052" i="1"/>
  <c r="C1052" i="1"/>
  <c r="H1051" i="1"/>
  <c r="G1051" i="1"/>
  <c r="D1051" i="1"/>
  <c r="C1051" i="1"/>
  <c r="D1050" i="1"/>
  <c r="C1050" i="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G1032" i="1" s="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C1013" i="1"/>
  <c r="D1012" i="1"/>
  <c r="C1012" i="1"/>
  <c r="H1011" i="1"/>
  <c r="G1011" i="1"/>
  <c r="D1011" i="1"/>
  <c r="C1011" i="1"/>
  <c r="H1010" i="1"/>
  <c r="G1010" i="1"/>
  <c r="D1010" i="1"/>
  <c r="C1010" i="1"/>
  <c r="H1009" i="1"/>
  <c r="G1009" i="1"/>
  <c r="D1009" i="1"/>
  <c r="C1009" i="1"/>
  <c r="D1008" i="1"/>
  <c r="C1008" i="1"/>
  <c r="G1008" i="1" s="1"/>
  <c r="C1007" i="1"/>
  <c r="D1006" i="1"/>
  <c r="H1006" i="1" s="1"/>
  <c r="C1006" i="1"/>
  <c r="H1005" i="1"/>
  <c r="G1005" i="1"/>
  <c r="D1005" i="1"/>
  <c r="C1005" i="1"/>
  <c r="D1004" i="1"/>
  <c r="C1004" i="1"/>
  <c r="H1004" i="1" s="1"/>
  <c r="D1003" i="1"/>
  <c r="C1003" i="1"/>
  <c r="H1002" i="1"/>
  <c r="G1002" i="1"/>
  <c r="D1002" i="1"/>
  <c r="C1002" i="1"/>
  <c r="D1001" i="1"/>
  <c r="C1001" i="1"/>
  <c r="G1001" i="1" s="1"/>
  <c r="G1000" i="1"/>
  <c r="D1000" i="1"/>
  <c r="C1000" i="1"/>
  <c r="H1000" i="1" s="1"/>
  <c r="D999" i="1"/>
  <c r="C999" i="1"/>
  <c r="G999" i="1" s="1"/>
  <c r="D998" i="1"/>
  <c r="C998" i="1"/>
  <c r="C997" i="1"/>
  <c r="D996" i="1"/>
  <c r="C996" i="1"/>
  <c r="D995" i="1"/>
  <c r="C995" i="1"/>
  <c r="H994" i="1"/>
  <c r="G994" i="1"/>
  <c r="D994" i="1"/>
  <c r="C994" i="1"/>
  <c r="D993" i="1"/>
  <c r="C993" i="1"/>
  <c r="H993" i="1" s="1"/>
  <c r="D992" i="1"/>
  <c r="C992" i="1"/>
  <c r="G992" i="1" s="1"/>
  <c r="D991" i="1"/>
  <c r="C991" i="1"/>
  <c r="H989" i="1"/>
  <c r="G989" i="1"/>
  <c r="D989" i="1"/>
  <c r="C989" i="1"/>
  <c r="H988" i="1"/>
  <c r="G988" i="1"/>
  <c r="D988" i="1"/>
  <c r="C988" i="1"/>
  <c r="D987" i="1"/>
  <c r="C987" i="1"/>
  <c r="H987" i="1" s="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D714" i="1"/>
  <c r="H714" i="1" s="1"/>
  <c r="C714" i="1"/>
  <c r="D713" i="1"/>
  <c r="C713" i="1"/>
  <c r="H713" i="1" s="1"/>
  <c r="H712" i="1"/>
  <c r="G712" i="1"/>
  <c r="D712" i="1"/>
  <c r="C712" i="1"/>
  <c r="D711" i="1"/>
  <c r="H711" i="1" s="1"/>
  <c r="C711" i="1"/>
  <c r="G711" i="1" s="1"/>
  <c r="D710" i="1"/>
  <c r="C710" i="1"/>
  <c r="G710" i="1" s="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D647" i="1"/>
  <c r="C647" i="1"/>
  <c r="H647" i="1" s="1"/>
  <c r="H646" i="1"/>
  <c r="G646" i="1"/>
  <c r="D646" i="1"/>
  <c r="C646" i="1"/>
  <c r="D645" i="1"/>
  <c r="C645" i="1"/>
  <c r="H644" i="1"/>
  <c r="G644" i="1"/>
  <c r="D644" i="1"/>
  <c r="C644" i="1"/>
  <c r="D643" i="1"/>
  <c r="H643" i="1" s="1"/>
  <c r="C643" i="1"/>
  <c r="D642" i="1"/>
  <c r="C642"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D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D519" i="1"/>
  <c r="H518" i="1"/>
  <c r="G518" i="1"/>
  <c r="D518" i="1"/>
  <c r="C518" i="1"/>
  <c r="H517" i="1"/>
  <c r="G517" i="1"/>
  <c r="D517" i="1"/>
  <c r="C517" i="1"/>
  <c r="H516" i="1"/>
  <c r="G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3" i="1"/>
  <c r="C413" i="1"/>
  <c r="D412" i="1"/>
  <c r="C412" i="1"/>
  <c r="G412" i="1" s="1"/>
  <c r="D411" i="1"/>
  <c r="C411" i="1"/>
  <c r="G411" i="1" s="1"/>
  <c r="H406" i="1"/>
  <c r="G406" i="1"/>
  <c r="D406" i="1"/>
  <c r="C406" i="1"/>
  <c r="D405" i="1"/>
  <c r="C405" i="1"/>
  <c r="G405" i="1" s="1"/>
  <c r="H404" i="1"/>
  <c r="G404" i="1"/>
  <c r="D404" i="1"/>
  <c r="C404" i="1"/>
  <c r="H401" i="1"/>
  <c r="G401" i="1"/>
  <c r="D401" i="1"/>
  <c r="C401" i="1"/>
  <c r="H400" i="1"/>
  <c r="G400" i="1"/>
  <c r="D400" i="1"/>
  <c r="C400" i="1"/>
  <c r="D399" i="1"/>
  <c r="C399" i="1"/>
  <c r="H399" i="1" s="1"/>
  <c r="H398" i="1"/>
  <c r="G398" i="1"/>
  <c r="D398" i="1"/>
  <c r="C398" i="1"/>
  <c r="D397" i="1"/>
  <c r="C397" i="1"/>
  <c r="H397" i="1" s="1"/>
  <c r="H396" i="1"/>
  <c r="G396" i="1"/>
  <c r="D396" i="1"/>
  <c r="C396" i="1"/>
  <c r="H395" i="1"/>
  <c r="G395" i="1"/>
  <c r="D395" i="1"/>
  <c r="C395" i="1"/>
  <c r="D394" i="1"/>
  <c r="H394" i="1" s="1"/>
  <c r="C394" i="1"/>
  <c r="H393" i="1"/>
  <c r="G393" i="1"/>
  <c r="D393" i="1"/>
  <c r="C393" i="1"/>
  <c r="D392" i="1"/>
  <c r="H392" i="1" s="1"/>
  <c r="C392"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C378" i="1"/>
  <c r="H378" i="1" s="1"/>
  <c r="H377" i="1"/>
  <c r="G377" i="1"/>
  <c r="D377" i="1"/>
  <c r="C377" i="1"/>
  <c r="H376" i="1"/>
  <c r="G376" i="1"/>
  <c r="D376" i="1"/>
  <c r="C376" i="1"/>
  <c r="H375" i="1"/>
  <c r="G375" i="1"/>
  <c r="D375" i="1"/>
  <c r="C375" i="1"/>
  <c r="D374" i="1"/>
  <c r="C374" i="1"/>
  <c r="H374" i="1" s="1"/>
  <c r="D373" i="1"/>
  <c r="C373" i="1"/>
  <c r="H373" i="1" s="1"/>
  <c r="H372" i="1"/>
  <c r="G372" i="1"/>
  <c r="D372" i="1"/>
  <c r="C372" i="1"/>
  <c r="D371" i="1"/>
  <c r="C371" i="1"/>
  <c r="G371" i="1" s="1"/>
  <c r="D370" i="1"/>
  <c r="C370" i="1"/>
  <c r="H369" i="1"/>
  <c r="G369" i="1"/>
  <c r="D369" i="1"/>
  <c r="C369" i="1"/>
  <c r="H368" i="1"/>
  <c r="G368" i="1"/>
  <c r="D368" i="1"/>
  <c r="C368" i="1"/>
  <c r="D367" i="1"/>
  <c r="H367" i="1" s="1"/>
  <c r="C367" i="1"/>
  <c r="D366" i="1"/>
  <c r="H366" i="1" s="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C291" i="1"/>
  <c r="D290" i="1"/>
  <c r="G290" i="1" s="1"/>
  <c r="C290" i="1"/>
  <c r="D289" i="1"/>
  <c r="C289" i="1"/>
  <c r="H289" i="1" s="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G256" i="1"/>
  <c r="D256" i="1"/>
  <c r="C256" i="1"/>
  <c r="D255" i="1"/>
  <c r="H254" i="1"/>
  <c r="G254" i="1"/>
  <c r="D254" i="1"/>
  <c r="C254" i="1"/>
  <c r="H253" i="1"/>
  <c r="G253" i="1"/>
  <c r="D253" i="1"/>
  <c r="C253" i="1"/>
  <c r="H252" i="1"/>
  <c r="G252" i="1"/>
  <c r="D252" i="1"/>
  <c r="C252" i="1"/>
  <c r="D251" i="1"/>
  <c r="C251" i="1"/>
  <c r="H251" i="1" s="1"/>
  <c r="H250" i="1"/>
  <c r="G250" i="1"/>
  <c r="D250" i="1"/>
  <c r="C250" i="1"/>
  <c r="H249" i="1"/>
  <c r="D249" i="1"/>
  <c r="C249" i="1"/>
  <c r="G249" i="1" s="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D209" i="1"/>
  <c r="C209" i="1"/>
  <c r="H209" i="1" s="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1" i="1"/>
  <c r="C191" i="1"/>
  <c r="D190" i="1"/>
  <c r="H190" i="1" s="1"/>
  <c r="C190" i="1"/>
  <c r="D189" i="1"/>
  <c r="C189" i="1"/>
  <c r="D188" i="1"/>
  <c r="C188" i="1"/>
  <c r="D187" i="1"/>
  <c r="C187" i="1"/>
  <c r="D186" i="1"/>
  <c r="C186" i="1"/>
  <c r="G186" i="1" s="1"/>
  <c r="H185" i="1"/>
  <c r="G185" i="1"/>
  <c r="D185" i="1"/>
  <c r="C185" i="1"/>
  <c r="D184" i="1"/>
  <c r="C184" i="1"/>
  <c r="H183" i="1"/>
  <c r="G183" i="1"/>
  <c r="D183" i="1"/>
  <c r="C183" i="1"/>
  <c r="D182" i="1"/>
  <c r="C182" i="1"/>
  <c r="H182" i="1" s="1"/>
  <c r="D181" i="1"/>
  <c r="C181" i="1"/>
  <c r="H180" i="1"/>
  <c r="D180" i="1"/>
  <c r="C180" i="1"/>
  <c r="G180" i="1" s="1"/>
  <c r="D179" i="1"/>
  <c r="C179" i="1"/>
  <c r="D178" i="1"/>
  <c r="H178" i="1" s="1"/>
  <c r="C178" i="1"/>
  <c r="D177" i="1"/>
  <c r="C177" i="1"/>
  <c r="D176" i="1"/>
  <c r="C176" i="1"/>
  <c r="D175" i="1"/>
  <c r="H175" i="1" s="1"/>
  <c r="C175" i="1"/>
  <c r="D174" i="1"/>
  <c r="C174" i="1"/>
  <c r="D173" i="1"/>
  <c r="C173" i="1"/>
  <c r="D172" i="1"/>
  <c r="C172" i="1"/>
  <c r="H171" i="1"/>
  <c r="G171" i="1"/>
  <c r="D171" i="1"/>
  <c r="C171" i="1"/>
  <c r="D170" i="1"/>
  <c r="C170" i="1"/>
  <c r="D169" i="1"/>
  <c r="C169" i="1"/>
  <c r="D168" i="1"/>
  <c r="G168" i="1" s="1"/>
  <c r="C168" i="1"/>
  <c r="D167" i="1"/>
  <c r="C167" i="1"/>
  <c r="D166" i="1"/>
  <c r="C166" i="1"/>
  <c r="D165" i="1"/>
  <c r="H164" i="1"/>
  <c r="G164" i="1"/>
  <c r="D164" i="1"/>
  <c r="C164" i="1"/>
  <c r="D163" i="1"/>
  <c r="C163" i="1"/>
  <c r="D162" i="1"/>
  <c r="C162" i="1"/>
  <c r="H161" i="1"/>
  <c r="D161" i="1"/>
  <c r="C161" i="1"/>
  <c r="D160" i="1"/>
  <c r="C160" i="1"/>
  <c r="H160" i="1" s="1"/>
  <c r="D158" i="1"/>
  <c r="H158" i="1" s="1"/>
  <c r="C158" i="1"/>
  <c r="D157" i="1"/>
  <c r="C157" i="1"/>
  <c r="H156" i="1"/>
  <c r="G156" i="1"/>
  <c r="D156" i="1"/>
  <c r="C156" i="1"/>
  <c r="D155" i="1"/>
  <c r="D154" i="1"/>
  <c r="C154" i="1"/>
  <c r="H153" i="1"/>
  <c r="G153" i="1"/>
  <c r="D153" i="1"/>
  <c r="C153" i="1"/>
  <c r="H152" i="1"/>
  <c r="G152" i="1"/>
  <c r="D152" i="1"/>
  <c r="C152" i="1"/>
  <c r="D151" i="1"/>
  <c r="C151" i="1"/>
  <c r="D150" i="1"/>
  <c r="C150"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G132" i="1"/>
  <c r="D132" i="1"/>
  <c r="C132" i="1"/>
  <c r="D131" i="1"/>
  <c r="G131" i="1" s="1"/>
  <c r="C131" i="1"/>
  <c r="C130" i="1"/>
  <c r="H128" i="1"/>
  <c r="G128" i="1"/>
  <c r="D128" i="1"/>
  <c r="C128" i="1"/>
  <c r="H127" i="1"/>
  <c r="G127" i="1"/>
  <c r="D127" i="1"/>
  <c r="C127" i="1"/>
  <c r="H126" i="1"/>
  <c r="G126" i="1"/>
  <c r="D126" i="1"/>
  <c r="C126" i="1"/>
  <c r="D125" i="1"/>
  <c r="G125" i="1" s="1"/>
  <c r="C125" i="1"/>
  <c r="D124" i="1"/>
  <c r="G124" i="1" s="1"/>
  <c r="C124" i="1"/>
  <c r="D123" i="1"/>
  <c r="C123" i="1"/>
  <c r="H122" i="1"/>
  <c r="G122" i="1"/>
  <c r="D122" i="1"/>
  <c r="C122" i="1"/>
  <c r="D121" i="1"/>
  <c r="D120" i="1"/>
  <c r="H119" i="1"/>
  <c r="G119" i="1"/>
  <c r="D119" i="1"/>
  <c r="C119" i="1"/>
  <c r="H118" i="1"/>
  <c r="G118" i="1"/>
  <c r="D118" i="1"/>
  <c r="C118" i="1"/>
  <c r="H117" i="1"/>
  <c r="G117" i="1"/>
  <c r="D117" i="1"/>
  <c r="C117"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D83" i="1"/>
  <c r="C83" i="1"/>
  <c r="H83" i="1" s="1"/>
  <c r="H82" i="1"/>
  <c r="G82" i="1"/>
  <c r="D82" i="1"/>
  <c r="C82" i="1"/>
  <c r="H81" i="1"/>
  <c r="G81" i="1"/>
  <c r="D81" i="1"/>
  <c r="C81" i="1"/>
  <c r="H80" i="1"/>
  <c r="G80" i="1"/>
  <c r="D80" i="1"/>
  <c r="C80" i="1"/>
  <c r="D79" i="1"/>
  <c r="C79" i="1"/>
  <c r="H79" i="1" s="1"/>
  <c r="H77" i="1"/>
  <c r="G77" i="1"/>
  <c r="D77" i="1"/>
  <c r="C77" i="1"/>
  <c r="D76" i="1"/>
  <c r="C76" i="1"/>
  <c r="H75" i="1"/>
  <c r="G75" i="1"/>
  <c r="D75" i="1"/>
  <c r="C75" i="1"/>
  <c r="D74" i="1"/>
  <c r="C74" i="1"/>
  <c r="D73" i="1"/>
  <c r="H72" i="1"/>
  <c r="G72" i="1"/>
  <c r="D72" i="1"/>
  <c r="C72" i="1"/>
  <c r="H71" i="1"/>
  <c r="G71" i="1"/>
  <c r="D71" i="1"/>
  <c r="C71" i="1"/>
  <c r="H70" i="1"/>
  <c r="G70" i="1"/>
  <c r="C70" i="1"/>
  <c r="H69" i="1"/>
  <c r="G69" i="1"/>
  <c r="D69" i="1"/>
  <c r="C69" i="1"/>
  <c r="H68" i="1"/>
  <c r="G68" i="1"/>
  <c r="D68" i="1"/>
  <c r="C68" i="1"/>
  <c r="H67" i="1"/>
  <c r="G67" i="1"/>
  <c r="D67" i="1"/>
  <c r="C67" i="1"/>
  <c r="H66" i="1"/>
  <c r="G66" i="1"/>
  <c r="D66" i="1"/>
  <c r="C66" i="1"/>
  <c r="D65" i="1"/>
  <c r="C65" i="1"/>
  <c r="D64" i="1"/>
  <c r="C64" i="1"/>
  <c r="G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420" i="1" l="1"/>
  <c r="C1409" i="1"/>
  <c r="H1409" i="1" s="1"/>
  <c r="E26" i="9"/>
  <c r="B26" i="9" s="1"/>
  <c r="F214" i="9"/>
  <c r="B214" i="9" s="1"/>
  <c r="G1265" i="1"/>
  <c r="H1264" i="1"/>
  <c r="F246" i="5"/>
  <c r="G1150" i="1"/>
  <c r="H1265" i="1"/>
  <c r="H1263" i="1"/>
  <c r="G1241" i="1"/>
  <c r="G1240" i="1"/>
  <c r="G1217" i="1"/>
  <c r="E290" i="9"/>
  <c r="B290" i="9" s="1"/>
  <c r="G1165" i="1"/>
  <c r="G1156" i="1"/>
  <c r="H1151" i="1"/>
  <c r="G1062" i="1"/>
  <c r="G1004" i="1"/>
  <c r="G998" i="1"/>
  <c r="H992" i="1"/>
  <c r="G1409" i="1"/>
  <c r="G1411" i="1"/>
  <c r="H1411" i="1"/>
  <c r="H1579" i="1"/>
  <c r="I36" i="3"/>
  <c r="H1504" i="1"/>
  <c r="H1503" i="1"/>
  <c r="E274" i="9"/>
  <c r="B274" i="9" s="1"/>
  <c r="E22" i="9"/>
  <c r="B22" i="9" s="1"/>
  <c r="H1441" i="1"/>
  <c r="I1441" i="1" s="1"/>
  <c r="E6" i="7"/>
  <c r="E5" i="7" s="1"/>
  <c r="I29" i="3" s="1"/>
  <c r="J1441" i="1"/>
  <c r="H1438" i="1"/>
  <c r="D1436" i="1"/>
  <c r="G1438" i="1"/>
  <c r="G1439" i="1"/>
  <c r="I1439" i="1" s="1"/>
  <c r="H816" i="1"/>
  <c r="G713" i="1"/>
  <c r="H710" i="1"/>
  <c r="G709" i="1"/>
  <c r="H703" i="1"/>
  <c r="G647" i="1"/>
  <c r="H291" i="1"/>
  <c r="H288" i="1"/>
  <c r="G257" i="1"/>
  <c r="H186" i="1"/>
  <c r="H181" i="1"/>
  <c r="G167" i="1"/>
  <c r="H157" i="1"/>
  <c r="G79" i="1"/>
  <c r="H65" i="1"/>
  <c r="G643" i="1"/>
  <c r="F652" i="4"/>
  <c r="G821" i="1"/>
  <c r="G715" i="1"/>
  <c r="F219" i="9"/>
  <c r="B219" i="9" s="1"/>
  <c r="H715" i="1"/>
  <c r="G714" i="1"/>
  <c r="F218" i="9"/>
  <c r="B218" i="9" s="1"/>
  <c r="E42" i="9"/>
  <c r="B42" i="9" s="1"/>
  <c r="H669" i="1"/>
  <c r="G669" i="1"/>
  <c r="G668" i="1"/>
  <c r="G645" i="1"/>
  <c r="G642" i="1"/>
  <c r="H642" i="1"/>
  <c r="H645" i="1"/>
  <c r="G641" i="1"/>
  <c r="H641" i="1"/>
  <c r="H405" i="1"/>
  <c r="G397" i="1"/>
  <c r="G399" i="1"/>
  <c r="G392" i="1"/>
  <c r="G394" i="1"/>
  <c r="G378" i="1"/>
  <c r="H379" i="1"/>
  <c r="E363" i="4"/>
  <c r="D358" i="1" s="1"/>
  <c r="G379" i="1"/>
  <c r="G373" i="1"/>
  <c r="G374" i="1"/>
  <c r="H371" i="1"/>
  <c r="H370" i="1"/>
  <c r="G370" i="1"/>
  <c r="G367" i="1"/>
  <c r="G366" i="1"/>
  <c r="H364" i="1"/>
  <c r="D363" i="4"/>
  <c r="F363" i="4" s="1"/>
  <c r="H365" i="1"/>
  <c r="G364" i="1"/>
  <c r="G365" i="1"/>
  <c r="G291" i="1"/>
  <c r="H413" i="1"/>
  <c r="H290" i="1"/>
  <c r="G413" i="1"/>
  <c r="H411" i="1"/>
  <c r="G289" i="1"/>
  <c r="H412" i="1"/>
  <c r="D644" i="4"/>
  <c r="F644" i="4" s="1"/>
  <c r="E273" i="9"/>
  <c r="B273" i="9" s="1"/>
  <c r="C255" i="1"/>
  <c r="G255" i="1" s="1"/>
  <c r="H257" i="1"/>
  <c r="E68" i="9"/>
  <c r="B68" i="9" s="1"/>
  <c r="D252" i="4"/>
  <c r="H256" i="1"/>
  <c r="H255" i="1"/>
  <c r="E225" i="9"/>
  <c r="B225" i="9" s="1"/>
  <c r="G251" i="1"/>
  <c r="F253" i="4"/>
  <c r="G209" i="1"/>
  <c r="G206" i="1"/>
  <c r="G207" i="1"/>
  <c r="H191" i="1"/>
  <c r="G191" i="1"/>
  <c r="G190" i="1"/>
  <c r="H189" i="1"/>
  <c r="G189" i="1"/>
  <c r="H188" i="1"/>
  <c r="G184" i="1"/>
  <c r="G188" i="1"/>
  <c r="G187" i="1"/>
  <c r="H187" i="1"/>
  <c r="H184" i="1"/>
  <c r="F222" i="9"/>
  <c r="B222" i="9" s="1"/>
  <c r="E46" i="9"/>
  <c r="B46" i="9" s="1"/>
  <c r="E44" i="9"/>
  <c r="B44" i="9" s="1"/>
  <c r="F220" i="9"/>
  <c r="B220" i="9" s="1"/>
  <c r="G182" i="1"/>
  <c r="G181" i="1"/>
  <c r="E43" i="9"/>
  <c r="B43" i="9" s="1"/>
  <c r="H179" i="1"/>
  <c r="G179" i="1"/>
  <c r="G178" i="1"/>
  <c r="E41" i="9"/>
  <c r="B41" i="9" s="1"/>
  <c r="H177" i="1"/>
  <c r="G177" i="1"/>
  <c r="H176" i="1"/>
  <c r="G176" i="1"/>
  <c r="G175" i="1"/>
  <c r="G174" i="1"/>
  <c r="G173" i="1"/>
  <c r="H173" i="1"/>
  <c r="H174" i="1"/>
  <c r="G172" i="1"/>
  <c r="H172" i="1"/>
  <c r="G170" i="1"/>
  <c r="H170" i="1"/>
  <c r="G169" i="1"/>
  <c r="H169" i="1"/>
  <c r="H168" i="1"/>
  <c r="H167" i="1"/>
  <c r="G166" i="1"/>
  <c r="H166" i="1"/>
  <c r="E163" i="4"/>
  <c r="D159" i="1" s="1"/>
  <c r="G160" i="1"/>
  <c r="H163" i="1"/>
  <c r="G163" i="1"/>
  <c r="E40" i="9"/>
  <c r="B40" i="9" s="1"/>
  <c r="H162" i="1"/>
  <c r="G162" i="1"/>
  <c r="G161" i="1"/>
  <c r="G158" i="1"/>
  <c r="E152" i="4"/>
  <c r="D148" i="1" s="1"/>
  <c r="G157" i="1"/>
  <c r="G154" i="1"/>
  <c r="E39" i="9"/>
  <c r="B39" i="9" s="1"/>
  <c r="H154" i="1"/>
  <c r="F217" i="9"/>
  <c r="B217" i="9" s="1"/>
  <c r="G151" i="1"/>
  <c r="H151" i="1"/>
  <c r="G150" i="1"/>
  <c r="H150" i="1"/>
  <c r="H132" i="1"/>
  <c r="F133" i="4"/>
  <c r="C129" i="1"/>
  <c r="F134" i="4"/>
  <c r="H131" i="1"/>
  <c r="H124" i="1"/>
  <c r="H125" i="1"/>
  <c r="G123" i="1"/>
  <c r="H123" i="1"/>
  <c r="H113" i="1"/>
  <c r="D106" i="4"/>
  <c r="F216" i="9"/>
  <c r="B216" i="9" s="1"/>
  <c r="G108" i="1"/>
  <c r="G113" i="1"/>
  <c r="E37" i="9"/>
  <c r="B37" i="9" s="1"/>
  <c r="G83" i="1"/>
  <c r="H76" i="1"/>
  <c r="G76" i="1"/>
  <c r="H74" i="1"/>
  <c r="G74" i="1"/>
  <c r="H64" i="1"/>
  <c r="D50" i="4"/>
  <c r="G65" i="1"/>
  <c r="E50" i="4"/>
  <c r="D46" i="1" s="1"/>
  <c r="E29" i="9"/>
  <c r="B29" i="9" s="1"/>
  <c r="G1278" i="1"/>
  <c r="H1278" i="1"/>
  <c r="H1262" i="1"/>
  <c r="G1247" i="1"/>
  <c r="H1247" i="1"/>
  <c r="H1244" i="1"/>
  <c r="G1236" i="1"/>
  <c r="H1235" i="1"/>
  <c r="H1236" i="1"/>
  <c r="H1237" i="1"/>
  <c r="H1232" i="1"/>
  <c r="H1224" i="1"/>
  <c r="D1216" i="1"/>
  <c r="G1216" i="1" s="1"/>
  <c r="F239" i="5"/>
  <c r="D238" i="5"/>
  <c r="H1166" i="1"/>
  <c r="H1163" i="1"/>
  <c r="H1157" i="1"/>
  <c r="H1160" i="1"/>
  <c r="H1155" i="1"/>
  <c r="H1148" i="1"/>
  <c r="G1151" i="1"/>
  <c r="G1148" i="1"/>
  <c r="F170" i="5"/>
  <c r="H1150" i="1"/>
  <c r="H1139" i="1"/>
  <c r="E285" i="9"/>
  <c r="B285" i="9" s="1"/>
  <c r="G1139" i="1"/>
  <c r="E284" i="9"/>
  <c r="B284" i="9" s="1"/>
  <c r="G1138" i="1"/>
  <c r="G1137" i="1"/>
  <c r="F146" i="5"/>
  <c r="H1124" i="1"/>
  <c r="G1126" i="1"/>
  <c r="G1124" i="1"/>
  <c r="E287" i="9"/>
  <c r="B287" i="9" s="1"/>
  <c r="H1064" i="1"/>
  <c r="G1064" i="1"/>
  <c r="F78" i="5"/>
  <c r="G1056" i="1"/>
  <c r="G1061" i="1"/>
  <c r="G1054" i="1"/>
  <c r="H1050" i="1"/>
  <c r="G1048" i="1"/>
  <c r="G1050" i="1"/>
  <c r="G1033" i="1"/>
  <c r="H1032" i="1"/>
  <c r="H1013" i="1"/>
  <c r="H1018" i="1"/>
  <c r="F35" i="5"/>
  <c r="G1018" i="1"/>
  <c r="G1013" i="1"/>
  <c r="G1014" i="1"/>
  <c r="H1012" i="1"/>
  <c r="G1012" i="1"/>
  <c r="G1007" i="1"/>
  <c r="F29" i="5"/>
  <c r="H1007" i="1"/>
  <c r="H1008" i="1"/>
  <c r="G1006" i="1"/>
  <c r="G1003" i="1"/>
  <c r="H1003" i="1"/>
  <c r="H1001" i="1"/>
  <c r="H997" i="1"/>
  <c r="G997" i="1"/>
  <c r="E12" i="5"/>
  <c r="D990" i="1" s="1"/>
  <c r="H999" i="1"/>
  <c r="H998" i="1"/>
  <c r="F19" i="5"/>
  <c r="H996" i="1"/>
  <c r="G996" i="1"/>
  <c r="H995" i="1"/>
  <c r="H991" i="1"/>
  <c r="G995" i="1"/>
  <c r="G993" i="1"/>
  <c r="G991" i="1"/>
  <c r="F13" i="5"/>
  <c r="H986" i="1"/>
  <c r="G986" i="1"/>
  <c r="G987" i="1"/>
  <c r="G1576" i="1"/>
  <c r="H1576" i="1"/>
  <c r="G1575" i="1"/>
  <c r="H1572" i="1"/>
  <c r="G1571" i="1"/>
  <c r="H1568" i="1"/>
  <c r="H1564" i="1"/>
  <c r="H1560" i="1"/>
  <c r="G1559" i="1"/>
  <c r="H1555" i="1"/>
  <c r="H1556" i="1"/>
  <c r="H1552" i="1"/>
  <c r="H1544" i="1"/>
  <c r="H1540" i="1"/>
  <c r="H1535" i="1"/>
  <c r="H1536" i="1"/>
  <c r="H1532" i="1"/>
  <c r="G1531" i="1"/>
  <c r="H1528" i="1"/>
  <c r="G1527" i="1"/>
  <c r="H1516" i="1"/>
  <c r="G1515" i="1"/>
  <c r="H1512" i="1"/>
  <c r="D24" i="8"/>
  <c r="C1499" i="1" s="1"/>
  <c r="H1499" i="1" s="1"/>
  <c r="G1511" i="1"/>
  <c r="C1501" i="1"/>
  <c r="G1501" i="1" s="1"/>
  <c r="H1508" i="1"/>
  <c r="H1498" i="1"/>
  <c r="G1495" i="1"/>
  <c r="D6" i="8"/>
  <c r="C1481" i="1" s="1"/>
  <c r="G1481" i="1" s="1"/>
  <c r="C1483" i="1"/>
  <c r="H1460" i="1"/>
  <c r="G1460" i="1"/>
  <c r="I1460" i="1" s="1"/>
  <c r="F617" i="4"/>
  <c r="C611" i="1"/>
  <c r="D593" i="4"/>
  <c r="G1446" i="1"/>
  <c r="I1446" i="1" s="1"/>
  <c r="G1448" i="1"/>
  <c r="I1448" i="1" s="1"/>
  <c r="G1450" i="1"/>
  <c r="I1450" i="1" s="1"/>
  <c r="G1452" i="1"/>
  <c r="I1452" i="1" s="1"/>
  <c r="G1455" i="1"/>
  <c r="J1455" i="1"/>
  <c r="H1461" i="1"/>
  <c r="G1461" i="1"/>
  <c r="J1463" i="1"/>
  <c r="H1463" i="1"/>
  <c r="G1463" i="1"/>
  <c r="I1463" i="1" s="1"/>
  <c r="J1467" i="1"/>
  <c r="H1467" i="1"/>
  <c r="G1467" i="1"/>
  <c r="I1467" i="1" s="1"/>
  <c r="J1473" i="1"/>
  <c r="H1473" i="1"/>
  <c r="G1473" i="1"/>
  <c r="J1478" i="1"/>
  <c r="H1478" i="1"/>
  <c r="G1478" i="1"/>
  <c r="I1478" i="1" s="1"/>
  <c r="H1489" i="1"/>
  <c r="G1489" i="1"/>
  <c r="H1494" i="1"/>
  <c r="G1494" i="1"/>
  <c r="H1525" i="1"/>
  <c r="G1525" i="1"/>
  <c r="H1541" i="1"/>
  <c r="G1541" i="1"/>
  <c r="H1557" i="1"/>
  <c r="G1557" i="1"/>
  <c r="H1573" i="1"/>
  <c r="G1573" i="1"/>
  <c r="D116" i="1"/>
  <c r="E106" i="4"/>
  <c r="D102" i="1" s="1"/>
  <c r="F263" i="4"/>
  <c r="C259" i="1"/>
  <c r="F279" i="4"/>
  <c r="C275" i="1"/>
  <c r="E245" i="5"/>
  <c r="D1222" i="1" s="1"/>
  <c r="D1223" i="1"/>
  <c r="H1486" i="1"/>
  <c r="G1486" i="1"/>
  <c r="H1529" i="1"/>
  <c r="G1529" i="1"/>
  <c r="H1545" i="1"/>
  <c r="G1545" i="1"/>
  <c r="H1561" i="1"/>
  <c r="G1561" i="1"/>
  <c r="H1577" i="1"/>
  <c r="G1577" i="1"/>
  <c r="C638" i="1"/>
  <c r="J1446" i="1"/>
  <c r="J1448" i="1"/>
  <c r="J1450" i="1"/>
  <c r="J1452" i="1"/>
  <c r="H1458" i="1"/>
  <c r="G1458" i="1"/>
  <c r="I1458" i="1" s="1"/>
  <c r="G1484" i="1"/>
  <c r="H1484" i="1"/>
  <c r="H1497" i="1"/>
  <c r="G1497" i="1"/>
  <c r="H1537" i="1"/>
  <c r="G1537" i="1"/>
  <c r="H1553" i="1"/>
  <c r="G1553" i="1"/>
  <c r="H1569" i="1"/>
  <c r="G1569" i="1"/>
  <c r="F50" i="4"/>
  <c r="C46" i="1"/>
  <c r="F77" i="4"/>
  <c r="C73" i="1"/>
  <c r="E215" i="4"/>
  <c r="D211" i="1" s="1"/>
  <c r="D212" i="1"/>
  <c r="F219" i="4"/>
  <c r="D215" i="4"/>
  <c r="C215" i="1"/>
  <c r="E298" i="4"/>
  <c r="D294" i="1"/>
  <c r="F525" i="4"/>
  <c r="C519" i="1"/>
  <c r="F529" i="4"/>
  <c r="C523" i="1"/>
  <c r="F45" i="5"/>
  <c r="C1023" i="1"/>
  <c r="F52" i="5"/>
  <c r="C1030" i="1"/>
  <c r="F118" i="5"/>
  <c r="C1096" i="1"/>
  <c r="I1462" i="1"/>
  <c r="I1477" i="1"/>
  <c r="F159" i="4"/>
  <c r="C155" i="1"/>
  <c r="H1440" i="1"/>
  <c r="G1440" i="1"/>
  <c r="I1440" i="1" s="1"/>
  <c r="H1442" i="1"/>
  <c r="G1442" i="1"/>
  <c r="I1442" i="1" s="1"/>
  <c r="H1444" i="1"/>
  <c r="G1444" i="1"/>
  <c r="I1444" i="1" s="1"/>
  <c r="G1447" i="1"/>
  <c r="I1447" i="1" s="1"/>
  <c r="J1447" i="1"/>
  <c r="G1449" i="1"/>
  <c r="I1449" i="1" s="1"/>
  <c r="J1449" i="1"/>
  <c r="G1451" i="1"/>
  <c r="I1451" i="1" s="1"/>
  <c r="J1451" i="1"/>
  <c r="H1455" i="1"/>
  <c r="G1456" i="1"/>
  <c r="I1456" i="1" s="1"/>
  <c r="J1458" i="1"/>
  <c r="G1492" i="1"/>
  <c r="H1492" i="1"/>
  <c r="H1533" i="1"/>
  <c r="G1533" i="1"/>
  <c r="H1549" i="1"/>
  <c r="G1549" i="1"/>
  <c r="H1565" i="1"/>
  <c r="G1565" i="1"/>
  <c r="F169" i="4"/>
  <c r="C165" i="1"/>
  <c r="F197" i="4"/>
  <c r="D196" i="4"/>
  <c r="C193" i="1"/>
  <c r="D415" i="1"/>
  <c r="E420" i="4"/>
  <c r="F459" i="4"/>
  <c r="C453" i="1"/>
  <c r="F472" i="4"/>
  <c r="C466" i="1"/>
  <c r="F507" i="4"/>
  <c r="C501" i="1"/>
  <c r="J1464" i="1"/>
  <c r="H1501" i="1"/>
  <c r="H1505" i="1"/>
  <c r="G1505" i="1"/>
  <c r="H1509" i="1"/>
  <c r="G1509" i="1"/>
  <c r="H1513" i="1"/>
  <c r="G1513" i="1"/>
  <c r="H1521" i="1"/>
  <c r="G1521" i="1"/>
  <c r="D484" i="4"/>
  <c r="I22" i="3"/>
  <c r="C227" i="1"/>
  <c r="C358" i="1"/>
  <c r="C421" i="1"/>
  <c r="C441" i="1"/>
  <c r="C1065" i="1"/>
  <c r="J1457" i="1"/>
  <c r="J1459" i="1"/>
  <c r="G1480" i="1"/>
  <c r="G1526" i="1"/>
  <c r="G1530" i="1"/>
  <c r="G1534" i="1"/>
  <c r="G1538" i="1"/>
  <c r="G1542" i="1"/>
  <c r="G1546" i="1"/>
  <c r="G1550" i="1"/>
  <c r="G1554" i="1"/>
  <c r="G1558" i="1"/>
  <c r="G1562" i="1"/>
  <c r="G1566" i="1"/>
  <c r="G1570" i="1"/>
  <c r="G1574" i="1"/>
  <c r="G1578" i="1"/>
  <c r="E7" i="4"/>
  <c r="E224" i="4"/>
  <c r="D220" i="1" s="1"/>
  <c r="F352" i="4"/>
  <c r="D351" i="4"/>
  <c r="F581" i="4"/>
  <c r="D580" i="4"/>
  <c r="F36" i="6"/>
  <c r="D35" i="6"/>
  <c r="F122" i="6"/>
  <c r="D114" i="6"/>
  <c r="D5" i="7"/>
  <c r="H30" i="3"/>
  <c r="J1468" i="1"/>
  <c r="J1474" i="1"/>
  <c r="J1479" i="1"/>
  <c r="F45" i="4"/>
  <c r="D44" i="4"/>
  <c r="F125" i="4"/>
  <c r="D124" i="4"/>
  <c r="F153" i="4"/>
  <c r="D152" i="4"/>
  <c r="C25" i="1"/>
  <c r="C41" i="1"/>
  <c r="C87" i="1"/>
  <c r="C121" i="1"/>
  <c r="C149" i="1"/>
  <c r="C269" i="1"/>
  <c r="D130" i="1"/>
  <c r="D1153" i="1"/>
  <c r="D1154" i="1"/>
  <c r="D1167" i="1"/>
  <c r="D1215" i="1"/>
  <c r="J1460" i="1"/>
  <c r="H1462" i="1"/>
  <c r="J1462" i="1"/>
  <c r="G1464" i="1"/>
  <c r="I1464" i="1" s="1"/>
  <c r="H1466" i="1"/>
  <c r="I1466" i="1" s="1"/>
  <c r="J1466" i="1"/>
  <c r="G1468" i="1"/>
  <c r="I1468" i="1" s="1"/>
  <c r="H1472" i="1"/>
  <c r="I1472" i="1" s="1"/>
  <c r="J1472" i="1"/>
  <c r="G1474" i="1"/>
  <c r="I1474" i="1" s="1"/>
  <c r="H1477" i="1"/>
  <c r="J1477" i="1"/>
  <c r="G1479" i="1"/>
  <c r="I1479" i="1" s="1"/>
  <c r="H1480" i="1"/>
  <c r="G1485" i="1"/>
  <c r="H1488" i="1"/>
  <c r="G1493" i="1"/>
  <c r="H1496" i="1"/>
  <c r="G1502" i="1"/>
  <c r="G1506" i="1"/>
  <c r="G1510" i="1"/>
  <c r="G1514" i="1"/>
  <c r="G1522" i="1"/>
  <c r="D82" i="4"/>
  <c r="D224" i="4"/>
  <c r="F300" i="4"/>
  <c r="D299" i="4"/>
  <c r="E350" i="4"/>
  <c r="E515" i="4"/>
  <c r="D509" i="1" s="1"/>
  <c r="E580" i="4"/>
  <c r="D574" i="1" s="1"/>
  <c r="G142" i="9"/>
  <c r="E142" i="9" s="1"/>
  <c r="B142" i="9" s="1"/>
  <c r="F603" i="4"/>
  <c r="G291" i="9"/>
  <c r="E291" i="9" s="1"/>
  <c r="B291" i="9" s="1"/>
  <c r="F190" i="5"/>
  <c r="E141" i="6"/>
  <c r="I24" i="3"/>
  <c r="E87" i="5"/>
  <c r="D177" i="5"/>
  <c r="F180" i="5"/>
  <c r="F207" i="5"/>
  <c r="D206" i="5"/>
  <c r="D141" i="6"/>
  <c r="F5" i="6"/>
  <c r="D7" i="4"/>
  <c r="D139" i="4"/>
  <c r="D163" i="4"/>
  <c r="D344" i="4"/>
  <c r="D396" i="4"/>
  <c r="D643" i="4"/>
  <c r="D421" i="4"/>
  <c r="D515" i="4"/>
  <c r="D567" i="4"/>
  <c r="D528" i="4" s="1"/>
  <c r="D625" i="4"/>
  <c r="E643" i="4"/>
  <c r="D637" i="1" s="1"/>
  <c r="D12" i="5"/>
  <c r="D7" i="5" s="1"/>
  <c r="D245" i="5"/>
  <c r="F130" i="6"/>
  <c r="D129" i="6"/>
  <c r="F8" i="5"/>
  <c r="F70" i="5"/>
  <c r="D69" i="5"/>
  <c r="E35" i="6"/>
  <c r="D49" i="8"/>
  <c r="C1524" i="1"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M212" i="9"/>
  <c r="G188" i="9"/>
  <c r="E188" i="9" s="1"/>
  <c r="B188" i="9" s="1"/>
  <c r="G184" i="9"/>
  <c r="E184" i="9" s="1"/>
  <c r="B184" i="9" s="1"/>
  <c r="G180" i="9"/>
  <c r="E180" i="9" s="1"/>
  <c r="B180" i="9" s="1"/>
  <c r="G176" i="9"/>
  <c r="E176" i="9" s="1"/>
  <c r="B176" i="9" s="1"/>
  <c r="G165" i="9"/>
  <c r="H164" i="9"/>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190" i="9"/>
  <c r="E190" i="9" s="1"/>
  <c r="B190" i="9" s="1"/>
  <c r="G186" i="9"/>
  <c r="E186" i="9" s="1"/>
  <c r="B186" i="9" s="1"/>
  <c r="G182" i="9"/>
  <c r="E182" i="9" s="1"/>
  <c r="B182" i="9" s="1"/>
  <c r="G178" i="9"/>
  <c r="E178" i="9" s="1"/>
  <c r="B178" i="9" s="1"/>
  <c r="I10" i="9"/>
  <c r="E286" i="9"/>
  <c r="B286" i="9" s="1"/>
  <c r="E67" i="9"/>
  <c r="B67" i="9" s="1"/>
  <c r="E71" i="9"/>
  <c r="B71" i="9" s="1"/>
  <c r="E75" i="9"/>
  <c r="B75" i="9" s="1"/>
  <c r="F268" i="9"/>
  <c r="B268" i="9" s="1"/>
  <c r="F244" i="9"/>
  <c r="B244" i="9" s="1"/>
  <c r="B250" i="9"/>
  <c r="F260" i="9"/>
  <c r="B260" i="9" s="1"/>
  <c r="B266" i="9"/>
  <c r="E280" i="9"/>
  <c r="B280" i="9" s="1"/>
  <c r="F256" i="9"/>
  <c r="B256" i="9" s="1"/>
  <c r="H1481" i="1" l="1"/>
  <c r="D1437" i="1"/>
  <c r="H1437" i="1" s="1"/>
  <c r="G1437" i="1"/>
  <c r="F252" i="4"/>
  <c r="C248" i="1"/>
  <c r="H129" i="1"/>
  <c r="G129" i="1"/>
  <c r="F106" i="4"/>
  <c r="C102" i="1"/>
  <c r="G102" i="1" s="1"/>
  <c r="H1216" i="1"/>
  <c r="F238" i="5"/>
  <c r="C1215" i="1"/>
  <c r="G1215" i="1" s="1"/>
  <c r="E7" i="5"/>
  <c r="I20" i="3" s="1"/>
  <c r="D43" i="8"/>
  <c r="I35" i="3" s="1"/>
  <c r="G1499" i="1"/>
  <c r="D42" i="8"/>
  <c r="G1483" i="1"/>
  <c r="H1483" i="1"/>
  <c r="F528" i="4"/>
  <c r="C522" i="1"/>
  <c r="I28" i="3"/>
  <c r="D1435" i="1"/>
  <c r="E408" i="4"/>
  <c r="D403" i="1" s="1"/>
  <c r="D345" i="1"/>
  <c r="G121" i="1"/>
  <c r="H121" i="1"/>
  <c r="H20" i="9"/>
  <c r="G20" i="9"/>
  <c r="F152" i="4"/>
  <c r="D151" i="4"/>
  <c r="C148" i="1"/>
  <c r="F44" i="4"/>
  <c r="C40" i="1"/>
  <c r="H27" i="3"/>
  <c r="F114" i="6"/>
  <c r="C1408" i="1"/>
  <c r="F580" i="4"/>
  <c r="C574" i="1"/>
  <c r="G421" i="1"/>
  <c r="H421" i="1"/>
  <c r="H466" i="1"/>
  <c r="G466" i="1"/>
  <c r="D414" i="1"/>
  <c r="H1030" i="1"/>
  <c r="G1030" i="1"/>
  <c r="G523" i="1"/>
  <c r="H523" i="1"/>
  <c r="F215" i="4"/>
  <c r="C211" i="1"/>
  <c r="G73" i="1"/>
  <c r="H73" i="1"/>
  <c r="H1223" i="1"/>
  <c r="G1223" i="1"/>
  <c r="H259" i="1"/>
  <c r="G259" i="1"/>
  <c r="H20" i="3"/>
  <c r="C985" i="1"/>
  <c r="C159" i="1"/>
  <c r="F163" i="4"/>
  <c r="I25" i="3"/>
  <c r="D1329" i="1"/>
  <c r="F245" i="5"/>
  <c r="C1222" i="1"/>
  <c r="C619" i="1"/>
  <c r="F625" i="4"/>
  <c r="F643" i="4"/>
  <c r="C637" i="1"/>
  <c r="F139" i="4"/>
  <c r="C135" i="1"/>
  <c r="G299" i="9"/>
  <c r="E299" i="9" s="1"/>
  <c r="G289" i="9"/>
  <c r="E289" i="9" s="1"/>
  <c r="B289" i="9" s="1"/>
  <c r="D176" i="5"/>
  <c r="F177" i="5"/>
  <c r="C1154" i="1"/>
  <c r="F299" i="4"/>
  <c r="D298" i="4"/>
  <c r="C294" i="1"/>
  <c r="G1167" i="1"/>
  <c r="H1167" i="1"/>
  <c r="G130" i="1"/>
  <c r="H130" i="1"/>
  <c r="G87" i="1"/>
  <c r="H87" i="1"/>
  <c r="G358" i="1"/>
  <c r="H358" i="1"/>
  <c r="H165" i="1"/>
  <c r="G165" i="1"/>
  <c r="G638" i="1"/>
  <c r="H638" i="1"/>
  <c r="F141" i="6"/>
  <c r="H28" i="3"/>
  <c r="C1435" i="1"/>
  <c r="F82" i="4"/>
  <c r="C78" i="1"/>
  <c r="E165" i="9"/>
  <c r="B165" i="9" s="1"/>
  <c r="B191" i="9"/>
  <c r="F212" i="9"/>
  <c r="B212" i="9" s="1"/>
  <c r="G1524" i="1"/>
  <c r="H1524" i="1"/>
  <c r="D68" i="5"/>
  <c r="D6" i="5" s="1"/>
  <c r="F69" i="5"/>
  <c r="C1047" i="1"/>
  <c r="D237" i="5"/>
  <c r="F567" i="4"/>
  <c r="C561" i="1"/>
  <c r="F396" i="4"/>
  <c r="C391" i="1"/>
  <c r="D6" i="4"/>
  <c r="C3" i="1"/>
  <c r="F7" i="4"/>
  <c r="G292" i="9"/>
  <c r="E292" i="9" s="1"/>
  <c r="B292" i="9" s="1"/>
  <c r="F206" i="5"/>
  <c r="C1183" i="1"/>
  <c r="D1065" i="1"/>
  <c r="E68" i="5"/>
  <c r="G269" i="1"/>
  <c r="H269" i="1"/>
  <c r="G41" i="1"/>
  <c r="H41" i="1"/>
  <c r="F124" i="4"/>
  <c r="C120" i="1"/>
  <c r="F35" i="6"/>
  <c r="H25" i="3"/>
  <c r="C1329" i="1"/>
  <c r="E528" i="4"/>
  <c r="E151" i="4"/>
  <c r="G1065" i="1"/>
  <c r="H1065" i="1"/>
  <c r="G227" i="1"/>
  <c r="H227" i="1"/>
  <c r="F484" i="4"/>
  <c r="C478" i="1"/>
  <c r="H501" i="1"/>
  <c r="G501" i="1"/>
  <c r="H453" i="1"/>
  <c r="G453" i="1"/>
  <c r="G193" i="1"/>
  <c r="H193" i="1"/>
  <c r="H155" i="1"/>
  <c r="G155" i="1"/>
  <c r="H1096" i="1"/>
  <c r="G1096" i="1"/>
  <c r="H1023" i="1"/>
  <c r="G1023" i="1"/>
  <c r="E407" i="4"/>
  <c r="D402" i="1" s="1"/>
  <c r="D293" i="1"/>
  <c r="H212" i="1"/>
  <c r="G212" i="1"/>
  <c r="H46" i="1"/>
  <c r="G46" i="1"/>
  <c r="H275" i="1"/>
  <c r="G275" i="1"/>
  <c r="H102" i="1"/>
  <c r="F593" i="4"/>
  <c r="C587" i="1"/>
  <c r="D420" i="4"/>
  <c r="F421" i="4"/>
  <c r="C415" i="1"/>
  <c r="F129" i="6"/>
  <c r="C1423" i="1"/>
  <c r="F12" i="5"/>
  <c r="C990" i="1"/>
  <c r="C509" i="1"/>
  <c r="F515" i="4"/>
  <c r="C339" i="1"/>
  <c r="F344" i="4"/>
  <c r="F224" i="4"/>
  <c r="C220" i="1"/>
  <c r="H149" i="1"/>
  <c r="G149" i="1"/>
  <c r="H25" i="1"/>
  <c r="G25" i="1"/>
  <c r="G297" i="9"/>
  <c r="E297" i="9" s="1"/>
  <c r="H29" i="3"/>
  <c r="C1436" i="1"/>
  <c r="F351" i="4"/>
  <c r="D350" i="4"/>
  <c r="C346" i="1"/>
  <c r="E6" i="4"/>
  <c r="D3" i="1"/>
  <c r="G441" i="1"/>
  <c r="H441" i="1"/>
  <c r="E237" i="5"/>
  <c r="F196" i="4"/>
  <c r="C192" i="1"/>
  <c r="H519" i="1"/>
  <c r="G519" i="1"/>
  <c r="G215" i="1"/>
  <c r="H215" i="1"/>
  <c r="G116" i="1"/>
  <c r="H116" i="1"/>
  <c r="I1473" i="1"/>
  <c r="I1455" i="1"/>
  <c r="H611" i="1"/>
  <c r="G611" i="1"/>
  <c r="G248" i="1" l="1"/>
  <c r="H248" i="1"/>
  <c r="E20" i="9"/>
  <c r="B20" i="9" s="1"/>
  <c r="H1215" i="1"/>
  <c r="F7" i="5"/>
  <c r="D985" i="1"/>
  <c r="H985" i="1" s="1"/>
  <c r="G294" i="9"/>
  <c r="E294" i="9" s="1"/>
  <c r="B294" i="9" s="1"/>
  <c r="C1518" i="1"/>
  <c r="H1518" i="1" s="1"/>
  <c r="C1517" i="1"/>
  <c r="G1517" i="1" s="1"/>
  <c r="G295" i="9"/>
  <c r="E295" i="9" s="1"/>
  <c r="B295" i="9" s="1"/>
  <c r="I34" i="3"/>
  <c r="K1432" i="9"/>
  <c r="C984" i="1"/>
  <c r="G415" i="1"/>
  <c r="H415" i="1"/>
  <c r="I21" i="3"/>
  <c r="D1046" i="1"/>
  <c r="E6" i="5"/>
  <c r="F6" i="5" s="1"/>
  <c r="H391" i="1"/>
  <c r="G391" i="1"/>
  <c r="F237" i="5"/>
  <c r="H23" i="3"/>
  <c r="C1214" i="1"/>
  <c r="G637" i="1"/>
  <c r="H637" i="1"/>
  <c r="H1222" i="1"/>
  <c r="G1222" i="1"/>
  <c r="H211" i="1"/>
  <c r="G211" i="1"/>
  <c r="G574" i="1"/>
  <c r="H574" i="1"/>
  <c r="H17" i="3"/>
  <c r="D289" i="4"/>
  <c r="D290" i="4" s="1"/>
  <c r="C147" i="1"/>
  <c r="F151" i="4"/>
  <c r="G192" i="1"/>
  <c r="H192" i="1"/>
  <c r="D408" i="4"/>
  <c r="F350" i="4"/>
  <c r="C345" i="1"/>
  <c r="H339" i="1"/>
  <c r="G339" i="1"/>
  <c r="H220" i="1"/>
  <c r="G220" i="1"/>
  <c r="G1423" i="1"/>
  <c r="H1423" i="1"/>
  <c r="I17" i="3"/>
  <c r="E289" i="4"/>
  <c r="E290" i="4" s="1"/>
  <c r="D286" i="1" s="1"/>
  <c r="D147" i="1"/>
  <c r="H1047" i="1"/>
  <c r="G1047" i="1"/>
  <c r="H78" i="1"/>
  <c r="G78" i="1"/>
  <c r="G1154" i="1"/>
  <c r="H1154" i="1"/>
  <c r="E298" i="9"/>
  <c r="B299" i="9"/>
  <c r="G159" i="1"/>
  <c r="H159" i="1"/>
  <c r="H40" i="1"/>
  <c r="G40" i="1"/>
  <c r="I23" i="3"/>
  <c r="D1214" i="1"/>
  <c r="E175" i="5"/>
  <c r="D1152" i="1" s="1"/>
  <c r="H1436" i="1"/>
  <c r="G1436" i="1"/>
  <c r="G509" i="1"/>
  <c r="H509" i="1"/>
  <c r="D635" i="4"/>
  <c r="F420" i="4"/>
  <c r="C414" i="1"/>
  <c r="E636" i="4"/>
  <c r="D630" i="1" s="1"/>
  <c r="D522" i="1"/>
  <c r="H522" i="1" s="1"/>
  <c r="H120" i="1"/>
  <c r="G120" i="1"/>
  <c r="H1183" i="1"/>
  <c r="G1183" i="1"/>
  <c r="G3" i="1"/>
  <c r="H3" i="1"/>
  <c r="H561" i="1"/>
  <c r="G561" i="1"/>
  <c r="H294" i="1"/>
  <c r="G294" i="1"/>
  <c r="H135" i="1"/>
  <c r="G135" i="1"/>
  <c r="G985" i="1"/>
  <c r="H1408" i="1"/>
  <c r="G1408" i="1"/>
  <c r="D636" i="4"/>
  <c r="B297" i="9"/>
  <c r="E296" i="9"/>
  <c r="I10" i="3" s="1"/>
  <c r="E412" i="4"/>
  <c r="I16" i="3"/>
  <c r="D2" i="1"/>
  <c r="G346" i="1"/>
  <c r="H346" i="1"/>
  <c r="H990" i="1"/>
  <c r="G990" i="1"/>
  <c r="G587" i="1"/>
  <c r="H587" i="1"/>
  <c r="G478" i="1"/>
  <c r="H478" i="1"/>
  <c r="H1329" i="1"/>
  <c r="G1329" i="1"/>
  <c r="H9" i="3"/>
  <c r="D412" i="4"/>
  <c r="F6" i="4"/>
  <c r="H16" i="3"/>
  <c r="C2" i="1"/>
  <c r="F68" i="5"/>
  <c r="H21" i="3"/>
  <c r="C1046" i="1"/>
  <c r="H1435" i="1"/>
  <c r="G1435" i="1"/>
  <c r="D407" i="4"/>
  <c r="F298" i="4"/>
  <c r="C293" i="1"/>
  <c r="F176" i="5"/>
  <c r="D175" i="5"/>
  <c r="H22" i="3"/>
  <c r="C1153" i="1"/>
  <c r="G619" i="1"/>
  <c r="H619" i="1"/>
  <c r="E635" i="4"/>
  <c r="D629" i="1" s="1"/>
  <c r="H148" i="1"/>
  <c r="G148" i="1"/>
  <c r="H1517" i="1" l="1"/>
  <c r="E19" i="9"/>
  <c r="G1518" i="1"/>
  <c r="H11" i="3"/>
  <c r="E293" i="9"/>
  <c r="F175" i="5"/>
  <c r="C1152" i="1"/>
  <c r="F407" i="4"/>
  <c r="C402" i="1"/>
  <c r="H1046" i="1"/>
  <c r="G1046" i="1"/>
  <c r="K3" i="9"/>
  <c r="I9" i="3"/>
  <c r="F636" i="4"/>
  <c r="C630" i="1"/>
  <c r="E291" i="4"/>
  <c r="D287" i="1" s="1"/>
  <c r="E413" i="4"/>
  <c r="E414" i="4" s="1"/>
  <c r="D409" i="1" s="1"/>
  <c r="D285" i="1"/>
  <c r="H345" i="1"/>
  <c r="G345" i="1"/>
  <c r="D291" i="4"/>
  <c r="F289" i="4"/>
  <c r="D413" i="4"/>
  <c r="D414" i="4" s="1"/>
  <c r="C285" i="1"/>
  <c r="E639" i="4"/>
  <c r="D407" i="1"/>
  <c r="G522" i="1"/>
  <c r="F635" i="4"/>
  <c r="C629" i="1"/>
  <c r="F408" i="4"/>
  <c r="C403" i="1"/>
  <c r="G1214" i="1"/>
  <c r="H1214" i="1"/>
  <c r="G276" i="9"/>
  <c r="H1153" i="1"/>
  <c r="G1153" i="1"/>
  <c r="H293" i="1"/>
  <c r="G293" i="1"/>
  <c r="D639" i="4"/>
  <c r="F412" i="4"/>
  <c r="C407" i="1"/>
  <c r="H2" i="1"/>
  <c r="G2" i="1"/>
  <c r="F290" i="4"/>
  <c r="C286" i="1"/>
  <c r="G414" i="1"/>
  <c r="H414" i="1"/>
  <c r="G147" i="1"/>
  <c r="H147" i="1"/>
  <c r="H276" i="9"/>
  <c r="D984" i="1"/>
  <c r="H984" i="1" s="1"/>
  <c r="G282" i="9"/>
  <c r="E282" i="9" s="1"/>
  <c r="B282" i="9" s="1"/>
  <c r="I11" i="3" l="1"/>
  <c r="N3" i="9"/>
  <c r="G629" i="1"/>
  <c r="H629" i="1"/>
  <c r="H8" i="3"/>
  <c r="C287" i="1"/>
  <c r="F291" i="4"/>
  <c r="E640" i="4"/>
  <c r="E641" i="4" s="1"/>
  <c r="D408" i="1"/>
  <c r="E415" i="4"/>
  <c r="D410" i="1" s="1"/>
  <c r="G402" i="1"/>
  <c r="H402" i="1"/>
  <c r="G407" i="1"/>
  <c r="H407" i="1"/>
  <c r="D633" i="1"/>
  <c r="H285" i="1"/>
  <c r="G285" i="1"/>
  <c r="F639" i="4"/>
  <c r="C633" i="1"/>
  <c r="H403" i="1"/>
  <c r="G403" i="1"/>
  <c r="G984" i="1"/>
  <c r="D640" i="4"/>
  <c r="D415" i="4"/>
  <c r="F413" i="4"/>
  <c r="C408" i="1"/>
  <c r="G630" i="1"/>
  <c r="H630" i="1"/>
  <c r="H1152" i="1"/>
  <c r="G1152" i="1"/>
  <c r="H286" i="1"/>
  <c r="G286" i="1"/>
  <c r="F414" i="4"/>
  <c r="C409" i="1"/>
  <c r="E276" i="9"/>
  <c r="F415" i="4" l="1"/>
  <c r="C410" i="1"/>
  <c r="H287" i="1"/>
  <c r="G287" i="1"/>
  <c r="M3" i="9"/>
  <c r="B276" i="9"/>
  <c r="E275" i="9"/>
  <c r="I8" i="3" s="1"/>
  <c r="D642" i="4"/>
  <c r="F640" i="4"/>
  <c r="C634" i="1"/>
  <c r="G409" i="1"/>
  <c r="H409" i="1"/>
  <c r="G408" i="1"/>
  <c r="H408" i="1"/>
  <c r="D641" i="4"/>
  <c r="E642" i="4"/>
  <c r="E645" i="4" s="1"/>
  <c r="D634" i="1"/>
  <c r="G633" i="1"/>
  <c r="H633" i="1"/>
  <c r="D635" i="1"/>
  <c r="F641" i="4" l="1"/>
  <c r="D645" i="4"/>
  <c r="C635" i="1"/>
  <c r="G634" i="1"/>
  <c r="H634" i="1"/>
  <c r="I18" i="3"/>
  <c r="D639" i="1"/>
  <c r="E646" i="4"/>
  <c r="D636" i="1"/>
  <c r="F642" i="4"/>
  <c r="C636" i="1"/>
  <c r="D646" i="4"/>
  <c r="H410" i="1"/>
  <c r="G410" i="1"/>
  <c r="I19" i="3" l="1"/>
  <c r="D640" i="1"/>
  <c r="H635" i="1"/>
  <c r="G635" i="1"/>
  <c r="G636" i="1"/>
  <c r="H636" i="1"/>
  <c r="F645" i="4"/>
  <c r="H18" i="3"/>
  <c r="C639" i="1"/>
  <c r="F646" i="4"/>
  <c r="H19" i="3"/>
  <c r="C640" i="1"/>
  <c r="H7" i="3" l="1"/>
  <c r="J3" i="9" s="1"/>
  <c r="H640" i="1"/>
  <c r="G640" i="1"/>
  <c r="H639" i="1"/>
  <c r="G639" i="1"/>
  <c r="I7" i="3" l="1"/>
  <c r="L272" i="9"/>
  <c r="M272" i="9"/>
  <c r="G18" i="9"/>
  <c r="H18" i="9"/>
  <c r="K7" i="9"/>
  <c r="J12" i="9"/>
  <c r="J17" i="9"/>
  <c r="J5" i="9"/>
  <c r="L16" i="9"/>
  <c r="J6" i="9"/>
  <c r="I11" i="9"/>
  <c r="H17" i="9"/>
  <c r="K10" i="9"/>
  <c r="G16" i="9"/>
  <c r="K13" i="9"/>
  <c r="I5" i="9"/>
  <c r="J9" i="9"/>
  <c r="H15" i="9"/>
  <c r="K5" i="9"/>
  <c r="M16" i="9"/>
  <c r="I8" i="9"/>
  <c r="M15" i="9"/>
  <c r="J8" i="9"/>
  <c r="I13" i="9"/>
  <c r="I6" i="9"/>
  <c r="K12" i="9"/>
  <c r="G17" i="9"/>
  <c r="I7" i="9"/>
  <c r="K6" i="9"/>
  <c r="J11" i="9"/>
  <c r="I17" i="9"/>
  <c r="I9" i="9"/>
  <c r="G15" i="9"/>
  <c r="K8" i="9"/>
  <c r="J13" i="9"/>
  <c r="K9" i="9"/>
  <c r="L15" i="9"/>
  <c r="J7" i="9"/>
  <c r="I12" i="9"/>
  <c r="K11" i="9"/>
  <c r="J10" i="9"/>
  <c r="H16" i="9"/>
  <c r="E10" i="9" l="1"/>
  <c r="B10" i="9" s="1"/>
  <c r="E18" i="9"/>
  <c r="B18" i="9" s="1"/>
  <c r="F16" i="9"/>
  <c r="E15" i="9"/>
  <c r="F15" i="9"/>
  <c r="E6" i="9"/>
  <c r="B6" i="9" s="1"/>
  <c r="E8" i="9"/>
  <c r="B8" i="9" s="1"/>
  <c r="E9" i="9"/>
  <c r="B9" i="9" s="1"/>
  <c r="E7" i="9"/>
  <c r="B7" i="9" s="1"/>
  <c r="E13" i="9"/>
  <c r="B13" i="9" s="1"/>
  <c r="E5" i="9"/>
  <c r="E12" i="9"/>
  <c r="B12" i="9" s="1"/>
  <c r="E17" i="9"/>
  <c r="B17" i="9" s="1"/>
  <c r="E11" i="9"/>
  <c r="B11" i="9" s="1"/>
  <c r="E16" i="9"/>
  <c r="F272" i="9"/>
  <c r="B16" i="9" l="1"/>
  <c r="F14" i="9"/>
  <c r="B15" i="9"/>
  <c r="B5" i="9"/>
  <c r="E4" i="9"/>
  <c r="B272" i="9"/>
  <c r="F19" i="9"/>
  <c r="E14" i="9"/>
  <c r="E3" i="9" l="1"/>
  <c r="F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<sst xmlns="http://schemas.openxmlformats.org/spreadsheetml/2006/main" count="4313" uniqueCount="3393">
  <si>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</si>
  <si>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</si>
  <si>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</si>
  <si>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</si>
  <si>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</si>
  <si>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</si>
  <si>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</si>
  <si>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</si>
  <si>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</si>
  <si>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</si>
  <si>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</si>
  <si>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</si>
  <si>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</si>
  <si>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</si>
  <si>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</si>
  <si>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</si>
  <si>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</si>
  <si>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</si>
  <si>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</si>
  <si>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</si>
  <si>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</si>
  <si>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</si>
  <si>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</si>
  <si>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</si>
  <si>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</si>
  <si>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</si>
  <si>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</si>
  <si>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</si>
  <si>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</si>
  <si>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</si>
  <si>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</si>
  <si>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KRUNE KRSTIĆA - ZADAR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</si>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</sst>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12809822</v>
      </c>
      <c r="D2" s="6">
        <f>'PR-RAS'!E6</f>
        <v>13861404.59</v>
      </c>
      <c r="E2" s="6">
        <v>0</v>
      </c>
      <c r="F2" s="6">
        <v>0</v>
      </c>
      <c r="G2" s="7">
        <f t="shared" ref="G2:G264" si="0">(B2/1000)*(C2*1+D2*2)</f>
        <v>40532.631180000004</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9747260</v>
      </c>
      <c r="D46" s="1">
        <f>'PR-RAS'!E50</f>
        <v>10616908.09</v>
      </c>
      <c r="E46" s="1">
        <v>0</v>
      </c>
      <c r="F46" s="1">
        <v>0</v>
      </c>
      <c r="G46" s="2">
        <f t="shared" si="0"/>
        <v>1394148.4280999999</v>
      </c>
      <c r="H46" s="2">
        <f t="shared" si="1"/>
        <v>8.9999999850988388E-2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9468418</v>
      </c>
      <c r="D64" s="1">
        <f>'PR-RAS'!E68</f>
        <v>10165466.640000001</v>
      </c>
      <c r="E64" s="1">
        <v>0</v>
      </c>
      <c r="F64" s="1">
        <v>0</v>
      </c>
      <c r="G64" s="2">
        <f t="shared" si="0"/>
        <v>1877359.1306400001</v>
      </c>
      <c r="H64" s="2">
        <f t="shared" si="1"/>
        <v>0.35999999940395355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9468418</v>
      </c>
      <c r="D65" s="1">
        <f>'PR-RAS'!E69</f>
        <v>10165466.640000001</v>
      </c>
      <c r="E65" s="1">
        <v>0</v>
      </c>
      <c r="F65" s="1">
        <v>0</v>
      </c>
      <c r="G65" s="2">
        <f t="shared" si="0"/>
        <v>1907158.4819200002</v>
      </c>
      <c r="H65" s="2">
        <f t="shared" si="1"/>
        <v>0.35999999940395355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278842</v>
      </c>
      <c r="D73" s="1">
        <f>'PR-RAS'!E77</f>
        <v>451441.45</v>
      </c>
      <c r="E73" s="1">
        <v>0</v>
      </c>
      <c r="F73" s="1">
        <v>0</v>
      </c>
      <c r="G73" s="2">
        <f t="shared" si="0"/>
        <v>85084.19279999999</v>
      </c>
      <c r="H73" s="2">
        <f t="shared" si="1"/>
        <v>0.45000000001164153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35345</v>
      </c>
      <c r="D74" s="1">
        <f>'PR-RAS'!E78</f>
        <v>69489.58</v>
      </c>
      <c r="E74" s="1">
        <v>0</v>
      </c>
      <c r="F74" s="1">
        <v>0</v>
      </c>
      <c r="G74" s="2">
        <f t="shared" si="0"/>
        <v>12725.66368</v>
      </c>
      <c r="H74" s="2">
        <f t="shared" si="1"/>
        <v>0.41999999999825377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243497</v>
      </c>
      <c r="D76" s="1">
        <f>'PR-RAS'!E80</f>
        <v>381951.87</v>
      </c>
      <c r="E76" s="1">
        <v>0</v>
      </c>
      <c r="F76" s="1">
        <v>0</v>
      </c>
      <c r="G76" s="2">
        <f t="shared" si="0"/>
        <v>75555.055500000002</v>
      </c>
      <c r="H76" s="2">
        <f t="shared" si="1"/>
        <v>0.13000000000465661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1707</v>
      </c>
      <c r="D78" s="1">
        <f>'PR-RAS'!E82</f>
        <v>1588.75</v>
      </c>
      <c r="E78" s="1">
        <v>0</v>
      </c>
      <c r="F78" s="1">
        <v>0</v>
      </c>
      <c r="G78" s="2">
        <f t="shared" si="0"/>
        <v>376.10649999999998</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1707</v>
      </c>
      <c r="D79" s="1">
        <f>'PR-RAS'!E83</f>
        <v>1588.75</v>
      </c>
      <c r="E79" s="1">
        <v>0</v>
      </c>
      <c r="F79" s="1">
        <v>0</v>
      </c>
      <c r="G79" s="2">
        <f t="shared" si="0"/>
        <v>380.99099999999999</v>
      </c>
      <c r="H79" s="2">
        <f t="shared" si="1"/>
        <v>0.25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1707</v>
      </c>
      <c r="D83" s="1">
        <f>'PR-RAS'!E87</f>
        <v>1588.75</v>
      </c>
      <c r="E83" s="1">
        <v>0</v>
      </c>
      <c r="F83" s="1">
        <v>0</v>
      </c>
      <c r="G83" s="2">
        <f t="shared" si="0"/>
        <v>400.529</v>
      </c>
      <c r="H83" s="2">
        <f t="shared" si="1"/>
        <v>0.25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481221</v>
      </c>
      <c r="D102" s="1">
        <f>'PR-RAS'!E106</f>
        <v>667350.12</v>
      </c>
      <c r="E102" s="1">
        <v>0</v>
      </c>
      <c r="F102" s="1">
        <v>0</v>
      </c>
      <c r="G102" s="2">
        <f t="shared" si="0"/>
        <v>183408.04524000001</v>
      </c>
      <c r="H102" s="2">
        <f t="shared" si="1"/>
        <v>0.11999999999534339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481221</v>
      </c>
      <c r="D108" s="1">
        <f>'PR-RAS'!E112</f>
        <v>667350.12</v>
      </c>
      <c r="E108" s="1">
        <v>0</v>
      </c>
      <c r="F108" s="1">
        <v>0</v>
      </c>
      <c r="G108" s="2">
        <f t="shared" si="0"/>
        <v>194303.57267999998</v>
      </c>
      <c r="H108" s="2">
        <f t="shared" si="1"/>
        <v>0.11999999999534339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481221</v>
      </c>
      <c r="D113" s="1">
        <f>'PR-RAS'!E117</f>
        <v>667350.12</v>
      </c>
      <c r="E113" s="1">
        <v>0</v>
      </c>
      <c r="F113" s="1">
        <v>0</v>
      </c>
      <c r="G113" s="2">
        <f t="shared" si="0"/>
        <v>203383.17887999999</v>
      </c>
      <c r="H113" s="2">
        <f t="shared" si="1"/>
        <v>0.11999999999534339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38300</v>
      </c>
      <c r="D120" s="1">
        <f>'PR-RAS'!E124</f>
        <v>66824.81</v>
      </c>
      <c r="E120" s="1">
        <v>0</v>
      </c>
      <c r="F120" s="1">
        <v>0</v>
      </c>
      <c r="G120" s="2">
        <f t="shared" si="0"/>
        <v>20462.004779999999</v>
      </c>
      <c r="H120" s="2">
        <f t="shared" si="1"/>
        <v>0.19000000000232831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38300</v>
      </c>
      <c r="D121" s="1">
        <f>'PR-RAS'!E125</f>
        <v>63479.05</v>
      </c>
      <c r="E121" s="1">
        <v>0</v>
      </c>
      <c r="F121" s="1">
        <v>0</v>
      </c>
      <c r="G121" s="2">
        <f t="shared" si="0"/>
        <v>19830.972000000002</v>
      </c>
      <c r="H121" s="2">
        <f t="shared" si="1"/>
        <v>5.0000000002910383E-2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38300</v>
      </c>
      <c r="D123" s="1">
        <f>'PR-RAS'!E127</f>
        <v>63479.05</v>
      </c>
      <c r="E123" s="1">
        <v>0</v>
      </c>
      <c r="F123" s="1">
        <v>0</v>
      </c>
      <c r="G123" s="2">
        <f t="shared" si="0"/>
        <v>20161.4882</v>
      </c>
      <c r="H123" s="2">
        <f t="shared" si="1"/>
        <v>5.0000000002910383E-2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3345.76</v>
      </c>
      <c r="E124" s="1">
        <v>0</v>
      </c>
      <c r="F124" s="1">
        <v>0</v>
      </c>
      <c r="G124" s="2">
        <f t="shared" si="0"/>
        <v>823.05696</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3345.76</v>
      </c>
      <c r="E125" s="1">
        <v>0</v>
      </c>
      <c r="F125" s="1">
        <v>0</v>
      </c>
      <c r="G125" s="2">
        <f t="shared" si="0"/>
        <v>829.74848000000009</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2541334</v>
      </c>
      <c r="D129" s="1">
        <f>'PR-RAS'!E133</f>
        <v>2508732.8199999998</v>
      </c>
      <c r="E129" s="1">
        <v>0</v>
      </c>
      <c r="F129" s="1">
        <v>0</v>
      </c>
      <c r="G129" s="2">
        <f t="shared" si="0"/>
        <v>967526.35392000002</v>
      </c>
      <c r="H129" s="2">
        <f t="shared" si="1"/>
        <v>0.18000000016763806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2541334</v>
      </c>
      <c r="D130" s="1">
        <f>'PR-RAS'!E134</f>
        <v>2508732.8199999998</v>
      </c>
      <c r="E130" s="1">
        <v>0</v>
      </c>
      <c r="F130" s="1">
        <v>0</v>
      </c>
      <c r="G130" s="2">
        <f t="shared" si="0"/>
        <v>975085.15356000001</v>
      </c>
      <c r="H130" s="2">
        <f t="shared" si="1"/>
        <v>0.18000000016763806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1831336</v>
      </c>
      <c r="D131" s="1">
        <f>'PR-RAS'!E135</f>
        <v>2378749.8199999998</v>
      </c>
      <c r="E131" s="1">
        <v>0</v>
      </c>
      <c r="F131" s="1">
        <v>0</v>
      </c>
      <c r="G131" s="2">
        <f t="shared" si="0"/>
        <v>856548.63320000004</v>
      </c>
      <c r="H131" s="2">
        <f t="shared" si="1"/>
        <v>0.18000000016763806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709998</v>
      </c>
      <c r="D132" s="1">
        <f>'PR-RAS'!E136</f>
        <v>129983</v>
      </c>
      <c r="E132" s="1">
        <v>0</v>
      </c>
      <c r="F132" s="1">
        <v>0</v>
      </c>
      <c r="G132" s="2">
        <f t="shared" si="0"/>
        <v>127065.284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11840723</v>
      </c>
      <c r="D147" s="1">
        <f>'PR-RAS'!E151</f>
        <v>13449526.560000001</v>
      </c>
      <c r="E147" s="1">
        <v>0</v>
      </c>
      <c r="F147" s="1">
        <v>0</v>
      </c>
      <c r="G147" s="2">
        <f t="shared" si="0"/>
        <v>5656007.3135200003</v>
      </c>
      <c r="H147" s="2">
        <f t="shared" si="1"/>
        <v>0.43999999947845936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10028030</v>
      </c>
      <c r="D148" s="1">
        <f>'PR-RAS'!E152</f>
        <v>10675309.690000001</v>
      </c>
      <c r="E148" s="1">
        <v>0</v>
      </c>
      <c r="F148" s="1">
        <v>0</v>
      </c>
      <c r="G148" s="2">
        <f t="shared" si="0"/>
        <v>4612661.4588600006</v>
      </c>
      <c r="H148" s="2">
        <f t="shared" si="1"/>
        <v>0.30999999865889549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8272235</v>
      </c>
      <c r="D149" s="1">
        <f>'PR-RAS'!E153</f>
        <v>8827698.4600000009</v>
      </c>
      <c r="E149" s="1">
        <v>0</v>
      </c>
      <c r="F149" s="1">
        <v>0</v>
      </c>
      <c r="G149" s="2">
        <f t="shared" si="0"/>
        <v>3837289.52416</v>
      </c>
      <c r="H149" s="2">
        <f t="shared" si="1"/>
        <v>0.46000000089406967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8265835</v>
      </c>
      <c r="D150" s="1">
        <f>'PR-RAS'!E154</f>
        <v>8815998.4600000009</v>
      </c>
      <c r="E150" s="1">
        <v>0</v>
      </c>
      <c r="F150" s="1">
        <v>0</v>
      </c>
      <c r="G150" s="2">
        <f t="shared" si="0"/>
        <v>3858776.9560799999</v>
      </c>
      <c r="H150" s="2">
        <f t="shared" si="1"/>
        <v>0.46000000089406967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6400</v>
      </c>
      <c r="D151" s="1">
        <f>'PR-RAS'!E155</f>
        <v>11700</v>
      </c>
      <c r="E151" s="1">
        <v>0</v>
      </c>
      <c r="F151" s="1">
        <v>0</v>
      </c>
      <c r="G151" s="2">
        <f t="shared" si="0"/>
        <v>4470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391932</v>
      </c>
      <c r="D154" s="1">
        <f>'PR-RAS'!E158</f>
        <v>407131.96</v>
      </c>
      <c r="E154" s="1">
        <v>0</v>
      </c>
      <c r="F154" s="1">
        <v>0</v>
      </c>
      <c r="G154" s="2">
        <f t="shared" si="0"/>
        <v>184547.97575999997</v>
      </c>
      <c r="H154" s="2">
        <f t="shared" si="1"/>
        <v>3.9999999979045242E-2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1363863</v>
      </c>
      <c r="D155" s="1">
        <f>'PR-RAS'!E159</f>
        <v>1440479.27</v>
      </c>
      <c r="E155" s="1">
        <v>0</v>
      </c>
      <c r="F155" s="1">
        <v>0</v>
      </c>
      <c r="G155" s="2">
        <f t="shared" si="0"/>
        <v>653702.51716000005</v>
      </c>
      <c r="H155" s="2">
        <f t="shared" si="1"/>
        <v>0.27000000001862645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1363863</v>
      </c>
      <c r="D157" s="1">
        <f>'PR-RAS'!E161</f>
        <v>1439618.67</v>
      </c>
      <c r="E157" s="1">
        <v>0</v>
      </c>
      <c r="F157" s="1">
        <v>0</v>
      </c>
      <c r="G157" s="2">
        <f t="shared" si="0"/>
        <v>661923.65304</v>
      </c>
      <c r="H157" s="2">
        <f t="shared" si="1"/>
        <v>0.33000000007450581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860.6</v>
      </c>
      <c r="E158" s="1">
        <v>0</v>
      </c>
      <c r="F158" s="1">
        <v>0</v>
      </c>
      <c r="G158" s="2">
        <f t="shared" si="0"/>
        <v>270.22840000000002</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1565601</v>
      </c>
      <c r="D159" s="1">
        <f>'PR-RAS'!E163</f>
        <v>2337597.9500000002</v>
      </c>
      <c r="E159" s="1">
        <v>0</v>
      </c>
      <c r="F159" s="1">
        <v>0</v>
      </c>
      <c r="G159" s="2">
        <f t="shared" si="0"/>
        <v>986045.91020000004</v>
      </c>
      <c r="H159" s="2">
        <f t="shared" si="1"/>
        <v>4.9999999813735485E-2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240453</v>
      </c>
      <c r="D160" s="1">
        <f>'PR-RAS'!E164</f>
        <v>365097.97</v>
      </c>
      <c r="E160" s="1">
        <v>0</v>
      </c>
      <c r="F160" s="1">
        <v>0</v>
      </c>
      <c r="G160" s="2">
        <f t="shared" si="0"/>
        <v>154333.18145999999</v>
      </c>
      <c r="H160" s="2">
        <f t="shared" si="1"/>
        <v>3.0000000027939677E-2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12634</v>
      </c>
      <c r="D161" s="1">
        <f>'PR-RAS'!E165</f>
        <v>54484.86</v>
      </c>
      <c r="E161" s="1">
        <v>0</v>
      </c>
      <c r="F161" s="1">
        <v>0</v>
      </c>
      <c r="G161" s="2">
        <f t="shared" si="0"/>
        <v>19456.5952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224734</v>
      </c>
      <c r="D162" s="1">
        <f>'PR-RAS'!E166</f>
        <v>305288.11</v>
      </c>
      <c r="E162" s="1">
        <v>0</v>
      </c>
      <c r="F162" s="1">
        <v>0</v>
      </c>
      <c r="G162" s="2">
        <f t="shared" si="0"/>
        <v>134484.94542</v>
      </c>
      <c r="H162" s="2">
        <f t="shared" si="1"/>
        <v>0.10999999998603016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3085</v>
      </c>
      <c r="D163" s="1">
        <f>'PR-RAS'!E167</f>
        <v>5325</v>
      </c>
      <c r="E163" s="1">
        <v>0</v>
      </c>
      <c r="F163" s="1">
        <v>0</v>
      </c>
      <c r="G163" s="2">
        <f t="shared" si="0"/>
        <v>2225.0700000000002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768218</v>
      </c>
      <c r="D165" s="1">
        <f>'PR-RAS'!E169</f>
        <v>1151642.21</v>
      </c>
      <c r="E165" s="1">
        <v>0</v>
      </c>
      <c r="F165" s="1">
        <v>0</v>
      </c>
      <c r="G165" s="2">
        <f t="shared" si="0"/>
        <v>503726.39688000001</v>
      </c>
      <c r="H165" s="2">
        <f t="shared" si="1"/>
        <v>0.2099999999627471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106946</v>
      </c>
      <c r="D166" s="1">
        <f>'PR-RAS'!E170</f>
        <v>137267.13</v>
      </c>
      <c r="E166" s="1">
        <v>0</v>
      </c>
      <c r="F166" s="1">
        <v>0</v>
      </c>
      <c r="G166" s="2">
        <f t="shared" si="0"/>
        <v>62944.242900000005</v>
      </c>
      <c r="H166" s="2">
        <f t="shared" si="1"/>
        <v>0.13000000000465661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330540</v>
      </c>
      <c r="D167" s="1">
        <f>'PR-RAS'!E171</f>
        <v>414750.78</v>
      </c>
      <c r="E167" s="1">
        <v>0</v>
      </c>
      <c r="F167" s="1">
        <v>0</v>
      </c>
      <c r="G167" s="2">
        <f t="shared" si="0"/>
        <v>192566.89896000002</v>
      </c>
      <c r="H167" s="2">
        <f t="shared" si="1"/>
        <v>0.21999999997206032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297667</v>
      </c>
      <c r="D168" s="1">
        <f>'PR-RAS'!E172</f>
        <v>562946.79</v>
      </c>
      <c r="E168" s="1">
        <v>0</v>
      </c>
      <c r="F168" s="1">
        <v>0</v>
      </c>
      <c r="G168" s="2">
        <f t="shared" si="0"/>
        <v>237734.61686000004</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10947</v>
      </c>
      <c r="D169" s="1">
        <f>'PR-RAS'!E173</f>
        <v>8436.91</v>
      </c>
      <c r="E169" s="1">
        <v>0</v>
      </c>
      <c r="F169" s="1">
        <v>0</v>
      </c>
      <c r="G169" s="2">
        <f t="shared" si="0"/>
        <v>4673.8977599999998</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20662</v>
      </c>
      <c r="D170" s="1">
        <f>'PR-RAS'!E174</f>
        <v>24641.66</v>
      </c>
      <c r="E170" s="1">
        <v>0</v>
      </c>
      <c r="F170" s="1">
        <v>0</v>
      </c>
      <c r="G170" s="2">
        <f t="shared" si="0"/>
        <v>11820.759080000002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1456</v>
      </c>
      <c r="D172" s="1">
        <f>'PR-RAS'!E176</f>
        <v>3598.94</v>
      </c>
      <c r="E172" s="1">
        <v>0</v>
      </c>
      <c r="F172" s="1">
        <v>0</v>
      </c>
      <c r="G172" s="2">
        <f t="shared" si="0"/>
        <v>1479.8134800000003</v>
      </c>
      <c r="H172" s="2">
        <f t="shared" si="1"/>
        <v>5.999999999994543E-2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429867</v>
      </c>
      <c r="D173" s="1">
        <f>'PR-RAS'!E177</f>
        <v>665524.73</v>
      </c>
      <c r="E173" s="1">
        <v>0</v>
      </c>
      <c r="F173" s="1">
        <v>0</v>
      </c>
      <c r="G173" s="2">
        <f t="shared" si="0"/>
        <v>302877.63111999998</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45751</v>
      </c>
      <c r="D174" s="1">
        <f>'PR-RAS'!E178</f>
        <v>48448.31</v>
      </c>
      <c r="E174" s="1">
        <v>0</v>
      </c>
      <c r="F174" s="1">
        <v>0</v>
      </c>
      <c r="G174" s="2">
        <f t="shared" si="0"/>
        <v>24678.038259999998</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70051</v>
      </c>
      <c r="D175" s="1">
        <f>'PR-RAS'!E179</f>
        <v>263438.63</v>
      </c>
      <c r="E175" s="1">
        <v>0</v>
      </c>
      <c r="F175" s="1">
        <v>0</v>
      </c>
      <c r="G175" s="2">
        <f t="shared" si="0"/>
        <v>103865.51724</v>
      </c>
      <c r="H175" s="2">
        <f t="shared" si="1"/>
        <v>0.36999999999534339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1875</v>
      </c>
      <c r="D176" s="1">
        <f>'PR-RAS'!E180</f>
        <v>5175</v>
      </c>
      <c r="E176" s="1">
        <v>0</v>
      </c>
      <c r="F176" s="1">
        <v>0</v>
      </c>
      <c r="G176" s="2">
        <f t="shared" si="0"/>
        <v>2139.375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82713</v>
      </c>
      <c r="D177" s="1">
        <f>'PR-RAS'!E181</f>
        <v>61086.78</v>
      </c>
      <c r="E177" s="1">
        <v>0</v>
      </c>
      <c r="F177" s="1">
        <v>0</v>
      </c>
      <c r="G177" s="2">
        <f t="shared" si="0"/>
        <v>36060.03456</v>
      </c>
      <c r="H177" s="2">
        <f t="shared" si="1"/>
        <v>0.22000000000116415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2000</v>
      </c>
      <c r="E178" s="1">
        <v>0</v>
      </c>
      <c r="F178" s="1">
        <v>0</v>
      </c>
      <c r="G178" s="2">
        <f t="shared" si="0"/>
        <v>708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25818</v>
      </c>
      <c r="D179" s="1">
        <f>'PR-RAS'!E183</f>
        <v>27392</v>
      </c>
      <c r="E179" s="1">
        <v>0</v>
      </c>
      <c r="F179" s="1">
        <v>0</v>
      </c>
      <c r="G179" s="2">
        <f t="shared" si="0"/>
        <v>14347.155999999999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35661</v>
      </c>
      <c r="D180" s="1">
        <f>'PR-RAS'!E184</f>
        <v>51230.83</v>
      </c>
      <c r="E180" s="1">
        <v>0</v>
      </c>
      <c r="F180" s="1">
        <v>0</v>
      </c>
      <c r="G180" s="2">
        <f t="shared" si="0"/>
        <v>24723.956139999998</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21838</v>
      </c>
      <c r="D181" s="1">
        <f>'PR-RAS'!E185</f>
        <v>23420.86</v>
      </c>
      <c r="E181" s="1">
        <v>0</v>
      </c>
      <c r="F181" s="1">
        <v>0</v>
      </c>
      <c r="G181" s="2">
        <f t="shared" si="0"/>
        <v>12362.3496</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146160</v>
      </c>
      <c r="D182" s="1">
        <f>'PR-RAS'!E186</f>
        <v>183332.32</v>
      </c>
      <c r="E182" s="1">
        <v>0</v>
      </c>
      <c r="F182" s="1">
        <v>0</v>
      </c>
      <c r="G182" s="2">
        <f t="shared" si="0"/>
        <v>92821.259839999999</v>
      </c>
      <c r="H182" s="2">
        <f t="shared" si="1"/>
        <v>0.32000000000698492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127063</v>
      </c>
      <c r="D184" s="1">
        <f>'PR-RAS'!E188</f>
        <v>155333.04</v>
      </c>
      <c r="E184" s="1">
        <v>0</v>
      </c>
      <c r="F184" s="1">
        <v>0</v>
      </c>
      <c r="G184" s="2">
        <f t="shared" si="0"/>
        <v>80104.42164</v>
      </c>
      <c r="H184" s="2">
        <f t="shared" si="1"/>
        <v>4.0000000008149073E-2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14380</v>
      </c>
      <c r="D186" s="1">
        <f>'PR-RAS'!E190</f>
        <v>19262.64</v>
      </c>
      <c r="E186" s="1">
        <v>0</v>
      </c>
      <c r="F186" s="1">
        <v>0</v>
      </c>
      <c r="G186" s="2">
        <f t="shared" si="0"/>
        <v>9787.4768000000004</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22911</v>
      </c>
      <c r="D187" s="1">
        <f>'PR-RAS'!E191</f>
        <v>14962.46</v>
      </c>
      <c r="E187" s="1">
        <v>0</v>
      </c>
      <c r="F187" s="1">
        <v>0</v>
      </c>
      <c r="G187" s="2">
        <f t="shared" si="0"/>
        <v>9827.4811200000004</v>
      </c>
      <c r="H187" s="2">
        <f t="shared" si="1"/>
        <v>0.45999999999912689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10125</v>
      </c>
      <c r="D189" s="1">
        <f>'PR-RAS'!E193</f>
        <v>11162.5</v>
      </c>
      <c r="E189" s="1">
        <v>0</v>
      </c>
      <c r="F189" s="1">
        <v>0</v>
      </c>
      <c r="G189" s="2">
        <f t="shared" si="0"/>
        <v>6100.6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12337.5</v>
      </c>
      <c r="E190" s="1">
        <v>0</v>
      </c>
      <c r="F190" s="1">
        <v>0</v>
      </c>
      <c r="G190" s="2">
        <f t="shared" si="0"/>
        <v>4663.5749999999998</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78547</v>
      </c>
      <c r="D191" s="1">
        <f>'PR-RAS'!E195</f>
        <v>96307.94</v>
      </c>
      <c r="E191" s="1">
        <v>0</v>
      </c>
      <c r="F191" s="1">
        <v>0</v>
      </c>
      <c r="G191" s="2">
        <f t="shared" si="0"/>
        <v>51520.947200000002</v>
      </c>
      <c r="H191" s="2">
        <f t="shared" si="1"/>
        <v>5.9999999997671694E-2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9990</v>
      </c>
      <c r="D192" s="1">
        <f>'PR-RAS'!E196</f>
        <v>33634.07</v>
      </c>
      <c r="E192" s="1">
        <v>0</v>
      </c>
      <c r="F192" s="1">
        <v>0</v>
      </c>
      <c r="G192" s="2">
        <f t="shared" si="0"/>
        <v>14756.30474</v>
      </c>
      <c r="H192" s="2">
        <f t="shared" si="1"/>
        <v>6.9999999999708962E-2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9990</v>
      </c>
      <c r="D206" s="1">
        <f>'PR-RAS'!E210</f>
        <v>33634.07</v>
      </c>
      <c r="E206" s="1">
        <v>0</v>
      </c>
      <c r="F206" s="1">
        <v>0</v>
      </c>
      <c r="G206" s="2">
        <f t="shared" si="0"/>
        <v>15837.918699999998</v>
      </c>
      <c r="H206" s="2">
        <f t="shared" si="1"/>
        <v>6.9999999999708962E-2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9435</v>
      </c>
      <c r="D207" s="1">
        <f>'PR-RAS'!E211</f>
        <v>12601.39</v>
      </c>
      <c r="E207" s="1">
        <v>0</v>
      </c>
      <c r="F207" s="1">
        <v>0</v>
      </c>
      <c r="G207" s="2">
        <f t="shared" si="0"/>
        <v>7135.3826799999997</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555</v>
      </c>
      <c r="D209" s="1">
        <f>'PR-RAS'!E213</f>
        <v>21032.68</v>
      </c>
      <c r="E209" s="1">
        <v>0</v>
      </c>
      <c r="F209" s="1">
        <v>0</v>
      </c>
      <c r="G209" s="2">
        <f t="shared" si="0"/>
        <v>8865.0348799999992</v>
      </c>
      <c r="H209" s="2">
        <f t="shared" si="1"/>
        <v>0.31999999999970896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237102</v>
      </c>
      <c r="D248" s="1">
        <f>'PR-RAS'!E252</f>
        <v>402984.85</v>
      </c>
      <c r="E248" s="1">
        <v>0</v>
      </c>
      <c r="F248" s="1">
        <v>0</v>
      </c>
      <c r="G248" s="2">
        <f t="shared" si="0"/>
        <v>257638.70989999999</v>
      </c>
      <c r="H248" s="2">
        <f t="shared" si="1"/>
        <v>0.15000000002328306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237102</v>
      </c>
      <c r="D255" s="1">
        <f>'PR-RAS'!E259</f>
        <v>402984.85</v>
      </c>
      <c r="E255" s="1">
        <v>0</v>
      </c>
      <c r="F255" s="1">
        <v>0</v>
      </c>
      <c r="G255" s="2">
        <f t="shared" si="0"/>
        <v>264940.21179999999</v>
      </c>
      <c r="H255" s="2">
        <f t="shared" si="1"/>
        <v>0.15000000002328306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19360</v>
      </c>
      <c r="D256" s="1">
        <f>'PR-RAS'!E260</f>
        <v>17377.22</v>
      </c>
      <c r="E256" s="1">
        <v>0</v>
      </c>
      <c r="F256" s="1">
        <v>0</v>
      </c>
      <c r="G256" s="2">
        <f t="shared" si="0"/>
        <v>13799.182200000001</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217742</v>
      </c>
      <c r="D257" s="1">
        <f>'PR-RAS'!E261</f>
        <v>385607.63</v>
      </c>
      <c r="E257" s="1">
        <v>0</v>
      </c>
      <c r="F257" s="1">
        <v>0</v>
      </c>
      <c r="G257" s="2">
        <f t="shared" si="0"/>
        <v>253173.05856</v>
      </c>
      <c r="H257" s="2">
        <f t="shared" si="1"/>
        <v>0.36999999999534339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11840723</v>
      </c>
      <c r="D285" s="1">
        <f>'PR-RAS'!E289</f>
        <v>13449526.560000001</v>
      </c>
      <c r="E285" s="1">
        <v>0</v>
      </c>
      <c r="F285" s="1">
        <v>0</v>
      </c>
      <c r="G285" s="2">
        <f t="shared" si="8"/>
        <v>11002096.41808</v>
      </c>
      <c r="H285" s="2">
        <f t="shared" si="9"/>
        <v>0.43999999947845936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969099</v>
      </c>
      <c r="D286" s="1">
        <f>'PR-RAS'!E290</f>
        <v>411878.02999999933</v>
      </c>
      <c r="E286" s="1">
        <v>0</v>
      </c>
      <c r="F286" s="1">
        <v>0</v>
      </c>
      <c r="G286" s="2">
        <f t="shared" si="8"/>
        <v>510963.69209999958</v>
      </c>
      <c r="H286" s="2">
        <f t="shared" si="9"/>
        <v>2.9999999329447746E-2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70916</v>
      </c>
      <c r="D288" s="1">
        <f>'PR-RAS'!E292</f>
        <v>69162.179999999993</v>
      </c>
      <c r="E288" s="1">
        <v>0</v>
      </c>
      <c r="F288" s="1">
        <v>0</v>
      </c>
      <c r="G288" s="2">
        <f t="shared" si="8"/>
        <v>60051.983319999992</v>
      </c>
      <c r="H288" s="2">
        <f t="shared" si="9"/>
        <v>0.17999999999301508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67411</v>
      </c>
      <c r="D290" s="1">
        <f>'PR-RAS'!E294</f>
        <v>82191.350000000006</v>
      </c>
      <c r="E290" s="1">
        <v>0</v>
      </c>
      <c r="F290" s="1">
        <v>0</v>
      </c>
      <c r="G290" s="2">
        <f t="shared" si="8"/>
        <v>66988.379300000001</v>
      </c>
      <c r="H290" s="2">
        <f t="shared" si="9"/>
        <v>0.35000000000582077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51888</v>
      </c>
      <c r="D291" s="1">
        <f>'PR-RAS'!E295</f>
        <v>64938.720000000001</v>
      </c>
      <c r="E291" s="1">
        <v>0</v>
      </c>
      <c r="F291" s="1">
        <v>0</v>
      </c>
      <c r="G291" s="2">
        <f t="shared" si="8"/>
        <v>52711.977599999998</v>
      </c>
      <c r="H291" s="2">
        <f t="shared" si="9"/>
        <v>0.27999999999883585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970853</v>
      </c>
      <c r="D345" s="1">
        <f>'PR-RAS'!E350</f>
        <v>376704</v>
      </c>
      <c r="E345" s="1">
        <v>0</v>
      </c>
      <c r="F345" s="1">
        <v>0</v>
      </c>
      <c r="G345" s="2">
        <f t="shared" si="8"/>
        <v>593145.78399999999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468577</v>
      </c>
      <c r="D358" s="1">
        <f>'PR-RAS'!E363</f>
        <v>376704</v>
      </c>
      <c r="E358" s="1">
        <v>0</v>
      </c>
      <c r="F358" s="1">
        <v>0</v>
      </c>
      <c r="G358" s="2">
        <f t="shared" si="8"/>
        <v>436248.64499999996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132741</v>
      </c>
      <c r="D364" s="1">
        <f>'PR-RAS'!E369</f>
        <v>136131.54999999999</v>
      </c>
      <c r="E364" s="1">
        <v>0</v>
      </c>
      <c r="F364" s="1">
        <v>0</v>
      </c>
      <c r="G364" s="2">
        <f t="shared" si="8"/>
        <v>147016.4883</v>
      </c>
      <c r="H364" s="2">
        <f t="shared" si="9"/>
        <v>0.45000000001164153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62521</v>
      </c>
      <c r="D365" s="1">
        <f>'PR-RAS'!E370</f>
        <v>47794</v>
      </c>
      <c r="E365" s="1">
        <v>0</v>
      </c>
      <c r="F365" s="1">
        <v>0</v>
      </c>
      <c r="G365" s="2">
        <f t="shared" si="8"/>
        <v>57551.675999999999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6048</v>
      </c>
      <c r="E366" s="1">
        <v>0</v>
      </c>
      <c r="F366" s="1">
        <v>0</v>
      </c>
      <c r="G366" s="2">
        <f t="shared" si="8"/>
        <v>4415.04</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8500</v>
      </c>
      <c r="E367" s="1">
        <v>0</v>
      </c>
      <c r="F367" s="1">
        <v>0</v>
      </c>
      <c r="G367" s="2">
        <f t="shared" si="8"/>
        <v>6222</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5520</v>
      </c>
      <c r="D370" s="1">
        <f>'PR-RAS'!E375</f>
        <v>9258</v>
      </c>
      <c r="E370" s="1">
        <v>0</v>
      </c>
      <c r="F370" s="1">
        <v>0</v>
      </c>
      <c r="G370" s="2">
        <f t="shared" si="8"/>
        <v>8869.2839999999997</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64700</v>
      </c>
      <c r="D371" s="1">
        <f>'PR-RAS'!E376</f>
        <v>64531.55</v>
      </c>
      <c r="E371" s="1">
        <v>0</v>
      </c>
      <c r="F371" s="1">
        <v>0</v>
      </c>
      <c r="G371" s="2">
        <f t="shared" si="8"/>
        <v>71692.346999999994</v>
      </c>
      <c r="H371" s="2">
        <f t="shared" si="9"/>
        <v>0.44999999999708962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115000</v>
      </c>
      <c r="D373" s="1">
        <f>'PR-RAS'!E378</f>
        <v>0</v>
      </c>
      <c r="E373" s="1">
        <v>0</v>
      </c>
      <c r="F373" s="1">
        <v>0</v>
      </c>
      <c r="G373" s="2">
        <f t="shared" si="8"/>
        <v>42780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115000</v>
      </c>
      <c r="D374" s="1">
        <f>'PR-RAS'!E379</f>
        <v>0</v>
      </c>
      <c r="E374" s="1">
        <v>0</v>
      </c>
      <c r="F374" s="1">
        <v>0</v>
      </c>
      <c r="G374" s="2">
        <f t="shared" si="8"/>
        <v>42895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220836</v>
      </c>
      <c r="D378" s="1">
        <f>'PR-RAS'!E383</f>
        <v>240572.45</v>
      </c>
      <c r="E378" s="1">
        <v>0</v>
      </c>
      <c r="F378" s="1">
        <v>0</v>
      </c>
      <c r="G378" s="2">
        <f t="shared" si="8"/>
        <v>264646.79930000001</v>
      </c>
      <c r="H378" s="2">
        <f t="shared" si="9"/>
        <v>0.45000000001164153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220836</v>
      </c>
      <c r="D379" s="1">
        <f>'PR-RAS'!E384</f>
        <v>240572.45</v>
      </c>
      <c r="E379" s="1">
        <v>0</v>
      </c>
      <c r="F379" s="1">
        <v>0</v>
      </c>
      <c r="G379" s="2">
        <f t="shared" si="8"/>
        <v>265348.78020000004</v>
      </c>
      <c r="H379" s="2">
        <f t="shared" si="9"/>
        <v>0.45000000001164153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502276</v>
      </c>
      <c r="D397" s="1">
        <f>'PR-RAS'!E402</f>
        <v>0</v>
      </c>
      <c r="E397" s="1">
        <v>0</v>
      </c>
      <c r="F397" s="1">
        <v>0</v>
      </c>
      <c r="G397" s="2">
        <f t="shared" si="8"/>
        <v>198901.296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502276</v>
      </c>
      <c r="D399" s="1">
        <f>'PR-RAS'!E404</f>
        <v>0</v>
      </c>
      <c r="E399" s="1">
        <v>0</v>
      </c>
      <c r="F399" s="1">
        <v>0</v>
      </c>
      <c r="G399" s="2">
        <f t="shared" si="8"/>
        <v>199905.848</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970853</v>
      </c>
      <c r="D403" s="1">
        <f>'PR-RAS'!E408</f>
        <v>376704</v>
      </c>
      <c r="E403" s="1">
        <v>0</v>
      </c>
      <c r="F403" s="1">
        <v>0</v>
      </c>
      <c r="G403" s="2">
        <f t="shared" si="8"/>
        <v>693152.92200000002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12809822</v>
      </c>
      <c r="D407" s="1">
        <f>'PR-RAS'!E412</f>
        <v>13861404.59</v>
      </c>
      <c r="E407" s="1">
        <v>0</v>
      </c>
      <c r="F407" s="1">
        <v>0</v>
      </c>
      <c r="G407" s="2">
        <f t="shared" si="8"/>
        <v>16456248.25908</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12811576</v>
      </c>
      <c r="D408" s="1">
        <f>'PR-RAS'!E413</f>
        <v>13826230.560000001</v>
      </c>
      <c r="E408" s="1">
        <v>0</v>
      </c>
      <c r="F408" s="1">
        <v>0</v>
      </c>
      <c r="G408" s="2">
        <f t="shared" si="8"/>
        <v>16468863.107840002</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35174.029999999329</v>
      </c>
      <c r="E409" s="1">
        <v>0</v>
      </c>
      <c r="F409" s="1">
        <v>0</v>
      </c>
      <c r="G409" s="2">
        <f t="shared" si="8"/>
        <v>28702.008479999451</v>
      </c>
      <c r="H409" s="2">
        <f t="shared" si="9"/>
        <v>2.9999999329447746E-2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1754</v>
      </c>
      <c r="D410" s="1">
        <f>'PR-RAS'!E415</f>
        <v>0</v>
      </c>
      <c r="E410" s="1">
        <v>0</v>
      </c>
      <c r="F410" s="1">
        <v>0</v>
      </c>
      <c r="G410" s="2">
        <f t="shared" si="8"/>
        <v>717.38599999999997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70916</v>
      </c>
      <c r="D411" s="1">
        <f>'PR-RAS'!E416</f>
        <v>69162.179999999993</v>
      </c>
      <c r="E411" s="1">
        <v>0</v>
      </c>
      <c r="F411" s="1">
        <v>0</v>
      </c>
      <c r="G411" s="2">
        <f t="shared" si="8"/>
        <v>85788.547599999991</v>
      </c>
      <c r="H411" s="2">
        <f t="shared" si="9"/>
        <v>0.17999999999301508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67411</v>
      </c>
      <c r="D413" s="1">
        <f>'PR-RAS'!E418</f>
        <v>82191.350000000006</v>
      </c>
      <c r="E413" s="1">
        <v>0</v>
      </c>
      <c r="F413" s="1">
        <v>0</v>
      </c>
      <c r="G413" s="2">
        <f t="shared" si="8"/>
        <v>95499.004400000005</v>
      </c>
      <c r="H413" s="2">
        <f t="shared" si="9"/>
        <v>0.35000000000582077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12809822</v>
      </c>
      <c r="D633" s="1">
        <f>'PR-RAS'!E639</f>
        <v>13861404.59</v>
      </c>
      <c r="E633" s="1">
        <v>0</v>
      </c>
      <c r="F633" s="1">
        <v>0</v>
      </c>
      <c r="G633" s="2">
        <f t="shared" si="10"/>
        <v>25616622.905760001</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12811576</v>
      </c>
      <c r="D634" s="1">
        <f>'PR-RAS'!E640</f>
        <v>13826230.560000001</v>
      </c>
      <c r="E634" s="1">
        <v>0</v>
      </c>
      <c r="F634" s="1">
        <v>0</v>
      </c>
      <c r="G634" s="2">
        <f t="shared" si="10"/>
        <v>25613735.496960003</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35174.029999999329</v>
      </c>
      <c r="E635" s="1">
        <v>0</v>
      </c>
      <c r="F635" s="1">
        <v>0</v>
      </c>
      <c r="G635" s="2">
        <f t="shared" si="10"/>
        <v>44600.670039999153</v>
      </c>
      <c r="H635" s="2">
        <f t="shared" si="11"/>
        <v>2.9999999329447746E-2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1754</v>
      </c>
      <c r="D636" s="1">
        <f>'PR-RAS'!E642</f>
        <v>0</v>
      </c>
      <c r="E636" s="1">
        <v>0</v>
      </c>
      <c r="F636" s="1">
        <v>0</v>
      </c>
      <c r="G636" s="2">
        <f t="shared" si="10"/>
        <v>1113.79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70916</v>
      </c>
      <c r="D637" s="1">
        <f>'PR-RAS'!E643</f>
        <v>69162.179999999993</v>
      </c>
      <c r="E637" s="1">
        <v>0</v>
      </c>
      <c r="F637" s="1">
        <v>0</v>
      </c>
      <c r="G637" s="2">
        <f t="shared" si="10"/>
        <v>133076.86895999999</v>
      </c>
      <c r="H637" s="2">
        <f t="shared" si="11"/>
        <v>0.17999999999301508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69162</v>
      </c>
      <c r="D639" s="1">
        <f>'PR-RAS'!E645</f>
        <v>104336.20999999932</v>
      </c>
      <c r="E639" s="1">
        <v>0</v>
      </c>
      <c r="F639" s="1">
        <v>0</v>
      </c>
      <c r="G639" s="2">
        <f t="shared" si="10"/>
        <v>177258.35995999913</v>
      </c>
      <c r="H639" s="2">
        <f t="shared" si="11"/>
        <v>0.20999999932246283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849876</v>
      </c>
      <c r="D641" s="1">
        <f>'PR-RAS'!E647</f>
        <v>1005694.68</v>
      </c>
      <c r="E641" s="1">
        <v>0</v>
      </c>
      <c r="F641" s="1">
        <v>0</v>
      </c>
      <c r="G641" s="2">
        <f t="shared" si="10"/>
        <v>1831209.8304000003</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142463</v>
      </c>
      <c r="D642" s="1">
        <f>'PR-RAS'!E649</f>
        <v>131708.63</v>
      </c>
      <c r="E642" s="1">
        <v>0</v>
      </c>
      <c r="F642" s="1">
        <v>0</v>
      </c>
      <c r="G642" s="2">
        <f t="shared" si="10"/>
        <v>260169.24666</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2276692</v>
      </c>
      <c r="D643" s="1">
        <f>'PR-RAS'!E650</f>
        <v>2975675.65</v>
      </c>
      <c r="E643" s="1">
        <v>0</v>
      </c>
      <c r="F643" s="1">
        <v>0</v>
      </c>
      <c r="G643" s="2">
        <f t="shared" si="10"/>
        <v>5282403.7986000003</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2287446</v>
      </c>
      <c r="D644" s="1">
        <f>'PR-RAS'!E651</f>
        <v>2946472.52</v>
      </c>
      <c r="E644" s="1">
        <v>0</v>
      </c>
      <c r="F644" s="1">
        <v>0</v>
      </c>
      <c r="G644" s="2">
        <f t="shared" si="10"/>
        <v>5259991.43872</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131709</v>
      </c>
      <c r="D645" s="1">
        <f>'PR-RAS'!E652</f>
        <v>160911.75999999978</v>
      </c>
      <c r="E645" s="1">
        <v>0</v>
      </c>
      <c r="F645" s="1">
        <v>0</v>
      </c>
      <c r="G645" s="2">
        <f t="shared" si="10"/>
        <v>292074.9428799997</v>
      </c>
      <c r="H645" s="2">
        <f t="shared" si="11"/>
        <v>0.24000000022351742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89</v>
      </c>
      <c r="E647" s="1">
        <v>0</v>
      </c>
      <c r="F647" s="1">
        <v>0</v>
      </c>
      <c r="G647" s="2">
        <f t="shared" si="10"/>
        <v>172.482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58</v>
      </c>
      <c r="E649" s="1">
        <v>0</v>
      </c>
      <c r="F649" s="1">
        <v>0</v>
      </c>
      <c r="G649" s="2">
        <f t="shared" si="10"/>
        <v>127.00800000000001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9468418</v>
      </c>
      <c r="D668" s="1">
        <f>'PR-RAS'!E675</f>
        <v>10165466.640000001</v>
      </c>
      <c r="E668" s="1">
        <v>0</v>
      </c>
      <c r="F668" s="1">
        <v>0</v>
      </c>
      <c r="G668" s="2">
        <f t="shared" si="10"/>
        <v>19876167.303760003</v>
      </c>
      <c r="H668" s="2">
        <f t="shared" si="11"/>
        <v>0.35999999940395355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172</v>
      </c>
      <c r="D703" s="1">
        <f>'PR-RAS'!E710</f>
        <v>659920.24</v>
      </c>
      <c r="E703" s="1">
        <v>0</v>
      </c>
      <c r="F703" s="1">
        <v>0</v>
      </c>
      <c r="G703" s="2">
        <f t="shared" si="10"/>
        <v>926648.76095999999</v>
      </c>
      <c r="H703" s="2">
        <f t="shared" si="1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28469</v>
      </c>
      <c r="D709" s="1">
        <f>'PR-RAS'!E716</f>
        <v>0</v>
      </c>
      <c r="E709" s="1">
        <v>0</v>
      </c>
      <c r="F709" s="1">
        <v>0</v>
      </c>
      <c r="G709" s="2">
        <f t="shared" si="10"/>
        <v>20156.052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18960</v>
      </c>
      <c r="D710" s="1">
        <f>'PR-RAS'!E717</f>
        <v>18034.009999999998</v>
      </c>
      <c r="E710" s="1">
        <v>0</v>
      </c>
      <c r="F710" s="1">
        <v>0</v>
      </c>
      <c r="G710" s="2">
        <f t="shared" si="10"/>
        <v>39014.866179999997</v>
      </c>
      <c r="H710" s="2">
        <f t="shared" si="11"/>
        <v>9.9999999983992893E-3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217659</v>
      </c>
      <c r="D711" s="1">
        <f>'PR-RAS'!E718</f>
        <v>291612.74</v>
      </c>
      <c r="E711" s="1">
        <v>0</v>
      </c>
      <c r="F711" s="1">
        <v>0</v>
      </c>
      <c r="G711" s="2">
        <f t="shared" si="10"/>
        <v>568627.9807999999</v>
      </c>
      <c r="H711" s="2">
        <f t="shared" si="11"/>
        <v>0.26000000000931323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12830</v>
      </c>
      <c r="D713" s="1">
        <f>'PR-RAS'!E720</f>
        <v>12767</v>
      </c>
      <c r="E713" s="1">
        <v>0</v>
      </c>
      <c r="F713" s="1">
        <v>0</v>
      </c>
      <c r="G713" s="2">
        <f t="shared" si="10"/>
        <v>27315.167999999998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5332.78</v>
      </c>
      <c r="E714" s="1">
        <v>0</v>
      </c>
      <c r="F714" s="1">
        <v>0</v>
      </c>
      <c r="G714" s="2">
        <f t="shared" si="10"/>
        <v>7604.5442799999992</v>
      </c>
      <c r="H714" s="2">
        <f t="shared" si="11"/>
        <v>0.22000000000025466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24794</v>
      </c>
      <c r="D715" s="1">
        <f>'PR-RAS'!E722</f>
        <v>37998.050000000003</v>
      </c>
      <c r="E715" s="1">
        <v>0</v>
      </c>
      <c r="F715" s="1">
        <v>0</v>
      </c>
      <c r="G715" s="2">
        <f t="shared" si="10"/>
        <v>71964.131399999998</v>
      </c>
      <c r="H715" s="2">
        <f t="shared" si="11"/>
        <v>5.0000000002910383E-2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19360</v>
      </c>
      <c r="D816" s="1">
        <f>'PR-RAS'!E823</f>
        <v>17377.22</v>
      </c>
      <c r="E816" s="1">
        <v>0</v>
      </c>
      <c r="F816" s="1">
        <v>0</v>
      </c>
      <c r="G816" s="2">
        <f t="shared" si="18"/>
        <v>44103.268599999996</v>
      </c>
      <c r="H816" s="2">
        <f t="shared" si="19"/>
        <v>0.22000000000116415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217742</v>
      </c>
      <c r="D821" s="1">
        <f>'PR-RAS'!E828</f>
        <v>385607.63</v>
      </c>
      <c r="E821" s="1">
        <v>0</v>
      </c>
      <c r="F821" s="1">
        <v>0</v>
      </c>
      <c r="G821" s="2">
        <f t="shared" si="18"/>
        <v>810944.95319999999</v>
      </c>
      <c r="H821" s="2">
        <f t="shared" si="19"/>
        <v>0.36999999999534339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19663852</v>
      </c>
      <c r="D984" s="6">
        <f>BILANCA!E6</f>
        <v>19525347.420000002</v>
      </c>
      <c r="E984" s="6">
        <v>0</v>
      </c>
      <c r="F984" s="6">
        <v>0</v>
      </c>
      <c r="G984" s="7">
        <f t="shared" ref="G984:G1241" si="22">B984/1000*C984+B984/500*D984</f>
        <v>58714.546840000003</v>
      </c>
      <c r="H984" s="7">
        <f t="shared" si="19"/>
        <v>0.42000000178813934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18461899</v>
      </c>
      <c r="D985" s="1">
        <f>BILANCA!E7</f>
        <v>18139401.150000002</v>
      </c>
      <c r="E985" s="1">
        <v>0</v>
      </c>
      <c r="F985" s="1">
        <v>0</v>
      </c>
      <c r="G985" s="2">
        <f t="shared" si="22"/>
        <v>109481.4026</v>
      </c>
      <c r="H985" s="2">
        <f t="shared" si="19"/>
        <v>0.15000000223517418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2049700</v>
      </c>
      <c r="D986" s="1">
        <f>BILANCA!E8</f>
        <v>2049699.78</v>
      </c>
      <c r="E986" s="1">
        <v>0</v>
      </c>
      <c r="F986" s="1">
        <v>0</v>
      </c>
      <c r="G986" s="2">
        <f t="shared" si="22"/>
        <v>18447.29868</v>
      </c>
      <c r="H986" s="2">
        <f t="shared" si="19"/>
        <v>0.21999999997206032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2049700</v>
      </c>
      <c r="D987" s="1">
        <f>BILANCA!E9</f>
        <v>2049699.78</v>
      </c>
      <c r="E987" s="1">
        <v>0</v>
      </c>
      <c r="F987" s="1">
        <v>0</v>
      </c>
      <c r="G987" s="2">
        <f t="shared" si="22"/>
        <v>24596.398239999999</v>
      </c>
      <c r="H987" s="2">
        <f t="shared" si="19"/>
        <v>0.21999999997206032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16412199</v>
      </c>
      <c r="D990" s="1">
        <f>BILANCA!E12</f>
        <v>16089701.370000001</v>
      </c>
      <c r="E990" s="1">
        <v>0</v>
      </c>
      <c r="F990" s="1">
        <v>0</v>
      </c>
      <c r="G990" s="2">
        <f t="shared" si="22"/>
        <v>340141.21218000003</v>
      </c>
      <c r="H990" s="2">
        <f t="shared" si="19"/>
        <v>0.37000000104308128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15855947</v>
      </c>
      <c r="D991" s="1">
        <f>BILANCA!E13</f>
        <v>15556339.410000002</v>
      </c>
      <c r="E991" s="1">
        <v>0</v>
      </c>
      <c r="F991" s="1">
        <v>0</v>
      </c>
      <c r="G991" s="2">
        <f t="shared" si="22"/>
        <v>375749.00656000001</v>
      </c>
      <c r="H991" s="2">
        <f t="shared" si="19"/>
        <v>0.41000000201165676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242334</v>
      </c>
      <c r="D992" s="1">
        <f>BILANCA!E14</f>
        <v>242334.1</v>
      </c>
      <c r="E992" s="1">
        <v>0</v>
      </c>
      <c r="F992" s="1">
        <v>0</v>
      </c>
      <c r="G992" s="2">
        <f t="shared" si="22"/>
        <v>6543.0198</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23807375</v>
      </c>
      <c r="D993" s="1">
        <f>BILANCA!E15</f>
        <v>23807375.16</v>
      </c>
      <c r="E993" s="1">
        <v>0</v>
      </c>
      <c r="F993" s="1">
        <v>0</v>
      </c>
      <c r="G993" s="2">
        <f t="shared" si="22"/>
        <v>714221.25320000004</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161188</v>
      </c>
      <c r="D995" s="1">
        <f>BILANCA!E17</f>
        <v>161187.5</v>
      </c>
      <c r="E995" s="1">
        <v>0</v>
      </c>
      <c r="F995" s="1">
        <v>0</v>
      </c>
      <c r="G995" s="2">
        <f t="shared" si="22"/>
        <v>5802.7560000000003</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8354950</v>
      </c>
      <c r="D996" s="1">
        <f>BILANCA!E18</f>
        <v>8654557.3499999996</v>
      </c>
      <c r="E996" s="1">
        <v>0</v>
      </c>
      <c r="F996" s="1">
        <v>0</v>
      </c>
      <c r="G996" s="2">
        <f t="shared" si="22"/>
        <v>333632.84109999996</v>
      </c>
      <c r="H996" s="2">
        <f t="shared" si="19"/>
        <v>0.34999999962747097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401313</v>
      </c>
      <c r="D997" s="1">
        <f>BILANCA!E19</f>
        <v>396742.6099999994</v>
      </c>
      <c r="E997" s="1">
        <v>0</v>
      </c>
      <c r="F997" s="1">
        <v>0</v>
      </c>
      <c r="G997" s="2">
        <f t="shared" si="22"/>
        <v>16727.175079999983</v>
      </c>
      <c r="H997" s="2">
        <f t="shared" si="19"/>
        <v>0.39000000059604645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2098889</v>
      </c>
      <c r="D998" s="1">
        <f>BILANCA!E20</f>
        <v>2146683.15</v>
      </c>
      <c r="E998" s="1">
        <v>0</v>
      </c>
      <c r="F998" s="1">
        <v>0</v>
      </c>
      <c r="G998" s="2">
        <f t="shared" si="22"/>
        <v>95883.829499999993</v>
      </c>
      <c r="H998" s="2">
        <f t="shared" si="19"/>
        <v>0.14999999990686774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104663</v>
      </c>
      <c r="D999" s="1">
        <f>BILANCA!E21</f>
        <v>110711.23</v>
      </c>
      <c r="E999" s="1">
        <v>0</v>
      </c>
      <c r="F999" s="1">
        <v>0</v>
      </c>
      <c r="G999" s="2">
        <f t="shared" si="22"/>
        <v>5217.3673600000002</v>
      </c>
      <c r="H999" s="2">
        <f t="shared" si="19"/>
        <v>0.22999999999592546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240101</v>
      </c>
      <c r="D1000" s="1">
        <f>BILANCA!E22</f>
        <v>248600.88</v>
      </c>
      <c r="E1000" s="1">
        <v>0</v>
      </c>
      <c r="F1000" s="1">
        <v>0</v>
      </c>
      <c r="G1000" s="2">
        <f t="shared" si="22"/>
        <v>12534.146920000001</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17027</v>
      </c>
      <c r="D1001" s="1">
        <f>BILANCA!E23</f>
        <v>17026.55</v>
      </c>
      <c r="E1001" s="1">
        <v>0</v>
      </c>
      <c r="F1001" s="1">
        <v>0</v>
      </c>
      <c r="G1001" s="2">
        <f t="shared" si="22"/>
        <v>919.44179999999994</v>
      </c>
      <c r="H1001" s="2">
        <f t="shared" si="19"/>
        <v>0.4500000000007276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259038</v>
      </c>
      <c r="D1003" s="1">
        <f>BILANCA!E25</f>
        <v>268296.05</v>
      </c>
      <c r="E1003" s="1">
        <v>0</v>
      </c>
      <c r="F1003" s="1">
        <v>0</v>
      </c>
      <c r="G1003" s="2">
        <f t="shared" si="22"/>
        <v>15912.602000000001</v>
      </c>
      <c r="H1003" s="2">
        <f t="shared" si="19"/>
        <v>4.9999999988358468E-2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451801</v>
      </c>
      <c r="D1004" s="1">
        <f>BILANCA!E26</f>
        <v>516333.98</v>
      </c>
      <c r="E1004" s="1">
        <v>0</v>
      </c>
      <c r="F1004" s="1">
        <v>0</v>
      </c>
      <c r="G1004" s="2">
        <f t="shared" si="22"/>
        <v>31173.848160000001</v>
      </c>
      <c r="H1004" s="2">
        <f t="shared" si="19"/>
        <v>2.0000000018626451E-2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2770206</v>
      </c>
      <c r="D1006" s="1">
        <f>BILANCA!E28</f>
        <v>2910909.23</v>
      </c>
      <c r="E1006" s="1">
        <v>0</v>
      </c>
      <c r="F1006" s="1">
        <v>0</v>
      </c>
      <c r="G1006" s="2">
        <f t="shared" si="22"/>
        <v>197616.56257999997</v>
      </c>
      <c r="H1006" s="2">
        <f t="shared" si="19"/>
        <v>0.22999999998137355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105417</v>
      </c>
      <c r="D1007" s="1">
        <f>BILANCA!E29</f>
        <v>82416.67</v>
      </c>
      <c r="E1007" s="1">
        <v>0</v>
      </c>
      <c r="F1007" s="1">
        <v>0</v>
      </c>
      <c r="G1007" s="2">
        <f t="shared" si="22"/>
        <v>6486.0081600000003</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115000</v>
      </c>
      <c r="D1008" s="1">
        <f>BILANCA!E30</f>
        <v>115000</v>
      </c>
      <c r="E1008" s="1">
        <v>0</v>
      </c>
      <c r="F1008" s="1">
        <v>0</v>
      </c>
      <c r="G1008" s="2">
        <f t="shared" si="22"/>
        <v>8625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9583</v>
      </c>
      <c r="D1012" s="1">
        <f>BILANCA!E34</f>
        <v>32583.33</v>
      </c>
      <c r="E1012" s="1">
        <v>0</v>
      </c>
      <c r="F1012" s="1">
        <v>0</v>
      </c>
      <c r="G1012" s="2">
        <f t="shared" si="22"/>
        <v>2167.7401400000003</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49522</v>
      </c>
      <c r="D1013" s="1">
        <f>BILANCA!E35</f>
        <v>54202.679999999935</v>
      </c>
      <c r="E1013" s="1">
        <v>0</v>
      </c>
      <c r="F1013" s="1">
        <v>0</v>
      </c>
      <c r="G1013" s="2">
        <f t="shared" si="22"/>
        <v>4737.8207999999959</v>
      </c>
      <c r="H1013" s="2">
        <f t="shared" si="19"/>
        <v>0.32000000006519258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1145832</v>
      </c>
      <c r="D1014" s="1">
        <f>BILANCA!E36</f>
        <v>1386404.03</v>
      </c>
      <c r="E1014" s="1">
        <v>0</v>
      </c>
      <c r="F1014" s="1">
        <v>0</v>
      </c>
      <c r="G1014" s="2">
        <f t="shared" si="22"/>
        <v>121477.84186</v>
      </c>
      <c r="H1014" s="2">
        <f t="shared" si="19"/>
        <v>3.0000000027939677E-2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1096310</v>
      </c>
      <c r="D1018" s="1">
        <f>BILANCA!E40</f>
        <v>1332201.3500000001</v>
      </c>
      <c r="E1018" s="1">
        <v>0</v>
      </c>
      <c r="F1018" s="1">
        <v>0</v>
      </c>
      <c r="G1018" s="2">
        <f t="shared" si="22"/>
        <v>131624.94450000004</v>
      </c>
      <c r="H1018" s="2">
        <f t="shared" si="19"/>
        <v>0.35000000009313226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386202</v>
      </c>
      <c r="D1032" s="1">
        <f>BILANCA!E54</f>
        <v>408644.32</v>
      </c>
      <c r="E1032" s="1">
        <v>0</v>
      </c>
      <c r="F1032" s="1">
        <v>0</v>
      </c>
      <c r="G1032" s="2">
        <f t="shared" si="22"/>
        <v>58971.041360000003</v>
      </c>
      <c r="H1032" s="2">
        <f t="shared" si="19"/>
        <v>0.32000000000698492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386202</v>
      </c>
      <c r="D1033" s="1">
        <f>BILANCA!E55</f>
        <v>408644.32</v>
      </c>
      <c r="E1033" s="1">
        <v>0</v>
      </c>
      <c r="F1033" s="1">
        <v>0</v>
      </c>
      <c r="G1033" s="2">
        <f t="shared" si="22"/>
        <v>60174.532000000007</v>
      </c>
      <c r="H1033" s="2">
        <f t="shared" si="19"/>
        <v>0.32000000000698492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1201953</v>
      </c>
      <c r="D1046" s="1">
        <f>BILANCA!E68</f>
        <v>1385946.27</v>
      </c>
      <c r="E1046" s="1">
        <v>0</v>
      </c>
      <c r="F1046" s="1">
        <v>0</v>
      </c>
      <c r="G1046" s="2">
        <f t="shared" si="22"/>
        <v>250352.26902000001</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131709</v>
      </c>
      <c r="D1047" s="1">
        <f>BILANCA!E69</f>
        <v>160911.76</v>
      </c>
      <c r="E1047" s="1">
        <v>0</v>
      </c>
      <c r="F1047" s="1">
        <v>0</v>
      </c>
      <c r="G1047" s="2">
        <f t="shared" si="22"/>
        <v>29026.081280000002</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131236</v>
      </c>
      <c r="D1048" s="1">
        <f>BILANCA!E70</f>
        <v>160911.76</v>
      </c>
      <c r="E1048" s="1">
        <v>0</v>
      </c>
      <c r="F1048" s="1">
        <v>0</v>
      </c>
      <c r="G1048" s="2">
        <f t="shared" si="22"/>
        <v>29448.868800000004</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131236</v>
      </c>
      <c r="D1050" s="1">
        <f>BILANCA!E72</f>
        <v>160911.76</v>
      </c>
      <c r="E1050" s="1">
        <v>0</v>
      </c>
      <c r="F1050" s="1">
        <v>0</v>
      </c>
      <c r="G1050" s="2">
        <f t="shared" si="22"/>
        <v>30354.987840000002</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473</v>
      </c>
      <c r="D1054" s="1">
        <f>BILANCA!E76</f>
        <v>0</v>
      </c>
      <c r="E1054" s="1">
        <v>0</v>
      </c>
      <c r="F1054" s="1">
        <v>0</v>
      </c>
      <c r="G1054" s="2">
        <f t="shared" si="22"/>
        <v>33.582999999999998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90699</v>
      </c>
      <c r="D1056" s="1">
        <f>BILANCA!E78</f>
        <v>121484.6</v>
      </c>
      <c r="E1056" s="1">
        <v>0</v>
      </c>
      <c r="F1056" s="1">
        <v>0</v>
      </c>
      <c r="G1056" s="2">
        <f t="shared" si="22"/>
        <v>24357.778599999998</v>
      </c>
      <c r="H1056" s="2">
        <f t="shared" si="19"/>
        <v>0.39999999999417923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1865</v>
      </c>
      <c r="D1062" s="1">
        <f>BILANCA!E84</f>
        <v>0</v>
      </c>
      <c r="E1062" s="1">
        <v>0</v>
      </c>
      <c r="F1062" s="1">
        <v>0</v>
      </c>
      <c r="G1062" s="2">
        <f t="shared" si="22"/>
        <v>147.33500000000001</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88834</v>
      </c>
      <c r="D1064" s="1">
        <f>BILANCA!E86</f>
        <v>121484.6</v>
      </c>
      <c r="E1064" s="1">
        <v>0</v>
      </c>
      <c r="F1064" s="1">
        <v>0</v>
      </c>
      <c r="G1064" s="2">
        <f t="shared" si="22"/>
        <v>26876.059200000003</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129669</v>
      </c>
      <c r="D1124" s="1">
        <f>BILANCA!E146</f>
        <v>97855.23</v>
      </c>
      <c r="E1124" s="1">
        <v>0</v>
      </c>
      <c r="F1124" s="1">
        <v>0</v>
      </c>
      <c r="G1124" s="2">
        <f t="shared" si="22"/>
        <v>45878.503859999997</v>
      </c>
      <c r="H1124" s="2">
        <f t="shared" si="23"/>
        <v>0.22999999999592546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77236</v>
      </c>
      <c r="D1137" s="1">
        <f>BILANCA!E159</f>
        <v>35167.24</v>
      </c>
      <c r="E1137" s="1">
        <v>0</v>
      </c>
      <c r="F1137" s="1">
        <v>0</v>
      </c>
      <c r="G1137" s="2">
        <f t="shared" si="22"/>
        <v>22725.853919999998</v>
      </c>
      <c r="H1137" s="2">
        <f t="shared" si="23"/>
        <v>0.23999999999796273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47633</v>
      </c>
      <c r="D1138" s="1">
        <f>BILANCA!E160</f>
        <v>62687.99</v>
      </c>
      <c r="E1138" s="1">
        <v>0</v>
      </c>
      <c r="F1138" s="1">
        <v>0</v>
      </c>
      <c r="G1138" s="2">
        <f t="shared" si="22"/>
        <v>26816.391900000002</v>
      </c>
      <c r="H1138" s="2">
        <f t="shared" si="23"/>
        <v>1.0000000002037268E-2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4800</v>
      </c>
      <c r="D1139" s="1">
        <f>BILANCA!E161</f>
        <v>0</v>
      </c>
      <c r="E1139" s="1">
        <v>0</v>
      </c>
      <c r="F1139" s="1">
        <v>0</v>
      </c>
      <c r="G1139" s="2">
        <f t="shared" si="22"/>
        <v>748.8</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849876</v>
      </c>
      <c r="D1148" s="1">
        <f>BILANCA!E170</f>
        <v>1005694.6799999999</v>
      </c>
      <c r="E1148" s="1">
        <v>0</v>
      </c>
      <c r="F1148" s="1">
        <v>0</v>
      </c>
      <c r="G1148" s="2">
        <f t="shared" si="22"/>
        <v>472108.7844</v>
      </c>
      <c r="H1148" s="2">
        <f t="shared" si="23"/>
        <v>0.32000000006519258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0.1</v>
      </c>
      <c r="E1150" s="1">
        <v>0</v>
      </c>
      <c r="F1150" s="1">
        <v>0</v>
      </c>
      <c r="G1150" s="2">
        <f t="shared" si="22"/>
        <v>3.3400000000000006E-2</v>
      </c>
      <c r="H1150" s="2">
        <f t="shared" si="23"/>
        <v>0.1</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849876</v>
      </c>
      <c r="D1151" s="1">
        <f>BILANCA!E173</f>
        <v>1005694.58</v>
      </c>
      <c r="E1151" s="1">
        <v>0</v>
      </c>
      <c r="F1151" s="1">
        <v>0</v>
      </c>
      <c r="G1151" s="2">
        <f t="shared" si="22"/>
        <v>480692.54688000004</v>
      </c>
      <c r="H1151" s="2">
        <f t="shared" si="23"/>
        <v>0.42000000004190952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19663852</v>
      </c>
      <c r="D1152" s="1">
        <f>BILANCA!E175</f>
        <v>19525347.420000002</v>
      </c>
      <c r="E1152" s="1">
        <v>0</v>
      </c>
      <c r="F1152" s="1">
        <v>0</v>
      </c>
      <c r="G1152" s="2">
        <f t="shared" si="22"/>
        <v>9922758.4159600008</v>
      </c>
      <c r="H1152" s="2">
        <f t="shared" si="23"/>
        <v>0.42000000178813934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1017608</v>
      </c>
      <c r="D1153" s="1">
        <f>BILANCA!E176</f>
        <v>1199418.8999999999</v>
      </c>
      <c r="E1153" s="1">
        <v>0</v>
      </c>
      <c r="F1153" s="1">
        <v>0</v>
      </c>
      <c r="G1153" s="2">
        <f t="shared" si="22"/>
        <v>580795.78599999996</v>
      </c>
      <c r="H1153" s="2">
        <f t="shared" si="23"/>
        <v>0.10000000009313226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1007920</v>
      </c>
      <c r="D1154" s="1">
        <f>BILANCA!E177</f>
        <v>1199418.3999999999</v>
      </c>
      <c r="E1154" s="1">
        <v>0</v>
      </c>
      <c r="F1154" s="1">
        <v>0</v>
      </c>
      <c r="G1154" s="2">
        <f t="shared" si="22"/>
        <v>582555.41280000005</v>
      </c>
      <c r="H1154" s="2">
        <f t="shared" si="23"/>
        <v>0.39999999990686774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849876</v>
      </c>
      <c r="D1155" s="1">
        <f>BILANCA!E178</f>
        <v>979410.62</v>
      </c>
      <c r="E1155" s="1">
        <v>0</v>
      </c>
      <c r="F1155" s="1">
        <v>0</v>
      </c>
      <c r="G1155" s="2">
        <f t="shared" si="22"/>
        <v>483095.92527999997</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78440</v>
      </c>
      <c r="D1156" s="1">
        <f>BILANCA!E179</f>
        <v>100679.62</v>
      </c>
      <c r="E1156" s="1">
        <v>0</v>
      </c>
      <c r="F1156" s="1">
        <v>0</v>
      </c>
      <c r="G1156" s="2">
        <f t="shared" si="22"/>
        <v>48405.268519999998</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24920</v>
      </c>
      <c r="D1157" s="1">
        <f>BILANCA!E180</f>
        <v>26326.16</v>
      </c>
      <c r="E1157" s="1">
        <v>0</v>
      </c>
      <c r="F1157" s="1">
        <v>0</v>
      </c>
      <c r="G1157" s="2">
        <f t="shared" si="22"/>
        <v>13497.58368</v>
      </c>
      <c r="H1157" s="2">
        <f t="shared" si="23"/>
        <v>0.15999999999985448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24920</v>
      </c>
      <c r="D1160" s="1">
        <f>BILANCA!E183</f>
        <v>26326.16</v>
      </c>
      <c r="E1160" s="1">
        <v>0</v>
      </c>
      <c r="F1160" s="1">
        <v>0</v>
      </c>
      <c r="G1160" s="2">
        <f t="shared" si="22"/>
        <v>13730.300639999999</v>
      </c>
      <c r="H1160" s="2">
        <f t="shared" si="23"/>
        <v>0.15999999999985448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4064.84</v>
      </c>
      <c r="E1163" s="1">
        <v>0</v>
      </c>
      <c r="F1163" s="1">
        <v>0</v>
      </c>
      <c r="G1163" s="2">
        <f t="shared" si="22"/>
        <v>1463.3424</v>
      </c>
      <c r="H1163" s="2">
        <f t="shared" si="23"/>
        <v>0.15999999999985448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54684</v>
      </c>
      <c r="D1165" s="1">
        <f>BILANCA!E188</f>
        <v>88937.16</v>
      </c>
      <c r="E1165" s="1">
        <v>0</v>
      </c>
      <c r="F1165" s="1">
        <v>0</v>
      </c>
      <c r="G1165" s="2">
        <f t="shared" si="22"/>
        <v>42325.614240000003</v>
      </c>
      <c r="H1165" s="2">
        <f t="shared" si="23"/>
        <v>0.16000000000349246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9688</v>
      </c>
      <c r="D1166" s="1">
        <f>BILANCA!E189</f>
        <v>0.5</v>
      </c>
      <c r="E1166" s="1">
        <v>0</v>
      </c>
      <c r="F1166" s="1">
        <v>0</v>
      </c>
      <c r="G1166" s="2">
        <f t="shared" si="22"/>
        <v>1773.087</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18646244</v>
      </c>
      <c r="D1214" s="1">
        <f>BILANCA!E237</f>
        <v>18325928.520000003</v>
      </c>
      <c r="E1214" s="1">
        <v>0</v>
      </c>
      <c r="F1214" s="1">
        <v>0</v>
      </c>
      <c r="G1214" s="2">
        <f t="shared" si="22"/>
        <v>12773861.340240002</v>
      </c>
      <c r="H1214" s="2">
        <f t="shared" si="23"/>
        <v>0.47999999672174454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18461898</v>
      </c>
      <c r="D1215" s="1">
        <f>BILANCA!E238</f>
        <v>18139400.960000001</v>
      </c>
      <c r="E1215" s="1">
        <v>0</v>
      </c>
      <c r="F1215" s="1">
        <v>0</v>
      </c>
      <c r="G1215" s="2">
        <f t="shared" si="22"/>
        <v>12699842.381440002</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18461898</v>
      </c>
      <c r="D1216" s="1">
        <f>BILANCA!E239</f>
        <v>18139400.960000001</v>
      </c>
      <c r="E1216" s="1">
        <v>0</v>
      </c>
      <c r="F1216" s="1">
        <v>0</v>
      </c>
      <c r="G1216" s="2">
        <f t="shared" si="22"/>
        <v>12754583.081360001</v>
      </c>
      <c r="H1216" s="2">
        <f t="shared" si="23"/>
        <v>3.9999999105930328E-2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18461898</v>
      </c>
      <c r="D1217" s="1">
        <f>BILANCA!E240</f>
        <v>18139400.960000001</v>
      </c>
      <c r="E1217" s="1">
        <v>0</v>
      </c>
      <c r="F1217" s="1">
        <v>0</v>
      </c>
      <c r="G1217" s="2">
        <f t="shared" si="22"/>
        <v>12809323.78128</v>
      </c>
      <c r="H1217" s="2">
        <f t="shared" si="23"/>
        <v>3.9999999105930328E-2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69162</v>
      </c>
      <c r="D1222" s="1">
        <f>BILANCA!E245</f>
        <v>104336.21</v>
      </c>
      <c r="E1222" s="1">
        <v>0</v>
      </c>
      <c r="F1222" s="1">
        <v>0</v>
      </c>
      <c r="G1222" s="2">
        <f t="shared" si="22"/>
        <v>66402.426380000004</v>
      </c>
      <c r="H1222" s="2">
        <f t="shared" si="23"/>
        <v>0.21000000000640284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69162</v>
      </c>
      <c r="D1223" s="1">
        <f>BILANCA!E246</f>
        <v>104336.21</v>
      </c>
      <c r="E1223" s="1">
        <v>0</v>
      </c>
      <c r="F1223" s="1">
        <v>0</v>
      </c>
      <c r="G1223" s="2">
        <f t="shared" si="22"/>
        <v>66680.260800000004</v>
      </c>
      <c r="H1223" s="2">
        <f t="shared" si="23"/>
        <v>0.21000000000640284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69162</v>
      </c>
      <c r="D1224" s="1">
        <f>BILANCA!E247</f>
        <v>104336.21</v>
      </c>
      <c r="E1224" s="1">
        <v>0</v>
      </c>
      <c r="F1224" s="1">
        <v>0</v>
      </c>
      <c r="G1224" s="2">
        <f t="shared" si="22"/>
        <v>66958.095220000003</v>
      </c>
      <c r="H1224" s="2">
        <f t="shared" si="23"/>
        <v>0.21000000000640284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115184</v>
      </c>
      <c r="D1232" s="1">
        <f>BILANCA!E255</f>
        <v>82191.350000000006</v>
      </c>
      <c r="E1232" s="1">
        <v>0</v>
      </c>
      <c r="F1232" s="1">
        <v>0</v>
      </c>
      <c r="G1232" s="2">
        <f t="shared" si="22"/>
        <v>69612.108299999993</v>
      </c>
      <c r="H1232" s="2">
        <f t="shared" si="23"/>
        <v>0.35000000000582077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583155</v>
      </c>
      <c r="D1236" s="1">
        <f>BILANCA!E259</f>
        <v>679955.16</v>
      </c>
      <c r="E1236" s="1">
        <v>0</v>
      </c>
      <c r="F1236" s="1">
        <v>0</v>
      </c>
      <c r="G1236" s="2">
        <f t="shared" si="22"/>
        <v>491595.52596</v>
      </c>
      <c r="H1236" s="2">
        <f t="shared" si="23"/>
        <v>0.16000000003259629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583155</v>
      </c>
      <c r="D1237" s="1">
        <f>BILANCA!E260</f>
        <v>679955.16</v>
      </c>
      <c r="E1237" s="1">
        <v>0</v>
      </c>
      <c r="F1237" s="1">
        <v>0</v>
      </c>
      <c r="G1237" s="2">
        <f t="shared" si="22"/>
        <v>493538.59127999999</v>
      </c>
      <c r="H1237" s="2">
        <f t="shared" si="23"/>
        <v>0.16000000003259629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69413</v>
      </c>
      <c r="D1240" s="1">
        <f>BILANCA!E264</f>
        <v>54387.31</v>
      </c>
      <c r="E1240" s="1">
        <v>0</v>
      </c>
      <c r="F1240" s="1">
        <v>0</v>
      </c>
      <c r="G1240" s="2">
        <f t="shared" si="22"/>
        <v>45794.218339999999</v>
      </c>
      <c r="H1240" s="2">
        <f t="shared" si="23"/>
        <v>0.30999999999767169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60256</v>
      </c>
      <c r="D1241" s="1">
        <f>BILANCA!E265</f>
        <v>43467.92</v>
      </c>
      <c r="E1241" s="1">
        <v>0</v>
      </c>
      <c r="F1241" s="1">
        <v>0</v>
      </c>
      <c r="G1241" s="2">
        <f t="shared" si="22"/>
        <v>37975.494720000002</v>
      </c>
      <c r="H1241" s="2">
        <f t="shared" si="23"/>
        <v>8.000000000174623E-2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59389</v>
      </c>
      <c r="D1244" s="1">
        <f>BILANCA!E268</f>
        <v>92039.58</v>
      </c>
      <c r="E1244" s="1">
        <v>0</v>
      </c>
      <c r="F1244" s="1">
        <v>0</v>
      </c>
      <c r="G1244" s="2">
        <f t="shared" si="24"/>
        <v>63545.189760000008</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29445</v>
      </c>
      <c r="D1247" s="1">
        <f>BILANCA!E271</f>
        <v>29445.02</v>
      </c>
      <c r="E1247" s="1">
        <v>0</v>
      </c>
      <c r="F1247" s="1">
        <v>0</v>
      </c>
      <c r="G1247" s="2">
        <f t="shared" si="24"/>
        <v>23320.450560000001</v>
      </c>
      <c r="H1247" s="2">
        <f t="shared" si="23"/>
        <v>2.0000000000436557E-2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158044</v>
      </c>
      <c r="D1263" s="1">
        <f>BILANCA!E287</f>
        <v>122469.75</v>
      </c>
      <c r="E1263" s="1">
        <v>0</v>
      </c>
      <c r="F1263" s="1">
        <v>0</v>
      </c>
      <c r="G1263" s="2">
        <f t="shared" si="24"/>
        <v>112835.38000000002</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849876</v>
      </c>
      <c r="D1264" s="1">
        <f>BILANCA!E288</f>
        <v>1076948.6499999999</v>
      </c>
      <c r="E1264" s="1">
        <v>0</v>
      </c>
      <c r="F1264" s="1">
        <v>0</v>
      </c>
      <c r="G1264" s="2">
        <f t="shared" si="24"/>
        <v>844060.29729999998</v>
      </c>
      <c r="H1264" s="2">
        <f t="shared" si="23"/>
        <v>0.35000000009313226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9688</v>
      </c>
      <c r="D1265" s="1">
        <f>BILANCA!E289</f>
        <v>0.5</v>
      </c>
      <c r="E1265" s="1">
        <v>0</v>
      </c>
      <c r="F1265" s="1">
        <v>0</v>
      </c>
      <c r="G1265" s="2">
        <f t="shared" si="24"/>
        <v>2732.2979999999998</v>
      </c>
      <c r="H1265" s="2">
        <f t="shared" si="23"/>
        <v>0.5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55144</v>
      </c>
      <c r="D1278" s="1">
        <f>BILANCA!E302</f>
        <v>88937.16</v>
      </c>
      <c r="E1278" s="1">
        <v>0</v>
      </c>
      <c r="F1278" s="1">
        <v>0</v>
      </c>
      <c r="G1278" s="2">
        <f t="shared" si="24"/>
        <v>68740.404399999999</v>
      </c>
      <c r="H1278" s="2">
        <f t="shared" si="23"/>
        <v>0.16000000000349246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12811576</v>
      </c>
      <c r="D1408" s="1">
        <f>'RAS-funkcijski'!E114</f>
        <v>13826230.560000001</v>
      </c>
      <c r="E1408" s="1">
        <v>0</v>
      </c>
      <c r="F1408" s="1">
        <v>0</v>
      </c>
      <c r="G1408" s="2">
        <f t="shared" si="24"/>
        <v>4451044.0832000002</v>
      </c>
      <c r="H1408" s="2">
        <f t="shared" si="27"/>
        <v>0.43999999947845936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12402412</v>
      </c>
      <c r="D1409" s="1">
        <f>'RAS-funkcijski'!E115</f>
        <v>13130555.720000001</v>
      </c>
      <c r="E1409" s="1">
        <v>0</v>
      </c>
      <c r="F1409" s="1">
        <v>0</v>
      </c>
      <c r="G1409" s="2">
        <f t="shared" si="24"/>
        <v>4291651.1018400006</v>
      </c>
      <c r="H1409" s="2">
        <f t="shared" si="27"/>
        <v>0.27999999932944775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12402412</v>
      </c>
      <c r="D1411" s="1">
        <f>'RAS-funkcijski'!E117</f>
        <v>13130555.720000001</v>
      </c>
      <c r="E1411" s="1">
        <v>0</v>
      </c>
      <c r="F1411" s="1">
        <v>0</v>
      </c>
      <c r="G1411" s="2">
        <f t="shared" si="24"/>
        <v>4368978.1487199999</v>
      </c>
      <c r="H1411" s="2">
        <f t="shared" si="27"/>
        <v>0.27999999932944775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409164</v>
      </c>
      <c r="D1420" s="1">
        <f>'RAS-funkcijski'!E126</f>
        <v>695674.84</v>
      </c>
      <c r="E1420" s="1">
        <v>0</v>
      </c>
      <c r="F1420" s="1">
        <v>0</v>
      </c>
      <c r="G1420" s="2">
        <f t="shared" si="24"/>
        <v>219662.66895999998</v>
      </c>
      <c r="H1420" s="2">
        <f t="shared" si="27"/>
        <v>0.16000000003259629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12811576</v>
      </c>
      <c r="D1435" s="13">
        <f>'RAS-funkcijski'!E141</f>
        <v>13826230.560000001</v>
      </c>
      <c r="E1435" s="13">
        <v>0</v>
      </c>
      <c r="F1435" s="13">
        <v>0</v>
      </c>
      <c r="G1435" s="14">
        <f t="shared" si="24"/>
        <v>5543573.0854400005</v>
      </c>
      <c r="H1435" s="14">
        <f t="shared" si="27"/>
        <v>0.43999999947845936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1018066</v>
      </c>
      <c r="D1480" s="6"/>
      <c r="E1480" s="6">
        <v>0</v>
      </c>
      <c r="F1480" s="6">
        <v>0</v>
      </c>
      <c r="G1480" s="7">
        <f t="shared" ref="G1480:G1580" si="34">B1480/1000*C1480</f>
        <v>1018.066</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14418729.460000001</v>
      </c>
      <c r="D1481" s="1">
        <v>0</v>
      </c>
      <c r="E1481" s="1">
        <v>0</v>
      </c>
      <c r="F1481" s="1">
        <v>0</v>
      </c>
      <c r="G1481" s="2">
        <f t="shared" si="34"/>
        <v>28837.458920000001</v>
      </c>
      <c r="H1481" s="2">
        <f t="shared" si="35"/>
        <v>0.46000000089406967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14042025.460000001</v>
      </c>
      <c r="D1483" s="1">
        <v>0</v>
      </c>
      <c r="E1483" s="1">
        <v>0</v>
      </c>
      <c r="F1483" s="1">
        <v>0</v>
      </c>
      <c r="G1483" s="2">
        <f t="shared" si="34"/>
        <v>56168.101840000003</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11184282.710000001</v>
      </c>
      <c r="D1484" s="1">
        <v>0</v>
      </c>
      <c r="E1484" s="1">
        <v>0</v>
      </c>
      <c r="F1484" s="1">
        <v>0</v>
      </c>
      <c r="G1484" s="2">
        <f t="shared" si="34"/>
        <v>55921.413550000005</v>
      </c>
      <c r="H1484" s="2">
        <f t="shared" si="35"/>
        <v>0.28999999910593033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2083114.01</v>
      </c>
      <c r="D1485" s="1">
        <v>0</v>
      </c>
      <c r="E1485" s="1">
        <v>0</v>
      </c>
      <c r="F1485" s="1">
        <v>0</v>
      </c>
      <c r="G1485" s="2">
        <f t="shared" si="34"/>
        <v>12498.68406</v>
      </c>
      <c r="H1485" s="2">
        <f t="shared" si="35"/>
        <v>1.0000000009313226E-2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266362.61</v>
      </c>
      <c r="D1486" s="1">
        <v>0</v>
      </c>
      <c r="E1486" s="1">
        <v>0</v>
      </c>
      <c r="F1486" s="1">
        <v>0</v>
      </c>
      <c r="G1486" s="2">
        <f t="shared" si="34"/>
        <v>1864.53827</v>
      </c>
      <c r="H1486" s="2">
        <f t="shared" si="35"/>
        <v>0.39000000001396984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402177.97</v>
      </c>
      <c r="D1489" s="1">
        <v>0</v>
      </c>
      <c r="E1489" s="1">
        <v>0</v>
      </c>
      <c r="F1489" s="1">
        <v>0</v>
      </c>
      <c r="G1489" s="2">
        <f t="shared" si="34"/>
        <v>4021.7796999999996</v>
      </c>
      <c r="H1489" s="2">
        <f t="shared" si="35"/>
        <v>3.0000000027939677E-2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106088.16</v>
      </c>
      <c r="D1491" s="1">
        <v>0</v>
      </c>
      <c r="E1491" s="1">
        <v>0</v>
      </c>
      <c r="F1491" s="1">
        <v>0</v>
      </c>
      <c r="G1491" s="2">
        <f t="shared" si="34"/>
        <v>1273.05792</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376704</v>
      </c>
      <c r="D1492" s="1">
        <v>0</v>
      </c>
      <c r="E1492" s="1">
        <v>0</v>
      </c>
      <c r="F1492" s="1">
        <v>0</v>
      </c>
      <c r="G1492" s="2">
        <f t="shared" si="34"/>
        <v>4897.152</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14237376.560000001</v>
      </c>
      <c r="D1499" s="1">
        <v>0</v>
      </c>
      <c r="E1499" s="1">
        <v>0</v>
      </c>
      <c r="F1499" s="1">
        <v>0</v>
      </c>
      <c r="G1499" s="2">
        <f t="shared" si="34"/>
        <v>284747.53120000003</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13850985.560000001</v>
      </c>
      <c r="D1501" s="1">
        <v>0</v>
      </c>
      <c r="E1501" s="1">
        <v>0</v>
      </c>
      <c r="F1501" s="1">
        <v>0</v>
      </c>
      <c r="G1501" s="2">
        <f t="shared" si="34"/>
        <v>304721.68232000002</v>
      </c>
      <c r="H1501" s="2">
        <f t="shared" si="35"/>
        <v>0.43999999947845936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11054747.689999999</v>
      </c>
      <c r="D1502" s="1">
        <v>0</v>
      </c>
      <c r="E1502" s="1">
        <v>0</v>
      </c>
      <c r="F1502" s="1">
        <v>0</v>
      </c>
      <c r="G1502" s="2">
        <f t="shared" si="34"/>
        <v>254259.19686999999</v>
      </c>
      <c r="H1502" s="2">
        <f t="shared" si="35"/>
        <v>0.31000000052154064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2060873.43</v>
      </c>
      <c r="D1503" s="1">
        <v>0</v>
      </c>
      <c r="E1503" s="1">
        <v>0</v>
      </c>
      <c r="F1503" s="1">
        <v>0</v>
      </c>
      <c r="G1503" s="2">
        <f t="shared" si="34"/>
        <v>49460.962319999999</v>
      </c>
      <c r="H1503" s="2">
        <f t="shared" si="35"/>
        <v>0.42999999993480742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265416.34000000003</v>
      </c>
      <c r="D1504" s="1">
        <v>0</v>
      </c>
      <c r="E1504" s="1">
        <v>0</v>
      </c>
      <c r="F1504" s="1">
        <v>0</v>
      </c>
      <c r="G1504" s="2">
        <f t="shared" si="34"/>
        <v>6635.4085000000014</v>
      </c>
      <c r="H1504" s="2">
        <f t="shared" si="35"/>
        <v>0.34000000002561137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398113.13</v>
      </c>
      <c r="D1507" s="1">
        <v>0</v>
      </c>
      <c r="E1507" s="1">
        <v>0</v>
      </c>
      <c r="F1507" s="1">
        <v>0</v>
      </c>
      <c r="G1507" s="2">
        <f t="shared" si="34"/>
        <v>11147.16764</v>
      </c>
      <c r="H1507" s="2">
        <f t="shared" si="35"/>
        <v>0.13000000000465661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71834.97</v>
      </c>
      <c r="D1509" s="1">
        <v>0</v>
      </c>
      <c r="E1509" s="1">
        <v>0</v>
      </c>
      <c r="F1509" s="1">
        <v>0</v>
      </c>
      <c r="G1509" s="2">
        <f t="shared" si="34"/>
        <v>2155.0491000000002</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386391</v>
      </c>
      <c r="D1510" s="1">
        <v>0</v>
      </c>
      <c r="E1510" s="1">
        <v>0</v>
      </c>
      <c r="F1510" s="1">
        <v>0</v>
      </c>
      <c r="G1510" s="2">
        <f t="shared" si="34"/>
        <v>11978.120999999999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1199418.9000000004</v>
      </c>
      <c r="D1517" s="1">
        <v>0</v>
      </c>
      <c r="E1517" s="1">
        <v>0</v>
      </c>
      <c r="F1517" s="1">
        <v>0</v>
      </c>
      <c r="G1517" s="2">
        <f t="shared" si="34"/>
        <v>45577.918200000015</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122470.25</v>
      </c>
      <c r="D1518" s="1">
        <v>0</v>
      </c>
      <c r="E1518" s="1">
        <v>0</v>
      </c>
      <c r="F1518" s="1">
        <v>0</v>
      </c>
      <c r="G1518" s="2">
        <f t="shared" si="34"/>
        <v>4776.3397500000001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122469.75</v>
      </c>
      <c r="D1524" s="1">
        <v>0</v>
      </c>
      <c r="E1524" s="1">
        <v>0</v>
      </c>
      <c r="F1524" s="1">
        <v>0</v>
      </c>
      <c r="G1524" s="2">
        <f t="shared" si="34"/>
        <v>5511.1387500000001</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7206.43</v>
      </c>
      <c r="D1530" s="1">
        <v>0</v>
      </c>
      <c r="E1530" s="1">
        <v>0</v>
      </c>
      <c r="F1530" s="1">
        <v>0</v>
      </c>
      <c r="G1530" s="2">
        <f t="shared" si="34"/>
        <v>367.52792999999997</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7206.43</v>
      </c>
      <c r="D1531" s="1">
        <v>0</v>
      </c>
      <c r="E1531" s="1">
        <v>0</v>
      </c>
      <c r="F1531" s="1">
        <v>0</v>
      </c>
      <c r="G1531" s="2">
        <f t="shared" si="34"/>
        <v>374.73435999999998</v>
      </c>
      <c r="H1531" s="2">
        <f t="shared" si="35"/>
        <v>0.43000000000029104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26326.16</v>
      </c>
      <c r="D1535" s="1">
        <v>0</v>
      </c>
      <c r="E1535" s="1">
        <v>0</v>
      </c>
      <c r="F1535" s="1">
        <v>0</v>
      </c>
      <c r="G1535" s="2">
        <f t="shared" si="34"/>
        <v>1474.26496</v>
      </c>
      <c r="H1535" s="2">
        <f t="shared" si="35"/>
        <v>0.15999999999985448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26326.16</v>
      </c>
      <c r="D1537" s="1">
        <v>0</v>
      </c>
      <c r="E1537" s="1">
        <v>0</v>
      </c>
      <c r="F1537" s="1">
        <v>0</v>
      </c>
      <c r="G1537" s="2">
        <f t="shared" si="34"/>
        <v>1526.9172800000001</v>
      </c>
      <c r="H1537" s="2">
        <f t="shared" si="35"/>
        <v>0.15999999999985448</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88937.16</v>
      </c>
      <c r="D1560" s="1">
        <v>0</v>
      </c>
      <c r="E1560" s="1">
        <v>0</v>
      </c>
      <c r="F1560" s="1">
        <v>0</v>
      </c>
      <c r="G1560" s="2">
        <f t="shared" si="34"/>
        <v>7203.9099600000009</v>
      </c>
      <c r="H1560" s="2">
        <f t="shared" si="35"/>
        <v>0.16000000000349246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88937.16</v>
      </c>
      <c r="D1564" s="1">
        <v>0</v>
      </c>
      <c r="E1564" s="1">
        <v>0</v>
      </c>
      <c r="F1564" s="1">
        <v>0</v>
      </c>
      <c r="G1564" s="2">
        <f t="shared" si="34"/>
        <v>7559.6586000000007</v>
      </c>
      <c r="H1564" s="2">
        <f t="shared" si="35"/>
        <v>0.16000000000349246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0.5</v>
      </c>
      <c r="D1565" s="1">
        <v>0</v>
      </c>
      <c r="E1565" s="1">
        <v>0</v>
      </c>
      <c r="F1565" s="1">
        <v>0</v>
      </c>
      <c r="G1565" s="2">
        <f t="shared" si="34"/>
        <v>4.2999999999999997E-2</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0.5</v>
      </c>
      <c r="D1566" s="1">
        <v>0</v>
      </c>
      <c r="E1566" s="1">
        <v>0</v>
      </c>
      <c r="F1566" s="1">
        <v>0</v>
      </c>
      <c r="G1566" s="2">
        <f t="shared" si="34"/>
        <v>4.3499999999999997E-2</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1076948.6499999999</v>
      </c>
      <c r="D1576" s="1">
        <v>0</v>
      </c>
      <c r="E1576" s="1">
        <v>0</v>
      </c>
      <c r="F1576" s="1">
        <v>0</v>
      </c>
      <c r="G1576" s="2">
        <f t="shared" si="34"/>
        <v>104464.01904999999</v>
      </c>
      <c r="H1576" s="2">
        <f t="shared" si="35"/>
        <v>0.35000000009313226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1076948.6499999999</v>
      </c>
      <c r="D1578" s="1">
        <v>0</v>
      </c>
      <c r="E1578" s="1">
        <v>0</v>
      </c>
      <c r="F1578" s="1">
        <v>0</v>
      </c>
      <c r="G1578" s="2">
        <f t="shared" si="34"/>
        <v>106617.91635</v>
      </c>
      <c r="H1578" s="2">
        <f t="shared" si="35"/>
        <v>0.35000000009313226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13004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12809822</v>
      </c>
      <c r="I16" s="172">
        <f>'PR-RAS'!E6</f>
        <v>13861404.59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11840723</v>
      </c>
      <c r="I17" s="172">
        <f>'PR-RAS'!E151</f>
        <v>13449526.560000001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69162</v>
      </c>
      <c r="I18" s="172">
        <f>'PR-RAS'!E645</f>
        <v>104336.20999999932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18461899</v>
      </c>
      <c r="I20" s="175">
        <f>BILANCA!E7</f>
        <v>18139401.150000002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1201953</v>
      </c>
      <c r="I21" s="177">
        <f>BILANCA!E68</f>
        <v>1385946.27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1017608</v>
      </c>
      <c r="I22" s="177">
        <f>BILANCA!E176</f>
        <v>1199418.8999999999</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18646244</v>
      </c>
      <c r="I23" s="179">
        <f>BILANCA!E237</f>
        <v>18325928.520000003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12811576</v>
      </c>
      <c r="I27" s="177">
        <f>'RAS-funkcijski'!E114</f>
        <v>13826230.560000001</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12811576</v>
      </c>
      <c r="I28" s="181">
        <f>'RAS-funkcijski'!E141</f>
        <v>13826230.560000001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1018066</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1199418.9000000004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122470.25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1076948.6499999999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4"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12809822</v>
      </c>
      <c r="E6" s="53">
        <f>E7+E44+E50+E82+E106+E124+E133+E139</f>
        <v>13861404.59</v>
      </c>
      <c r="F6" s="54">
        <f t="shared" ref="F6:F131" si="0">IF(D6&lt;&gt;0,IF(E6/D6&gt;=100,"&gt;&gt;100",E6/D6*100),"-")</f>
        <v>108.20918971395544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9747260</v>
      </c>
      <c r="E50" s="53">
        <f>E51+E54+E59+E62+E65+E68+E71+E74+E77</f>
        <v>10616908.09</v>
      </c>
      <c r="F50" s="54">
        <f t="shared" si="0"/>
        <v>108.92197489345723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9468418</v>
      </c>
      <c r="E68" s="53">
        <f t="shared" si="15"/>
        <v>10165466.640000001</v>
      </c>
      <c r="F68" s="54">
        <f t="shared" si="0"/>
        <v>107.36182792098955</v>
      </c>
    </row>
    <row r="69" spans="1:6" ht="12.75" customHeight="1" x14ac:dyDescent="0.2">
      <c r="A69" s="55" t="s">
        <v>181</v>
      </c>
      <c r="B69" s="87" t="s">
        <v>182</v>
      </c>
      <c r="C69" s="52" t="s">
        <v>181</v>
      </c>
      <c r="D69" s="244">
        <v>9468418</v>
      </c>
      <c r="E69" s="244">
        <v>10165466.640000001</v>
      </c>
      <c r="F69" s="54">
        <f t="shared" si="0"/>
        <v>107.36182792098955</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278842</v>
      </c>
      <c r="E77" s="53">
        <f t="shared" si="18"/>
        <v>451441.45</v>
      </c>
      <c r="F77" s="54">
        <f t="shared" si="0"/>
        <v>161.89865586963228</v>
      </c>
    </row>
    <row r="78" spans="1:6" ht="12.75" customHeight="1" x14ac:dyDescent="0.2">
      <c r="A78" s="55">
        <v>6391</v>
      </c>
      <c r="B78" s="87" t="s">
        <v>199</v>
      </c>
      <c r="C78" s="52" t="s">
        <v>200</v>
      </c>
      <c r="D78" s="244">
        <v>35345</v>
      </c>
      <c r="E78" s="244">
        <v>69489.58</v>
      </c>
      <c r="F78" s="54">
        <f t="shared" si="0"/>
        <v>196.60370632338379</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243497</v>
      </c>
      <c r="E80" s="244">
        <v>381951.87</v>
      </c>
      <c r="F80" s="54">
        <f t="shared" si="0"/>
        <v>156.86101676817373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1707</v>
      </c>
      <c r="E82" s="53">
        <f t="shared" si="19"/>
        <v>1588.75</v>
      </c>
      <c r="F82" s="54">
        <f t="shared" si="0"/>
        <v>93.072642062097245</v>
      </c>
    </row>
    <row r="83" spans="1:6" ht="12.75" customHeight="1" x14ac:dyDescent="0.2">
      <c r="A83" s="55">
        <v>641</v>
      </c>
      <c r="B83" s="87" t="s">
        <v>209</v>
      </c>
      <c r="C83" s="52" t="s">
        <v>210</v>
      </c>
      <c r="D83" s="53">
        <f t="shared" ref="D83:E83" si="20">SUM(D84:D90)</f>
        <v>1707</v>
      </c>
      <c r="E83" s="53">
        <f t="shared" si="20"/>
        <v>1588.75</v>
      </c>
      <c r="F83" s="54">
        <f t="shared" si="0"/>
        <v>93.072642062097245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1707</v>
      </c>
      <c r="E87" s="244">
        <v>1588.75</v>
      </c>
      <c r="F87" s="54">
        <f t="shared" si="0"/>
        <v>93.072642062097245</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481221</v>
      </c>
      <c r="E106" s="53">
        <f t="shared" si="23"/>
        <v>667350.12</v>
      </c>
      <c r="F106" s="54">
        <f t="shared" si="0"/>
        <v>138.67851153627959</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481221</v>
      </c>
      <c r="E112" s="53">
        <f t="shared" si="25"/>
        <v>667350.12</v>
      </c>
      <c r="F112" s="54">
        <f t="shared" si="0"/>
        <v>138.67851153627959</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481221</v>
      </c>
      <c r="E117" s="244">
        <v>667350.12</v>
      </c>
      <c r="F117" s="54">
        <f t="shared" si="0"/>
        <v>138.67851153627959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38300</v>
      </c>
      <c r="E124" s="53">
        <f t="shared" si="27"/>
        <v>66824.81</v>
      </c>
      <c r="F124" s="54">
        <f t="shared" si="0"/>
        <v>174.47731070496081</v>
      </c>
    </row>
    <row r="125" spans="1:6" ht="12.75" customHeight="1" x14ac:dyDescent="0.2">
      <c r="A125" s="55">
        <v>661</v>
      </c>
      <c r="B125" s="88" t="s">
        <v>293</v>
      </c>
      <c r="C125" s="52" t="s">
        <v>294</v>
      </c>
      <c r="D125" s="53">
        <f t="shared" ref="D125:E125" si="28">SUM(D126:D127)</f>
        <v>38300</v>
      </c>
      <c r="E125" s="53">
        <f t="shared" si="28"/>
        <v>63479.05</v>
      </c>
      <c r="F125" s="54">
        <f t="shared" si="0"/>
        <v>165.74164490861619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38300</v>
      </c>
      <c r="E127" s="244">
        <v>63479.05</v>
      </c>
      <c r="F127" s="54">
        <f t="shared" si="0"/>
        <v>165.74164490861619</v>
      </c>
    </row>
    <row r="128" spans="1:6" ht="24" x14ac:dyDescent="0.2">
      <c r="A128" s="55">
        <v>663</v>
      </c>
      <c r="B128" s="233" t="s">
        <v>299</v>
      </c>
      <c r="C128" s="52" t="s">
        <v>300</v>
      </c>
      <c r="D128" s="53">
        <f t="shared" ref="D128:E128" si="29">SUM(D129:D132)</f>
        <v>0</v>
      </c>
      <c r="E128" s="53">
        <f t="shared" si="29"/>
        <v>3345.76</v>
      </c>
      <c r="F128" s="54" t="str">
        <f t="shared" si="0"/>
        <v>-</v>
      </c>
    </row>
    <row r="129" spans="1:6" ht="12.75" customHeight="1" x14ac:dyDescent="0.2">
      <c r="A129" s="55">
        <v>6631</v>
      </c>
      <c r="B129" s="88" t="s">
        <v>301</v>
      </c>
      <c r="C129" s="52" t="s">
        <v>302</v>
      </c>
      <c r="D129" s="244"/>
      <c r="E129" s="244">
        <v>3345.76</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2541334</v>
      </c>
      <c r="E133" s="53">
        <f t="shared" si="30"/>
        <v>2508732.8199999998</v>
      </c>
      <c r="F133" s="54">
        <f t="shared" ref="F133:F223" si="31">IF(D133&lt;&gt;0,IF(E133/D133&gt;=100,"&gt;&gt;100",E133/D133*100),"-")</f>
        <v>98.717162718477766</v>
      </c>
    </row>
    <row r="134" spans="1:6" ht="24" x14ac:dyDescent="0.2">
      <c r="A134" s="55">
        <v>671</v>
      </c>
      <c r="B134" s="234" t="s">
        <v>311</v>
      </c>
      <c r="C134" s="52" t="s">
        <v>312</v>
      </c>
      <c r="D134" s="53">
        <f t="shared" ref="D134:E134" si="32">SUM(D135:D137)</f>
        <v>2541334</v>
      </c>
      <c r="E134" s="53">
        <f t="shared" si="32"/>
        <v>2508732.8199999998</v>
      </c>
      <c r="F134" s="54">
        <f t="shared" si="31"/>
        <v>98.717162718477766</v>
      </c>
    </row>
    <row r="135" spans="1:6" ht="12.75" customHeight="1" x14ac:dyDescent="0.2">
      <c r="A135" s="55">
        <v>6711</v>
      </c>
      <c r="B135" s="87" t="s">
        <v>313</v>
      </c>
      <c r="C135" s="52" t="s">
        <v>314</v>
      </c>
      <c r="D135" s="244">
        <v>1831336</v>
      </c>
      <c r="E135" s="244">
        <v>2378749.8199999998</v>
      </c>
      <c r="F135" s="54">
        <f t="shared" si="31"/>
        <v>129.8915010680727</v>
      </c>
    </row>
    <row r="136" spans="1:6" ht="24" x14ac:dyDescent="0.2">
      <c r="A136" s="55">
        <v>6712</v>
      </c>
      <c r="B136" s="234" t="s">
        <v>315</v>
      </c>
      <c r="C136" s="52" t="s">
        <v>316</v>
      </c>
      <c r="D136" s="244">
        <v>709998</v>
      </c>
      <c r="E136" s="244">
        <v>129983</v>
      </c>
      <c r="F136" s="54">
        <f t="shared" si="31"/>
        <v>18.307516359201014</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11840723</v>
      </c>
      <c r="E151" s="53">
        <f t="shared" si="35"/>
        <v>13449526.560000001</v>
      </c>
      <c r="F151" s="54">
        <f t="shared" si="31"/>
        <v>113.58703822393279</v>
      </c>
    </row>
    <row r="152" spans="1:6" ht="12.75" customHeight="1" x14ac:dyDescent="0.2">
      <c r="A152" s="55">
        <v>31</v>
      </c>
      <c r="B152" s="87" t="s">
        <v>346</v>
      </c>
      <c r="C152" s="52" t="s">
        <v>35</v>
      </c>
      <c r="D152" s="53">
        <f t="shared" ref="D152:E152" si="36">D153+D158+D159</f>
        <v>10028030</v>
      </c>
      <c r="E152" s="53">
        <f t="shared" si="36"/>
        <v>10675309.690000001</v>
      </c>
      <c r="F152" s="54">
        <f t="shared" si="31"/>
        <v>106.45470436366864</v>
      </c>
    </row>
    <row r="153" spans="1:6" ht="12.75" customHeight="1" x14ac:dyDescent="0.2">
      <c r="A153" s="55">
        <v>311</v>
      </c>
      <c r="B153" s="87" t="s">
        <v>347</v>
      </c>
      <c r="C153" s="52" t="s">
        <v>348</v>
      </c>
      <c r="D153" s="53">
        <f t="shared" ref="D153:E153" si="37">SUM(D154:D157)</f>
        <v>8272235</v>
      </c>
      <c r="E153" s="53">
        <f t="shared" si="37"/>
        <v>8827698.4600000009</v>
      </c>
      <c r="F153" s="54">
        <f t="shared" si="31"/>
        <v>106.7147930396078</v>
      </c>
    </row>
    <row r="154" spans="1:6" ht="12.75" customHeight="1" x14ac:dyDescent="0.2">
      <c r="A154" s="55">
        <v>3111</v>
      </c>
      <c r="B154" s="87" t="s">
        <v>349</v>
      </c>
      <c r="C154" s="52" t="s">
        <v>350</v>
      </c>
      <c r="D154" s="244">
        <v>8265835</v>
      </c>
      <c r="E154" s="244">
        <v>8815998.4600000009</v>
      </c>
      <c r="F154" s="54">
        <f t="shared" si="31"/>
        <v>106.65587275816661</v>
      </c>
    </row>
    <row r="155" spans="1:6" ht="12.75" customHeight="1" x14ac:dyDescent="0.2">
      <c r="A155" s="55">
        <v>3112</v>
      </c>
      <c r="B155" s="87" t="s">
        <v>351</v>
      </c>
      <c r="C155" s="52" t="s">
        <v>352</v>
      </c>
      <c r="D155" s="244">
        <v>6400</v>
      </c>
      <c r="E155" s="244">
        <v>11700</v>
      </c>
      <c r="F155" s="54">
        <f t="shared" si="31"/>
        <v>182.8125</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391932</v>
      </c>
      <c r="E158" s="244">
        <v>407131.96</v>
      </c>
      <c r="F158" s="54">
        <f t="shared" si="31"/>
        <v>103.8782135676597</v>
      </c>
    </row>
    <row r="159" spans="1:6" ht="12.75" customHeight="1" x14ac:dyDescent="0.2">
      <c r="A159" s="55">
        <v>313</v>
      </c>
      <c r="B159" s="87" t="s">
        <v>359</v>
      </c>
      <c r="C159" s="52" t="s">
        <v>360</v>
      </c>
      <c r="D159" s="53">
        <f t="shared" ref="D159:E159" si="38">SUM(D160:D162)</f>
        <v>1363863</v>
      </c>
      <c r="E159" s="53">
        <f t="shared" si="38"/>
        <v>1440479.27</v>
      </c>
      <c r="F159" s="54">
        <f t="shared" si="31"/>
        <v>105.61759282273952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1363863</v>
      </c>
      <c r="E161" s="244">
        <v>1439618.67</v>
      </c>
      <c r="F161" s="54">
        <f t="shared" si="31"/>
        <v>105.55449264332269</v>
      </c>
    </row>
    <row r="162" spans="1:6" ht="12.75" customHeight="1" x14ac:dyDescent="0.2">
      <c r="A162" s="55">
        <v>3133</v>
      </c>
      <c r="B162" s="87" t="s">
        <v>364</v>
      </c>
      <c r="C162" s="52" t="s">
        <v>365</v>
      </c>
      <c r="D162" s="244"/>
      <c r="E162" s="244">
        <v>860.6</v>
      </c>
      <c r="F162" s="54" t="str">
        <f t="shared" si="31"/>
        <v>-</v>
      </c>
    </row>
    <row r="163" spans="1:6" ht="12.75" customHeight="1" x14ac:dyDescent="0.2">
      <c r="A163" s="55">
        <v>32</v>
      </c>
      <c r="B163" s="87" t="s">
        <v>366</v>
      </c>
      <c r="C163" s="52" t="s">
        <v>367</v>
      </c>
      <c r="D163" s="53">
        <f t="shared" ref="D163:E163" si="39">D164+D169+D177+D187+D188</f>
        <v>1565601</v>
      </c>
      <c r="E163" s="53">
        <f t="shared" si="39"/>
        <v>2337597.9500000002</v>
      </c>
      <c r="F163" s="54">
        <f t="shared" si="31"/>
        <v>149.30994231608184</v>
      </c>
    </row>
    <row r="164" spans="1:6" ht="12.75" customHeight="1" x14ac:dyDescent="0.2">
      <c r="A164" s="55">
        <v>321</v>
      </c>
      <c r="B164" s="87" t="s">
        <v>368</v>
      </c>
      <c r="C164" s="52" t="s">
        <v>369</v>
      </c>
      <c r="D164" s="53">
        <f t="shared" ref="D164:E164" si="40">SUM(D165:D168)</f>
        <v>240453</v>
      </c>
      <c r="E164" s="53">
        <f t="shared" si="40"/>
        <v>365097.97</v>
      </c>
      <c r="F164" s="54">
        <f t="shared" si="31"/>
        <v>151.83756077071195</v>
      </c>
    </row>
    <row r="165" spans="1:6" ht="12.75" customHeight="1" x14ac:dyDescent="0.2">
      <c r="A165" s="55">
        <v>3211</v>
      </c>
      <c r="B165" s="87" t="s">
        <v>370</v>
      </c>
      <c r="C165" s="52" t="s">
        <v>371</v>
      </c>
      <c r="D165" s="244">
        <v>12634</v>
      </c>
      <c r="E165" s="244">
        <v>54484.86</v>
      </c>
      <c r="F165" s="54">
        <f t="shared" si="31"/>
        <v>431.25581763495336</v>
      </c>
    </row>
    <row r="166" spans="1:6" ht="12.75" customHeight="1" x14ac:dyDescent="0.2">
      <c r="A166" s="55">
        <v>3212</v>
      </c>
      <c r="B166" s="87" t="s">
        <v>372</v>
      </c>
      <c r="C166" s="52" t="s">
        <v>373</v>
      </c>
      <c r="D166" s="244">
        <v>224734</v>
      </c>
      <c r="E166" s="244">
        <v>305288.11</v>
      </c>
      <c r="F166" s="54">
        <f t="shared" si="31"/>
        <v>135.84420247937561</v>
      </c>
    </row>
    <row r="167" spans="1:6" ht="12.75" customHeight="1" x14ac:dyDescent="0.2">
      <c r="A167" s="55">
        <v>3213</v>
      </c>
      <c r="B167" s="87" t="s">
        <v>374</v>
      </c>
      <c r="C167" s="52" t="s">
        <v>375</v>
      </c>
      <c r="D167" s="244">
        <v>3085</v>
      </c>
      <c r="E167" s="244">
        <v>5325</v>
      </c>
      <c r="F167" s="54">
        <f t="shared" si="31"/>
        <v>172.60940032414911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768218</v>
      </c>
      <c r="E169" s="53">
        <f t="shared" si="41"/>
        <v>1151642.21</v>
      </c>
      <c r="F169" s="54">
        <f t="shared" si="31"/>
        <v>149.91085993819462</v>
      </c>
    </row>
    <row r="170" spans="1:6" ht="12.75" customHeight="1" x14ac:dyDescent="0.2">
      <c r="A170" s="55">
        <v>3221</v>
      </c>
      <c r="B170" s="87" t="s">
        <v>380</v>
      </c>
      <c r="C170" s="52" t="s">
        <v>381</v>
      </c>
      <c r="D170" s="244">
        <v>106946</v>
      </c>
      <c r="E170" s="244">
        <v>137267.13</v>
      </c>
      <c r="F170" s="54">
        <f t="shared" si="31"/>
        <v>128.35181306453725</v>
      </c>
    </row>
    <row r="171" spans="1:6" ht="12.75" customHeight="1" x14ac:dyDescent="0.2">
      <c r="A171" s="55">
        <v>3222</v>
      </c>
      <c r="B171" s="87" t="s">
        <v>382</v>
      </c>
      <c r="C171" s="52" t="s">
        <v>383</v>
      </c>
      <c r="D171" s="244">
        <v>330540</v>
      </c>
      <c r="E171" s="244">
        <v>414750.78</v>
      </c>
      <c r="F171" s="54">
        <f t="shared" si="31"/>
        <v>125.47672898892721</v>
      </c>
    </row>
    <row r="172" spans="1:6" ht="12.75" customHeight="1" x14ac:dyDescent="0.2">
      <c r="A172" s="55">
        <v>3223</v>
      </c>
      <c r="B172" s="87" t="s">
        <v>384</v>
      </c>
      <c r="C172" s="52" t="s">
        <v>385</v>
      </c>
      <c r="D172" s="244">
        <v>297667</v>
      </c>
      <c r="E172" s="244">
        <v>562946.79</v>
      </c>
      <c r="F172" s="54">
        <f t="shared" si="31"/>
        <v>189.11965048191436</v>
      </c>
    </row>
    <row r="173" spans="1:6" ht="12.75" customHeight="1" x14ac:dyDescent="0.2">
      <c r="A173" s="55">
        <v>3224</v>
      </c>
      <c r="B173" s="87" t="s">
        <v>386</v>
      </c>
      <c r="C173" s="52" t="s">
        <v>387</v>
      </c>
      <c r="D173" s="244">
        <v>10947</v>
      </c>
      <c r="E173" s="244">
        <v>8436.91</v>
      </c>
      <c r="F173" s="54">
        <f t="shared" si="31"/>
        <v>77.070521604092448</v>
      </c>
    </row>
    <row r="174" spans="1:6" ht="12.75" customHeight="1" x14ac:dyDescent="0.2">
      <c r="A174" s="55">
        <v>3225</v>
      </c>
      <c r="B174" s="87" t="s">
        <v>388</v>
      </c>
      <c r="C174" s="52" t="s">
        <v>389</v>
      </c>
      <c r="D174" s="244">
        <v>20662</v>
      </c>
      <c r="E174" s="244">
        <v>24641.66</v>
      </c>
      <c r="F174" s="54">
        <f t="shared" si="31"/>
        <v>119.26076856064272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1456</v>
      </c>
      <c r="E176" s="244">
        <v>3598.94</v>
      </c>
      <c r="F176" s="54">
        <f t="shared" si="31"/>
        <v>247.17994505494505</v>
      </c>
    </row>
    <row r="177" spans="1:6" ht="12.75" customHeight="1" x14ac:dyDescent="0.2">
      <c r="A177" s="55">
        <v>323</v>
      </c>
      <c r="B177" s="87" t="s">
        <v>394</v>
      </c>
      <c r="C177" s="52" t="s">
        <v>395</v>
      </c>
      <c r="D177" s="53">
        <f t="shared" ref="D177:E177" si="42">SUM(D178:D186)</f>
        <v>429867</v>
      </c>
      <c r="E177" s="53">
        <f t="shared" si="42"/>
        <v>665524.73</v>
      </c>
      <c r="F177" s="54">
        <f t="shared" si="31"/>
        <v>154.82107954320753</v>
      </c>
    </row>
    <row r="178" spans="1:6" ht="12.75" customHeight="1" x14ac:dyDescent="0.2">
      <c r="A178" s="55">
        <v>3231</v>
      </c>
      <c r="B178" s="87" t="s">
        <v>396</v>
      </c>
      <c r="C178" s="52" t="s">
        <v>397</v>
      </c>
      <c r="D178" s="244">
        <v>45751</v>
      </c>
      <c r="E178" s="244">
        <v>48448.31</v>
      </c>
      <c r="F178" s="54">
        <f t="shared" si="31"/>
        <v>105.8956306965968</v>
      </c>
    </row>
    <row r="179" spans="1:6" ht="12.75" customHeight="1" x14ac:dyDescent="0.2">
      <c r="A179" s="55">
        <v>3232</v>
      </c>
      <c r="B179" s="87" t="s">
        <v>398</v>
      </c>
      <c r="C179" s="52" t="s">
        <v>399</v>
      </c>
      <c r="D179" s="244">
        <v>70051</v>
      </c>
      <c r="E179" s="244">
        <v>263438.63</v>
      </c>
      <c r="F179" s="54">
        <f t="shared" si="31"/>
        <v>376.066908395312</v>
      </c>
    </row>
    <row r="180" spans="1:6" ht="12.75" customHeight="1" x14ac:dyDescent="0.2">
      <c r="A180" s="55">
        <v>3233</v>
      </c>
      <c r="B180" s="87" t="s">
        <v>400</v>
      </c>
      <c r="C180" s="52" t="s">
        <v>401</v>
      </c>
      <c r="D180" s="244">
        <v>1875</v>
      </c>
      <c r="E180" s="244">
        <v>5175</v>
      </c>
      <c r="F180" s="54">
        <f t="shared" si="31"/>
        <v>276</v>
      </c>
    </row>
    <row r="181" spans="1:6" ht="12.75" customHeight="1" x14ac:dyDescent="0.2">
      <c r="A181" s="55">
        <v>3234</v>
      </c>
      <c r="B181" s="87" t="s">
        <v>402</v>
      </c>
      <c r="C181" s="52" t="s">
        <v>403</v>
      </c>
      <c r="D181" s="244">
        <v>82713</v>
      </c>
      <c r="E181" s="244">
        <v>61086.78</v>
      </c>
      <c r="F181" s="54">
        <f t="shared" si="31"/>
        <v>73.853904464836234</v>
      </c>
    </row>
    <row r="182" spans="1:6" ht="12.75" customHeight="1" x14ac:dyDescent="0.2">
      <c r="A182" s="55">
        <v>3235</v>
      </c>
      <c r="B182" s="87" t="s">
        <v>404</v>
      </c>
      <c r="C182" s="52" t="s">
        <v>405</v>
      </c>
      <c r="D182" s="244"/>
      <c r="E182" s="244">
        <v>2000</v>
      </c>
      <c r="F182" s="54" t="str">
        <f t="shared" si="31"/>
        <v>-</v>
      </c>
    </row>
    <row r="183" spans="1:6" ht="12.75" customHeight="1" x14ac:dyDescent="0.2">
      <c r="A183" s="55">
        <v>3236</v>
      </c>
      <c r="B183" s="87" t="s">
        <v>406</v>
      </c>
      <c r="C183" s="52" t="s">
        <v>407</v>
      </c>
      <c r="D183" s="244">
        <v>25818</v>
      </c>
      <c r="E183" s="244">
        <v>27392</v>
      </c>
      <c r="F183" s="54">
        <f t="shared" si="31"/>
        <v>106.09652180649161</v>
      </c>
    </row>
    <row r="184" spans="1:6" ht="12.75" customHeight="1" x14ac:dyDescent="0.2">
      <c r="A184" s="55">
        <v>3237</v>
      </c>
      <c r="B184" s="87" t="s">
        <v>408</v>
      </c>
      <c r="C184" s="52" t="s">
        <v>409</v>
      </c>
      <c r="D184" s="244">
        <v>35661</v>
      </c>
      <c r="E184" s="244">
        <v>51230.83</v>
      </c>
      <c r="F184" s="54">
        <f t="shared" si="31"/>
        <v>143.66066571324416</v>
      </c>
    </row>
    <row r="185" spans="1:6" ht="12.75" customHeight="1" x14ac:dyDescent="0.2">
      <c r="A185" s="55">
        <v>3238</v>
      </c>
      <c r="B185" s="87" t="s">
        <v>410</v>
      </c>
      <c r="C185" s="52" t="s">
        <v>411</v>
      </c>
      <c r="D185" s="244">
        <v>21838</v>
      </c>
      <c r="E185" s="244">
        <v>23420.86</v>
      </c>
      <c r="F185" s="54">
        <f t="shared" si="31"/>
        <v>107.24819122630278</v>
      </c>
    </row>
    <row r="186" spans="1:6" ht="12.75" customHeight="1" x14ac:dyDescent="0.2">
      <c r="A186" s="55">
        <v>3239</v>
      </c>
      <c r="B186" s="87" t="s">
        <v>412</v>
      </c>
      <c r="C186" s="52" t="s">
        <v>413</v>
      </c>
      <c r="D186" s="244">
        <v>146160</v>
      </c>
      <c r="E186" s="244">
        <v>183332.32</v>
      </c>
      <c r="F186" s="54">
        <f t="shared" si="31"/>
        <v>125.43262178434593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127063</v>
      </c>
      <c r="E188" s="53">
        <f t="shared" si="43"/>
        <v>155333.04</v>
      </c>
      <c r="F188" s="54">
        <f t="shared" si="31"/>
        <v>122.24883719099975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14380</v>
      </c>
      <c r="E190" s="244">
        <v>19262.64</v>
      </c>
      <c r="F190" s="54">
        <f t="shared" si="31"/>
        <v>133.95438108484007</v>
      </c>
    </row>
    <row r="191" spans="1:6" ht="12.75" customHeight="1" x14ac:dyDescent="0.2">
      <c r="A191" s="55">
        <v>3293</v>
      </c>
      <c r="B191" s="87" t="s">
        <v>422</v>
      </c>
      <c r="C191" s="52" t="s">
        <v>423</v>
      </c>
      <c r="D191" s="244">
        <v>22911</v>
      </c>
      <c r="E191" s="244">
        <v>14962.46</v>
      </c>
      <c r="F191" s="54">
        <f t="shared" si="31"/>
        <v>65.30688315656235</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v>10125</v>
      </c>
      <c r="E193" s="244">
        <v>11162.5</v>
      </c>
      <c r="F193" s="54">
        <f t="shared" si="31"/>
        <v>110.24691358024693</v>
      </c>
    </row>
    <row r="194" spans="1:6" ht="12.75" customHeight="1" x14ac:dyDescent="0.2">
      <c r="A194" s="55" t="s">
        <v>428</v>
      </c>
      <c r="B194" s="87" t="s">
        <v>429</v>
      </c>
      <c r="C194" s="52" t="s">
        <v>428</v>
      </c>
      <c r="D194" s="244"/>
      <c r="E194" s="244">
        <v>12337.5</v>
      </c>
      <c r="F194" s="54" t="str">
        <f t="shared" si="31"/>
        <v>-</v>
      </c>
    </row>
    <row r="195" spans="1:6" ht="12.75" customHeight="1" x14ac:dyDescent="0.2">
      <c r="A195" s="55">
        <v>3299</v>
      </c>
      <c r="B195" s="87" t="s">
        <v>430</v>
      </c>
      <c r="C195" s="52" t="s">
        <v>431</v>
      </c>
      <c r="D195" s="244">
        <v>78547</v>
      </c>
      <c r="E195" s="244">
        <v>96307.94</v>
      </c>
      <c r="F195" s="54">
        <f t="shared" si="31"/>
        <v>122.6118629610297</v>
      </c>
    </row>
    <row r="196" spans="1:6" ht="12.75" customHeight="1" x14ac:dyDescent="0.2">
      <c r="A196" s="55">
        <v>34</v>
      </c>
      <c r="B196" s="234" t="s">
        <v>432</v>
      </c>
      <c r="C196" s="52" t="s">
        <v>433</v>
      </c>
      <c r="D196" s="53">
        <f t="shared" ref="D196:E196" si="44">D197+D202+D210</f>
        <v>9990</v>
      </c>
      <c r="E196" s="53">
        <f t="shared" si="44"/>
        <v>33634.07</v>
      </c>
      <c r="F196" s="54">
        <f t="shared" si="31"/>
        <v>336.67737737737735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9990</v>
      </c>
      <c r="E210" s="53">
        <f t="shared" si="47"/>
        <v>33634.07</v>
      </c>
      <c r="F210" s="54">
        <f t="shared" si="31"/>
        <v>336.67737737737735</v>
      </c>
    </row>
    <row r="211" spans="1:6" ht="12.75" customHeight="1" x14ac:dyDescent="0.2">
      <c r="A211" s="55">
        <v>3431</v>
      </c>
      <c r="B211" s="234" t="s">
        <v>462</v>
      </c>
      <c r="C211" s="52" t="s">
        <v>463</v>
      </c>
      <c r="D211" s="244">
        <v>9435</v>
      </c>
      <c r="E211" s="244">
        <v>12601.39</v>
      </c>
      <c r="F211" s="54">
        <f t="shared" si="31"/>
        <v>133.5600423953365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555</v>
      </c>
      <c r="E213" s="244">
        <v>21032.68</v>
      </c>
      <c r="F213" s="54">
        <f t="shared" si="31"/>
        <v>3789.6720720720723</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237102</v>
      </c>
      <c r="E252" s="53">
        <f t="shared" si="63"/>
        <v>402984.85</v>
      </c>
      <c r="F252" s="54">
        <f t="shared" ref="F252:F258" si="64">IF(D252&lt;&gt;0,IF(E252/D252&gt;=100,"&gt;&gt;100",E252/D252*100),"-")</f>
        <v>169.96265320410623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v>0</v>
      </c>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237102</v>
      </c>
      <c r="E259" s="53">
        <f t="shared" si="66"/>
        <v>402984.85</v>
      </c>
      <c r="F259" s="54">
        <f t="shared" ref="F259:F262" si="67">IF(D259&lt;&gt;0,IF(E259/D259&gt;=100,"&gt;&gt;100",E259/D259*100),"-")</f>
        <v>169.96265320410623</v>
      </c>
    </row>
    <row r="260" spans="1:6" ht="12.75" customHeight="1" x14ac:dyDescent="0.2">
      <c r="A260" s="55">
        <v>3721</v>
      </c>
      <c r="B260" s="87" t="s">
        <v>556</v>
      </c>
      <c r="C260" s="52" t="s">
        <v>557</v>
      </c>
      <c r="D260" s="244">
        <v>19360</v>
      </c>
      <c r="E260" s="244">
        <v>17377.22</v>
      </c>
      <c r="F260" s="54">
        <f t="shared" si="67"/>
        <v>89.758367768595051</v>
      </c>
    </row>
    <row r="261" spans="1:6" ht="12.75" customHeight="1" x14ac:dyDescent="0.2">
      <c r="A261" s="55">
        <v>3722</v>
      </c>
      <c r="B261" s="87" t="s">
        <v>558</v>
      </c>
      <c r="C261" s="52" t="s">
        <v>559</v>
      </c>
      <c r="D261" s="244">
        <v>217742</v>
      </c>
      <c r="E261" s="244">
        <v>385607.63</v>
      </c>
      <c r="F261" s="54">
        <f t="shared" si="67"/>
        <v>177.09382204627497</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11840723</v>
      </c>
      <c r="E289" s="53">
        <f t="shared" si="79"/>
        <v>13449526.560000001</v>
      </c>
      <c r="F289" s="54">
        <f t="shared" si="76"/>
        <v>113.58703822393279</v>
      </c>
    </row>
    <row r="290" spans="1:6" ht="12.75" customHeight="1" x14ac:dyDescent="0.2">
      <c r="A290" s="55" t="s">
        <v>605</v>
      </c>
      <c r="B290" s="87" t="s">
        <v>616</v>
      </c>
      <c r="C290" s="52" t="s">
        <v>617</v>
      </c>
      <c r="D290" s="53">
        <f>IF(D6&gt;=D289,D6-D289,0)</f>
        <v>969099</v>
      </c>
      <c r="E290" s="53">
        <f>IF(E6&gt;=E289,E6-E289,0)</f>
        <v>411878.02999999933</v>
      </c>
      <c r="F290" s="54">
        <f t="shared" si="76"/>
        <v>42.501130431462556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70916</v>
      </c>
      <c r="E292" s="244">
        <v>69162.179999999993</v>
      </c>
      <c r="F292" s="54">
        <f t="shared" si="76"/>
        <v>97.526905070787961</v>
      </c>
    </row>
    <row r="293" spans="1:6" ht="12.75" customHeight="1" x14ac:dyDescent="0.2">
      <c r="A293" s="55">
        <v>92221</v>
      </c>
      <c r="B293" s="87" t="s">
        <v>622</v>
      </c>
      <c r="C293" s="52" t="s">
        <v>623</v>
      </c>
      <c r="D293" s="244">
        <v>0</v>
      </c>
      <c r="E293" s="244"/>
      <c r="F293" s="54" t="str">
        <f t="shared" si="76"/>
        <v>-</v>
      </c>
    </row>
    <row r="294" spans="1:6" ht="12.75" customHeight="1" x14ac:dyDescent="0.2">
      <c r="A294" s="55">
        <v>96</v>
      </c>
      <c r="B294" s="87" t="s">
        <v>624</v>
      </c>
      <c r="C294" s="52" t="s">
        <v>625</v>
      </c>
      <c r="D294" s="244">
        <v>67411</v>
      </c>
      <c r="E294" s="244">
        <v>82191.350000000006</v>
      </c>
      <c r="F294" s="54">
        <f t="shared" si="76"/>
        <v>121.92572428832091</v>
      </c>
    </row>
    <row r="295" spans="1:6" ht="24" x14ac:dyDescent="0.2">
      <c r="A295" s="55">
        <v>9661</v>
      </c>
      <c r="B295" s="87" t="s">
        <v>626</v>
      </c>
      <c r="C295" s="52" t="s">
        <v>627</v>
      </c>
      <c r="D295" s="244">
        <v>51888</v>
      </c>
      <c r="E295" s="244">
        <v>64938.720000000001</v>
      </c>
      <c r="F295" s="54">
        <f t="shared" si="76"/>
        <v>125.15171137835337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970853</v>
      </c>
      <c r="E350" s="53">
        <f t="shared" si="95"/>
        <v>376704</v>
      </c>
      <c r="F350" s="54">
        <f t="shared" si="81"/>
        <v>38.801342736747998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468577</v>
      </c>
      <c r="E363" s="53">
        <f t="shared" si="99"/>
        <v>376704</v>
      </c>
      <c r="F363" s="54">
        <f t="shared" si="81"/>
        <v>80.39319044682091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132741</v>
      </c>
      <c r="E369" s="53">
        <f t="shared" si="101"/>
        <v>136131.54999999999</v>
      </c>
      <c r="F369" s="54">
        <f t="shared" si="81"/>
        <v>102.55425979915775</v>
      </c>
    </row>
    <row r="370" spans="1:6" ht="12.75" customHeight="1" x14ac:dyDescent="0.2">
      <c r="A370" s="55">
        <v>4221</v>
      </c>
      <c r="B370" s="87" t="s">
        <v>671</v>
      </c>
      <c r="C370" s="52" t="s">
        <v>763</v>
      </c>
      <c r="D370" s="244">
        <v>62521</v>
      </c>
      <c r="E370" s="244">
        <v>47794</v>
      </c>
      <c r="F370" s="54">
        <f t="shared" si="81"/>
        <v>76.444714575902495</v>
      </c>
    </row>
    <row r="371" spans="1:6" ht="12.75" customHeight="1" x14ac:dyDescent="0.2">
      <c r="A371" s="55">
        <v>4222</v>
      </c>
      <c r="B371" s="87" t="s">
        <v>764</v>
      </c>
      <c r="C371" s="52" t="s">
        <v>765</v>
      </c>
      <c r="D371" s="244"/>
      <c r="E371" s="244">
        <v>6048</v>
      </c>
      <c r="F371" s="54" t="str">
        <f t="shared" si="81"/>
        <v>-</v>
      </c>
    </row>
    <row r="372" spans="1:6" ht="12.75" customHeight="1" x14ac:dyDescent="0.2">
      <c r="A372" s="55">
        <v>4223</v>
      </c>
      <c r="B372" s="87" t="s">
        <v>675</v>
      </c>
      <c r="C372" s="52" t="s">
        <v>766</v>
      </c>
      <c r="D372" s="244"/>
      <c r="E372" s="244">
        <v>8500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5520</v>
      </c>
      <c r="E375" s="244">
        <v>9258</v>
      </c>
      <c r="F375" s="54">
        <f t="shared" si="81"/>
        <v>167.71739130434781</v>
      </c>
    </row>
    <row r="376" spans="1:6" ht="12.75" customHeight="1" x14ac:dyDescent="0.2">
      <c r="A376" s="55">
        <v>4227</v>
      </c>
      <c r="B376" s="234" t="s">
        <v>683</v>
      </c>
      <c r="C376" s="52" t="s">
        <v>770</v>
      </c>
      <c r="D376" s="244">
        <v>64700</v>
      </c>
      <c r="E376" s="244">
        <v>64531.55</v>
      </c>
      <c r="F376" s="54">
        <f t="shared" si="81"/>
        <v>99.739644513137563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115000</v>
      </c>
      <c r="E378" s="53">
        <f t="shared" si="102"/>
        <v>0</v>
      </c>
      <c r="F378" s="54">
        <f t="shared" si="81"/>
        <v>0</v>
      </c>
    </row>
    <row r="379" spans="1:6" ht="12.75" customHeight="1" x14ac:dyDescent="0.2">
      <c r="A379" s="55">
        <v>4231</v>
      </c>
      <c r="B379" s="87" t="s">
        <v>689</v>
      </c>
      <c r="C379" s="52" t="s">
        <v>774</v>
      </c>
      <c r="D379" s="244">
        <v>115000</v>
      </c>
      <c r="E379" s="244"/>
      <c r="F379" s="54">
        <f t="shared" si="81"/>
        <v>0</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220836</v>
      </c>
      <c r="E383" s="53">
        <f t="shared" si="103"/>
        <v>240572.45</v>
      </c>
      <c r="F383" s="54">
        <f t="shared" si="81"/>
        <v>108.93715245702693</v>
      </c>
    </row>
    <row r="384" spans="1:6" ht="12.75" customHeight="1" x14ac:dyDescent="0.2">
      <c r="A384" s="55">
        <v>4241</v>
      </c>
      <c r="B384" s="87" t="s">
        <v>780</v>
      </c>
      <c r="C384" s="52" t="s">
        <v>781</v>
      </c>
      <c r="D384" s="244">
        <v>220836</v>
      </c>
      <c r="E384" s="244">
        <v>240572.45</v>
      </c>
      <c r="F384" s="54">
        <f t="shared" si="81"/>
        <v>108.93715245702693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502276</v>
      </c>
      <c r="E402" s="53">
        <f t="shared" si="109"/>
        <v>0</v>
      </c>
      <c r="F402" s="54">
        <f t="shared" si="81"/>
        <v>0</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v>502276</v>
      </c>
      <c r="E404" s="244"/>
      <c r="F404" s="54">
        <f t="shared" si="81"/>
        <v>0</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970853</v>
      </c>
      <c r="E408" s="53">
        <f t="shared" si="111"/>
        <v>376704</v>
      </c>
      <c r="F408" s="54">
        <f t="shared" si="81"/>
        <v>38.801342736747998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12809822</v>
      </c>
      <c r="E412" s="53">
        <f>E6+E298</f>
        <v>13861404.59</v>
      </c>
      <c r="F412" s="54">
        <f t="shared" si="81"/>
        <v>108.20918971395544</v>
      </c>
    </row>
    <row r="413" spans="1:6" ht="12.75" customHeight="1" x14ac:dyDescent="0.2">
      <c r="A413" s="55" t="s">
        <v>605</v>
      </c>
      <c r="B413" s="87" t="s">
        <v>828</v>
      </c>
      <c r="C413" s="52" t="s">
        <v>829</v>
      </c>
      <c r="D413" s="53">
        <f t="shared" ref="D413:E413" si="112">D289+D350</f>
        <v>12811576</v>
      </c>
      <c r="E413" s="53">
        <f t="shared" si="112"/>
        <v>13826230.560000001</v>
      </c>
      <c r="F413" s="54">
        <f t="shared" si="81"/>
        <v>107.9198262571287</v>
      </c>
    </row>
    <row r="414" spans="1:6" ht="12.75" customHeight="1" x14ac:dyDescent="0.2">
      <c r="A414" s="55" t="s">
        <v>605</v>
      </c>
      <c r="B414" s="87" t="s">
        <v>830</v>
      </c>
      <c r="C414" s="52" t="s">
        <v>831</v>
      </c>
      <c r="D414" s="53">
        <f t="shared" ref="D414:E414" si="113">IF(D412&gt;=D413,D412-D413,0)</f>
        <v>0</v>
      </c>
      <c r="E414" s="53">
        <f t="shared" si="113"/>
        <v>35174.029999999329</v>
      </c>
      <c r="F414" s="54" t="str">
        <f t="shared" si="81"/>
        <v>-</v>
      </c>
    </row>
    <row r="415" spans="1:6" ht="12.75" customHeight="1" x14ac:dyDescent="0.2">
      <c r="A415" s="55" t="s">
        <v>605</v>
      </c>
      <c r="B415" s="87" t="s">
        <v>832</v>
      </c>
      <c r="C415" s="52" t="s">
        <v>833</v>
      </c>
      <c r="D415" s="53">
        <f t="shared" ref="D415:E415" si="114">IF(D413&gt;=D412,D413-D412,0)</f>
        <v>1754</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70916</v>
      </c>
      <c r="E416" s="53">
        <f t="shared" si="115"/>
        <v>69162.179999999993</v>
      </c>
      <c r="F416" s="54">
        <f t="shared" si="81"/>
        <v>97.526905070787961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67411</v>
      </c>
      <c r="E418" s="64">
        <f t="shared" si="117"/>
        <v>82191.350000000006</v>
      </c>
      <c r="F418" s="59">
        <f t="shared" si="81"/>
        <v>121.92572428832091</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12809822</v>
      </c>
      <c r="E639" s="53">
        <f t="shared" si="180"/>
        <v>13861404.59</v>
      </c>
      <c r="F639" s="54">
        <f t="shared" si="119"/>
        <v>108.20918971395544</v>
      </c>
    </row>
    <row r="640" spans="1:6" ht="12.75" customHeight="1" x14ac:dyDescent="0.2">
      <c r="A640" s="55" t="s">
        <v>605</v>
      </c>
      <c r="B640" s="87" t="s">
        <v>1274</v>
      </c>
      <c r="C640" s="52" t="s">
        <v>1275</v>
      </c>
      <c r="D640" s="53">
        <f t="shared" ref="D640:E640" si="181">D413+D528</f>
        <v>12811576</v>
      </c>
      <c r="E640" s="53">
        <f t="shared" si="181"/>
        <v>13826230.560000001</v>
      </c>
      <c r="F640" s="54">
        <f t="shared" si="119"/>
        <v>107.9198262571287</v>
      </c>
    </row>
    <row r="641" spans="1:6" ht="12.75" customHeight="1" x14ac:dyDescent="0.2">
      <c r="A641" s="55" t="s">
        <v>605</v>
      </c>
      <c r="B641" s="87" t="s">
        <v>1276</v>
      </c>
      <c r="C641" s="52" t="s">
        <v>1277</v>
      </c>
      <c r="D641" s="53">
        <f t="shared" ref="D641:E641" si="182">IF(D639&gt;=D640,D639-D640,0)</f>
        <v>0</v>
      </c>
      <c r="E641" s="53">
        <f t="shared" si="182"/>
        <v>35174.029999999329</v>
      </c>
      <c r="F641" s="54" t="str">
        <f t="shared" si="119"/>
        <v>-</v>
      </c>
    </row>
    <row r="642" spans="1:6" ht="12.75" customHeight="1" x14ac:dyDescent="0.2">
      <c r="A642" s="55" t="s">
        <v>605</v>
      </c>
      <c r="B642" s="87" t="s">
        <v>1278</v>
      </c>
      <c r="C642" s="52" t="s">
        <v>1279</v>
      </c>
      <c r="D642" s="53">
        <f t="shared" ref="D642:E642" si="183">IF(D640&gt;=D639,D640-D639,0)</f>
        <v>1754</v>
      </c>
      <c r="E642" s="53">
        <f t="shared" si="183"/>
        <v>0</v>
      </c>
      <c r="F642" s="54">
        <f t="shared" si="119"/>
        <v>0</v>
      </c>
    </row>
    <row r="643" spans="1:6" ht="24" x14ac:dyDescent="0.2">
      <c r="A643" s="62" t="s">
        <v>1280</v>
      </c>
      <c r="B643" s="87" t="s">
        <v>1281</v>
      </c>
      <c r="C643" s="63" t="s">
        <v>1280</v>
      </c>
      <c r="D643" s="53">
        <f t="shared" ref="D643:E643" si="184">IF(D416-D417+D637-D638&gt;=0,D416-D417+D637-D638,0)</f>
        <v>70916</v>
      </c>
      <c r="E643" s="53">
        <f t="shared" si="184"/>
        <v>69162.179999999993</v>
      </c>
      <c r="F643" s="54">
        <f t="shared" si="119"/>
        <v>97.526905070787961</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69162</v>
      </c>
      <c r="E645" s="53">
        <f t="shared" si="186"/>
        <v>104336.20999999932</v>
      </c>
      <c r="F645" s="54">
        <f t="shared" si="119"/>
        <v>150.85771088169707</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849876</v>
      </c>
      <c r="E647" s="245">
        <v>1005694.68</v>
      </c>
      <c r="F647" s="59">
        <f t="shared" si="119"/>
        <v>118.33428406026292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142463</v>
      </c>
      <c r="E649" s="244">
        <v>131708.63</v>
      </c>
      <c r="F649" s="54">
        <f t="shared" ref="F649:F724" si="188">IF(D649&lt;&gt;0,IF(E649/D649&gt;=100,"&gt;&gt;100",E649/D649*100),"-")</f>
        <v>92.451113622484442</v>
      </c>
    </row>
    <row r="650" spans="1:6" ht="12.75" customHeight="1" x14ac:dyDescent="0.2">
      <c r="A650" s="55" t="s">
        <v>1293</v>
      </c>
      <c r="B650" s="87" t="s">
        <v>1294</v>
      </c>
      <c r="C650" s="52" t="s">
        <v>1293</v>
      </c>
      <c r="D650" s="244">
        <v>2276692</v>
      </c>
      <c r="E650" s="244">
        <v>2975675.65</v>
      </c>
      <c r="F650" s="54">
        <f t="shared" si="188"/>
        <v>130.70172205990093</v>
      </c>
    </row>
    <row r="651" spans="1:6" ht="12.75" customHeight="1" x14ac:dyDescent="0.2">
      <c r="A651" s="55" t="s">
        <v>1295</v>
      </c>
      <c r="B651" s="87" t="s">
        <v>1296</v>
      </c>
      <c r="C651" s="52" t="s">
        <v>1295</v>
      </c>
      <c r="D651" s="244">
        <v>2287446</v>
      </c>
      <c r="E651" s="244">
        <v>2946472.52</v>
      </c>
      <c r="F651" s="54">
        <f t="shared" si="188"/>
        <v>128.81058263233319</v>
      </c>
    </row>
    <row r="652" spans="1:6" ht="24" x14ac:dyDescent="0.2">
      <c r="A652" s="55">
        <v>11</v>
      </c>
      <c r="B652" s="87" t="s">
        <v>1297</v>
      </c>
      <c r="C652" s="52" t="s">
        <v>1298</v>
      </c>
      <c r="D652" s="53">
        <f t="shared" ref="D652:E652" si="189">+D649+D650-D651</f>
        <v>131709</v>
      </c>
      <c r="E652" s="53">
        <f t="shared" si="189"/>
        <v>160911.75999999978</v>
      </c>
      <c r="F652" s="54">
        <f t="shared" si="188"/>
        <v>122.17218261470346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89</v>
      </c>
      <c r="E654" s="264">
        <v>89</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80</v>
      </c>
      <c r="E656" s="264">
        <v>58</v>
      </c>
      <c r="F656" s="54">
        <f t="shared" si="188"/>
        <v>72.5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9468418</v>
      </c>
      <c r="E675" s="244">
        <v>10165466.640000001</v>
      </c>
      <c r="F675" s="54">
        <f t="shared" si="188"/>
        <v>107.36182792098955</v>
      </c>
    </row>
    <row r="676" spans="1:6" ht="24" x14ac:dyDescent="0.2">
      <c r="A676" s="55">
        <v>63613</v>
      </c>
      <c r="B676" s="234" t="s">
        <v>1346</v>
      </c>
      <c r="C676" s="52" t="s">
        <v>1347</v>
      </c>
      <c r="D676" s="244">
        <v>0</v>
      </c>
      <c r="E676" s="244">
        <v>0</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172</v>
      </c>
      <c r="E710" s="244">
        <v>659920.24</v>
      </c>
      <c r="F710" s="54" t="str">
        <f t="shared" si="188"/>
        <v>&gt;&gt;100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28469</v>
      </c>
      <c r="E716" s="244"/>
      <c r="F716" s="54">
        <f t="shared" si="188"/>
        <v>0</v>
      </c>
    </row>
    <row r="717" spans="1:6" ht="12.75" customHeight="1" x14ac:dyDescent="0.2">
      <c r="A717" s="55">
        <v>31215</v>
      </c>
      <c r="B717" s="87" t="s">
        <v>1410</v>
      </c>
      <c r="C717" s="52" t="s">
        <v>1411</v>
      </c>
      <c r="D717" s="244">
        <v>18960</v>
      </c>
      <c r="E717" s="244">
        <v>18034.009999999998</v>
      </c>
      <c r="F717" s="54">
        <f t="shared" si="188"/>
        <v>95.116086497890279</v>
      </c>
    </row>
    <row r="718" spans="1:6" ht="12.75" customHeight="1" x14ac:dyDescent="0.2">
      <c r="A718" s="55">
        <v>32121</v>
      </c>
      <c r="B718" s="87" t="s">
        <v>1412</v>
      </c>
      <c r="C718" s="52" t="s">
        <v>1413</v>
      </c>
      <c r="D718" s="244">
        <v>217659</v>
      </c>
      <c r="E718" s="244">
        <v>291612.74</v>
      </c>
      <c r="F718" s="54">
        <f t="shared" si="188"/>
        <v>133.97688126840609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12830</v>
      </c>
      <c r="E720" s="244">
        <v>12767</v>
      </c>
      <c r="F720" s="54">
        <f t="shared" si="188"/>
        <v>99.508963367108336</v>
      </c>
    </row>
    <row r="721" spans="1:6" ht="12.75" customHeight="1" x14ac:dyDescent="0.2">
      <c r="A721" s="55" t="s">
        <v>1418</v>
      </c>
      <c r="B721" s="87" t="s">
        <v>1419</v>
      </c>
      <c r="C721" s="52" t="s">
        <v>1418</v>
      </c>
      <c r="D721" s="244"/>
      <c r="E721" s="244">
        <v>5332.78</v>
      </c>
      <c r="F721" s="54" t="str">
        <f t="shared" si="188"/>
        <v>-</v>
      </c>
    </row>
    <row r="722" spans="1:6" ht="12.75" customHeight="1" x14ac:dyDescent="0.2">
      <c r="A722" s="55" t="s">
        <v>1420</v>
      </c>
      <c r="B722" s="87" t="s">
        <v>1421</v>
      </c>
      <c r="C722" s="52" t="s">
        <v>1420</v>
      </c>
      <c r="D722" s="244">
        <v>24794</v>
      </c>
      <c r="E722" s="244">
        <v>37998.050000000003</v>
      </c>
      <c r="F722" s="54">
        <f t="shared" si="188"/>
        <v>153.25502137613941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19360</v>
      </c>
      <c r="E823" s="244">
        <v>17377.22</v>
      </c>
      <c r="F823" s="54">
        <f t="shared" si="190"/>
        <v>89.758367768595051</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217742</v>
      </c>
      <c r="E828" s="244">
        <v>385607.63</v>
      </c>
      <c r="F828" s="54">
        <f t="shared" si="190"/>
        <v>177.09382204627497</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D288" sqref="D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19663852</v>
      </c>
      <c r="E6" s="231">
        <f t="shared" si="0"/>
        <v>19525347.420000002</v>
      </c>
      <c r="F6" s="232">
        <f t="shared" ref="F6:F260" si="1">IF(D6&gt;0,IF(E6/D6&gt;=100,"&gt;&gt;100",E6/D6*100),"-")</f>
        <v>99.295638616482691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18461899</v>
      </c>
      <c r="E7" s="106">
        <f t="shared" si="2"/>
        <v>18139401.150000002</v>
      </c>
      <c r="F7" s="95">
        <f t="shared" si="1"/>
        <v>98.25317075995271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2049700</v>
      </c>
      <c r="E8" s="106">
        <f>E9+E10-E11</f>
        <v>2049699.78</v>
      </c>
      <c r="F8" s="95">
        <f t="shared" si="1"/>
        <v>99.999989266721954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2049700</v>
      </c>
      <c r="E9" s="249">
        <v>2049699.78</v>
      </c>
      <c r="F9" s="95">
        <f t="shared" si="1"/>
        <v>99.999989266721954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16412199</v>
      </c>
      <c r="E12" s="106">
        <f t="shared" si="3"/>
        <v>16089701.370000001</v>
      </c>
      <c r="F12" s="95">
        <f t="shared" si="1"/>
        <v>98.035012675632316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15855947</v>
      </c>
      <c r="E13" s="106">
        <f t="shared" si="4"/>
        <v>15556339.410000002</v>
      </c>
      <c r="F13" s="95">
        <f t="shared" si="1"/>
        <v>98.110440265724918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242334</v>
      </c>
      <c r="E14" s="249">
        <v>242334.1</v>
      </c>
      <c r="F14" s="95">
        <f t="shared" si="1"/>
        <v>100.00004126536103</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23807375</v>
      </c>
      <c r="E15" s="249">
        <v>23807375.16</v>
      </c>
      <c r="F15" s="95">
        <f t="shared" si="1"/>
        <v>100.00000067206065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161188</v>
      </c>
      <c r="E17" s="249">
        <v>161187.5</v>
      </c>
      <c r="F17" s="95">
        <f t="shared" si="1"/>
        <v>99.999689803211155</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8354950</v>
      </c>
      <c r="E18" s="249">
        <v>8654557.3499999996</v>
      </c>
      <c r="F18" s="95">
        <f t="shared" si="1"/>
        <v>103.58598615192192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401313</v>
      </c>
      <c r="E19" s="106">
        <f t="shared" si="5"/>
        <v>396742.6099999994</v>
      </c>
      <c r="F19" s="95">
        <f t="shared" si="1"/>
        <v>98.861140805306434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2098889</v>
      </c>
      <c r="E20" s="249">
        <v>2146683.15</v>
      </c>
      <c r="F20" s="95">
        <f t="shared" si="1"/>
        <v>102.2771166078816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104663</v>
      </c>
      <c r="E21" s="249">
        <v>110711.23</v>
      </c>
      <c r="F21" s="95">
        <f t="shared" si="1"/>
        <v>105.77876613511938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240101</v>
      </c>
      <c r="E22" s="249">
        <v>248600.88</v>
      </c>
      <c r="F22" s="95">
        <f t="shared" si="1"/>
        <v>103.54012686327837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17027</v>
      </c>
      <c r="E23" s="249">
        <v>17026.55</v>
      </c>
      <c r="F23" s="95">
        <f t="shared" si="1"/>
        <v>99.997357138662124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259038</v>
      </c>
      <c r="E25" s="249">
        <v>268296.05</v>
      </c>
      <c r="F25" s="95">
        <f t="shared" si="1"/>
        <v>103.57401230707464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451801</v>
      </c>
      <c r="E26" s="249">
        <v>516333.98</v>
      </c>
      <c r="F26" s="95">
        <f t="shared" si="1"/>
        <v>114.28349649513834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2770206</v>
      </c>
      <c r="E28" s="249">
        <v>2910909.23</v>
      </c>
      <c r="F28" s="95">
        <f t="shared" si="1"/>
        <v>105.07916126093149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105417</v>
      </c>
      <c r="E29" s="106">
        <f t="shared" si="6"/>
        <v>82416.67</v>
      </c>
      <c r="F29" s="95">
        <f t="shared" si="1"/>
        <v>78.181574129409867</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115000</v>
      </c>
      <c r="E30" s="249">
        <v>115000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9583</v>
      </c>
      <c r="E34" s="249">
        <v>32583.33</v>
      </c>
      <c r="F34" s="95">
        <f t="shared" si="1"/>
        <v>340.01179171449445</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49522</v>
      </c>
      <c r="E35" s="106">
        <f t="shared" si="7"/>
        <v>54202.679999999935</v>
      </c>
      <c r="F35" s="95">
        <f t="shared" si="1"/>
        <v>109.45171842817321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1145832</v>
      </c>
      <c r="E36" s="249">
        <v>1386404.03</v>
      </c>
      <c r="F36" s="95">
        <f t="shared" si="1"/>
        <v>120.99540159464912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1096310</v>
      </c>
      <c r="E40" s="249">
        <v>1332201.3500000001</v>
      </c>
      <c r="F40" s="95">
        <f t="shared" si="1"/>
        <v>121.51684742454233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386202</v>
      </c>
      <c r="E54" s="249">
        <v>408644.32</v>
      </c>
      <c r="F54" s="95">
        <f t="shared" si="1"/>
        <v>105.81103153272122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386202</v>
      </c>
      <c r="E55" s="249">
        <v>408644.32</v>
      </c>
      <c r="F55" s="95">
        <f t="shared" si="1"/>
        <v>105.81103153272122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1201953</v>
      </c>
      <c r="E68" s="106">
        <f t="shared" si="13"/>
        <v>1385946.27</v>
      </c>
      <c r="F68" s="95">
        <f t="shared" si="1"/>
        <v>115.30785895954334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131709</v>
      </c>
      <c r="E69" s="106">
        <f t="shared" si="14"/>
        <v>160911.76</v>
      </c>
      <c r="F69" s="95">
        <f t="shared" si="1"/>
        <v>122.17218261470364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131236</v>
      </c>
      <c r="E70" s="106">
        <f t="shared" si="15"/>
        <v>160911.76</v>
      </c>
      <c r="F70" s="95">
        <f t="shared" si="1"/>
        <v>122.61251485872779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131236</v>
      </c>
      <c r="E72" s="249">
        <v>160911.76</v>
      </c>
      <c r="F72" s="95">
        <f t="shared" si="1"/>
        <v>122.61251485872779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473</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90699</v>
      </c>
      <c r="E78" s="106">
        <f>E79+SUM(E82:E84)-E85+E86</f>
        <v>121484.6</v>
      </c>
      <c r="F78" s="95">
        <f t="shared" si="1"/>
        <v>133.94260135172385</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1865</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88834</v>
      </c>
      <c r="E86" s="249">
        <v>121484.6</v>
      </c>
      <c r="F86" s="95">
        <f t="shared" si="1"/>
        <v>136.7546209784542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129669</v>
      </c>
      <c r="E146" s="106">
        <f t="shared" si="26"/>
        <v>97855.23</v>
      </c>
      <c r="F146" s="95">
        <f t="shared" si="1"/>
        <v>75.465400365546117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77236</v>
      </c>
      <c r="E159" s="249">
        <v>35167.24</v>
      </c>
      <c r="F159" s="95">
        <f t="shared" si="1"/>
        <v>45.5321870630276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47633</v>
      </c>
      <c r="E160" s="249">
        <v>62687.99</v>
      </c>
      <c r="F160" s="95">
        <f t="shared" si="1"/>
        <v>131.60621837801523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4800</v>
      </c>
      <c r="E161" s="249">
        <v>0</v>
      </c>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849876</v>
      </c>
      <c r="E170" s="106">
        <f t="shared" si="29"/>
        <v>1005694.6799999999</v>
      </c>
      <c r="F170" s="95">
        <f t="shared" si="1"/>
        <v>118.33428406026289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0.1</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849876</v>
      </c>
      <c r="E173" s="249">
        <v>1005694.58</v>
      </c>
      <c r="F173" s="95">
        <f t="shared" si="1"/>
        <v>118.3342722938405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19663852</v>
      </c>
      <c r="E175" s="106">
        <f t="shared" si="30"/>
        <v>19525347.420000002</v>
      </c>
      <c r="F175" s="95">
        <f t="shared" si="1"/>
        <v>99.295638616482691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1017608</v>
      </c>
      <c r="E176" s="106">
        <f t="shared" si="31"/>
        <v>1199418.8999999999</v>
      </c>
      <c r="F176" s="95">
        <f t="shared" si="1"/>
        <v>117.86649672565466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1007920</v>
      </c>
      <c r="E177" s="106">
        <f t="shared" si="32"/>
        <v>1199418.3999999999</v>
      </c>
      <c r="F177" s="95">
        <f t="shared" si="1"/>
        <v>118.99936502897054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849876</v>
      </c>
      <c r="E178" s="249">
        <v>979410.62</v>
      </c>
      <c r="F178" s="95">
        <f t="shared" si="1"/>
        <v>115.24159053791377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78440</v>
      </c>
      <c r="E179" s="249">
        <v>100679.62</v>
      </c>
      <c r="F179" s="95">
        <f t="shared" si="1"/>
        <v>128.352396736359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24920</v>
      </c>
      <c r="E180" s="106">
        <f t="shared" si="33"/>
        <v>26326.16</v>
      </c>
      <c r="F180" s="95">
        <f t="shared" si="1"/>
        <v>105.64269662921349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24920</v>
      </c>
      <c r="E183" s="249">
        <v>26326.16</v>
      </c>
      <c r="F183" s="95">
        <f t="shared" si="1"/>
        <v>105.64269662921349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4064.84</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54684</v>
      </c>
      <c r="E188" s="249">
        <v>88937.16</v>
      </c>
      <c r="F188" s="95">
        <f t="shared" si="1"/>
        <v>162.63835856923413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9688</v>
      </c>
      <c r="E189" s="249">
        <v>0.5</v>
      </c>
      <c r="F189" s="95">
        <f t="shared" si="1"/>
        <v>5.1610239471511143E-3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18646244</v>
      </c>
      <c r="E237" s="106">
        <f t="shared" si="41"/>
        <v>18325928.520000003</v>
      </c>
      <c r="F237" s="95">
        <f t="shared" si="1"/>
        <v>98.28214475794698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18461898</v>
      </c>
      <c r="E238" s="106">
        <f t="shared" si="42"/>
        <v>18139400.960000001</v>
      </c>
      <c r="F238" s="95">
        <f t="shared" si="1"/>
        <v>98.253175052749185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18461898</v>
      </c>
      <c r="E239" s="106">
        <f t="shared" si="43"/>
        <v>18139400.960000001</v>
      </c>
      <c r="F239" s="95">
        <f t="shared" si="1"/>
        <v>98.253175052749185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18461898</v>
      </c>
      <c r="E240" s="249">
        <v>18139400.960000001</v>
      </c>
      <c r="F240" s="95">
        <f t="shared" si="1"/>
        <v>98.253175052749185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69162</v>
      </c>
      <c r="E245" s="106">
        <f t="shared" si="45"/>
        <v>104336.21</v>
      </c>
      <c r="F245" s="95">
        <f t="shared" si="1"/>
        <v>150.85771088169807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69162</v>
      </c>
      <c r="E246" s="106">
        <f t="shared" si="46"/>
        <v>104336.21</v>
      </c>
      <c r="F246" s="95">
        <f t="shared" si="1"/>
        <v>150.85771088169807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69162</v>
      </c>
      <c r="E247" s="249">
        <v>104336.21</v>
      </c>
      <c r="F247" s="95">
        <f t="shared" si="1"/>
        <v>150.85771088169807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115184</v>
      </c>
      <c r="E255" s="249">
        <v>82191.350000000006</v>
      </c>
      <c r="F255" s="95">
        <f t="shared" si="1"/>
        <v>71.356568620641752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583155</v>
      </c>
      <c r="E259" s="106">
        <f t="shared" si="49"/>
        <v>679955.16</v>
      </c>
      <c r="F259" s="95">
        <f t="shared" si="1"/>
        <v>116.59938781284565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583155</v>
      </c>
      <c r="E260" s="250">
        <v>679955.16</v>
      </c>
      <c r="F260" s="99">
        <f t="shared" si="1"/>
        <v>116.59938781284565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69413</v>
      </c>
      <c r="E264" s="249">
        <v>54387.31</v>
      </c>
      <c r="F264" s="95">
        <f t="shared" si="50"/>
        <v>78.353204731102238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60256</v>
      </c>
      <c r="E265" s="249">
        <v>43467.92</v>
      </c>
      <c r="F265" s="95">
        <f t="shared" si="50"/>
        <v>72.138741370154008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59389</v>
      </c>
      <c r="E268" s="249">
        <v>92039.58</v>
      </c>
      <c r="F268" s="95">
        <f t="shared" si="50"/>
        <v>154.97748741349409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29445</v>
      </c>
      <c r="E271" s="249">
        <v>29445.02</v>
      </c>
      <c r="F271" s="95">
        <f t="shared" si="50"/>
        <v>100.00006792324673</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158044</v>
      </c>
      <c r="E287" s="249">
        <v>122469.75</v>
      </c>
      <c r="F287" s="95">
        <f t="shared" si="50"/>
        <v>77.490920250056945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849876</v>
      </c>
      <c r="E288" s="249">
        <v>1076948.6499999999</v>
      </c>
      <c r="F288" s="95">
        <f t="shared" si="50"/>
        <v>126.71832714419516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9688</v>
      </c>
      <c r="E289" s="249">
        <v>0.5</v>
      </c>
      <c r="F289" s="95">
        <f t="shared" si="50"/>
        <v>5.1610239471511143E-3</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55144</v>
      </c>
      <c r="E302" s="249">
        <v>88937.16</v>
      </c>
      <c r="F302" s="95">
        <f t="shared" si="50"/>
        <v>161.28166255621645</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1" workbookViewId="0">
      <selection activeCell="D127" sqref="D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12811576</v>
      </c>
      <c r="E114" s="83">
        <f t="shared" si="22"/>
        <v>13826230.560000001</v>
      </c>
      <c r="F114" s="65">
        <f t="shared" si="1"/>
        <v>107.9198262571287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12402412</v>
      </c>
      <c r="E115" s="83">
        <f t="shared" si="23"/>
        <v>13130555.720000001</v>
      </c>
      <c r="F115" s="65">
        <f t="shared" si="1"/>
        <v>105.8709847729619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12402412</v>
      </c>
      <c r="E117" s="251">
        <v>13130555.720000001</v>
      </c>
      <c r="F117" s="65">
        <f t="shared" si="1"/>
        <v>105.8709847729619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409164</v>
      </c>
      <c r="E126" s="251">
        <v>695674.84</v>
      </c>
      <c r="F126" s="65">
        <f t="shared" si="1"/>
        <v>170.02347225073564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12811576</v>
      </c>
      <c r="E141" s="108">
        <f t="shared" si="28"/>
        <v>13826230.560000001</v>
      </c>
      <c r="F141" s="84">
        <f t="shared" si="1"/>
        <v>107.9198262571287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1018066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14418729.460000001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14042025.460000001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11184282.710000001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2083114.01</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266362.61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402177.97</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106088.16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376704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14237376.560000001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13850985.560000001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11054747.689999999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2060873.43</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265416.34000000003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398113.13</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71834.97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386391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1199418.9000000004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122470.25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122469.75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7206.43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7206.43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26326.16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26326.16</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88937.16</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88937.16</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0.5</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1076948.6499999999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1076948.6499999999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13004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58AE4B-068B-4A98-8870-1D41D6D9F539}">
  <ds:schemaRefs>
    <ds:schemaRef ds:uri="http://www.w3.org/XML/1998/namespace"/>
    <ds:schemaRef ds:uri="3e57c274-8e47-479f-a9b6-43d341144e77"/>
    <ds:schemaRef ds:uri="http://purl.org/dc/elements/1.1/"/>
    <ds:schemaRef ds:uri="http://purl.org/dc/terms/"/>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2023-01-25T11:20:51Z</cp:lastPrinted>
  <dcterms:created xsi:type="dcterms:W3CDTF">2022-04-01T05:14:30Z</dcterms:created>
  <dcterms:modified xsi:type="dcterms:W3CDTF">2023-01-30T10:53:22Z</dcterms:modified>
</cp:coreProperties>
</file>