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730" windowHeight="11700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D28" i="1" l="1"/>
  <c r="D101" i="1" l="1"/>
  <c r="D96" i="1"/>
  <c r="D93" i="1"/>
  <c r="D90" i="1"/>
  <c r="D88" i="1"/>
  <c r="D85" i="1"/>
  <c r="D82" i="1"/>
  <c r="D80" i="1"/>
  <c r="D78" i="1"/>
  <c r="D76" i="1"/>
  <c r="D74" i="1"/>
  <c r="D72" i="1"/>
  <c r="D70" i="1"/>
  <c r="D68" i="1"/>
  <c r="D61" i="1"/>
  <c r="D57" i="1"/>
  <c r="D55" i="1"/>
  <c r="D52" i="1"/>
  <c r="D50" i="1"/>
  <c r="D44" i="1"/>
  <c r="D42" i="1"/>
  <c r="D34" i="1"/>
  <c r="D66" i="1" s="1"/>
  <c r="D30" i="1"/>
  <c r="D26" i="1"/>
  <c r="D24" i="1"/>
  <c r="D21" i="1"/>
  <c r="D17" i="1"/>
  <c r="D12" i="1"/>
  <c r="D7" i="1"/>
  <c r="D83" i="1" l="1"/>
  <c r="D102" i="1" s="1"/>
</calcChain>
</file>

<file path=xl/sharedStrings.xml><?xml version="1.0" encoding="utf-8"?>
<sst xmlns="http://schemas.openxmlformats.org/spreadsheetml/2006/main" count="360" uniqueCount="176">
  <si>
    <t xml:space="preserve">Red. </t>
  </si>
  <si>
    <t>broj</t>
  </si>
  <si>
    <t>1.</t>
  </si>
  <si>
    <t xml:space="preserve"> </t>
  </si>
  <si>
    <t xml:space="preserve">                                                                    </t>
  </si>
  <si>
    <t>15.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</si>
  <si>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</si>
  <si>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</si>
  <si>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</si>
  <si>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</si>
  <si>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</si>
  <si>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</si>
  <si>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</si>
  <si>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</si>
  <si>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</si>
  <si>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</si>
  <si>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</si>
  <si>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23.</t>
  </si>
  <si>
    <t>konto</t>
  </si>
  <si>
    <t>ROBA</t>
  </si>
  <si>
    <t>Ugovor ili</t>
  </si>
  <si>
    <t>Okvirni spor</t>
  </si>
  <si>
    <t>Planirani početak</t>
  </si>
  <si>
    <t>postupka</t>
  </si>
  <si>
    <t>Planirano trajanje</t>
  </si>
  <si>
    <t>USLUGE</t>
  </si>
  <si>
    <t>Računalne usluge</t>
  </si>
  <si>
    <t>Ostale usluge</t>
  </si>
  <si>
    <t>Reprezentacija</t>
  </si>
  <si>
    <t>Bankarske usluge</t>
  </si>
  <si>
    <t>Ugovor</t>
  </si>
  <si>
    <t>a)</t>
  </si>
  <si>
    <t>b)</t>
  </si>
  <si>
    <t>c)</t>
  </si>
  <si>
    <t>d)</t>
  </si>
  <si>
    <t>e)</t>
  </si>
  <si>
    <t>Kontinuirano-tijekom godine</t>
  </si>
  <si>
    <t>Odvoz smeća</t>
  </si>
  <si>
    <t>Rješenje</t>
  </si>
  <si>
    <t>travanj</t>
  </si>
  <si>
    <t>rujan-lipanj</t>
  </si>
  <si>
    <t>9.</t>
  </si>
  <si>
    <t>srpanj-kolovoz</t>
  </si>
  <si>
    <t>Knjige u knjižnici</t>
  </si>
  <si>
    <t>Narudžbenica</t>
  </si>
  <si>
    <t>pekarski proizvodi</t>
  </si>
  <si>
    <t>Računalna oprema</t>
  </si>
  <si>
    <t>22.</t>
  </si>
  <si>
    <t>PREDMET NABAVE</t>
  </si>
  <si>
    <t>OSNOVNA ŠKOLA KRUNE KRSTIĆA ZADAR</t>
  </si>
  <si>
    <t>Trg Gospe Loretske 3</t>
  </si>
  <si>
    <t>ured.materijal, toneri, papir</t>
  </si>
  <si>
    <t>Bagatelna nabava</t>
  </si>
  <si>
    <t>Ugovor/nar.</t>
  </si>
  <si>
    <t>Stručna literatura</t>
  </si>
  <si>
    <t>Narudžbenice</t>
  </si>
  <si>
    <t>Mater.i sredstav za čišćenje</t>
  </si>
  <si>
    <t>Ugov./Narudz.</t>
  </si>
  <si>
    <t>Mater.za hig. Njegu i potrebe</t>
  </si>
  <si>
    <t>2.</t>
  </si>
  <si>
    <t>Mlijeko i mlijeć.proizvodi</t>
  </si>
  <si>
    <t>Kontinuirano -tijekom godine</t>
  </si>
  <si>
    <t xml:space="preserve">c) </t>
  </si>
  <si>
    <t>Meso i mesne prerađevine</t>
  </si>
  <si>
    <t>Voće i povrće</t>
  </si>
  <si>
    <t>3.</t>
  </si>
  <si>
    <t>UREDSKI MATERIJAL-ukupno</t>
  </si>
  <si>
    <t>Materijal i sirovine-ukupno</t>
  </si>
  <si>
    <t>ENERGIJA-UKUPNO</t>
  </si>
  <si>
    <t>Lož ule</t>
  </si>
  <si>
    <t>Javna nabava-osniv.</t>
  </si>
  <si>
    <t>Plin</t>
  </si>
  <si>
    <t>narudžbenice</t>
  </si>
  <si>
    <t>4.</t>
  </si>
  <si>
    <t>Mater. i dije.za tek.i inv. Održ.</t>
  </si>
  <si>
    <t>mater.za bojanje</t>
  </si>
  <si>
    <t>Održavanje opreme</t>
  </si>
  <si>
    <t>5.</t>
  </si>
  <si>
    <t>Sitni inv. i auto gume-UKUPno</t>
  </si>
  <si>
    <t>Sitni inventar</t>
  </si>
  <si>
    <t>6.</t>
  </si>
  <si>
    <t>Sl.radna odjeća i obuća</t>
  </si>
  <si>
    <t>radna odjeća i obuća</t>
  </si>
  <si>
    <t>UKUPNO NABAVA ROBE</t>
  </si>
  <si>
    <t>7.</t>
  </si>
  <si>
    <t>Usl. Tel. pošrte i prijevoza-UK.</t>
  </si>
  <si>
    <t>Usluga telefona, telefaxa</t>
  </si>
  <si>
    <t>Usl.za komun.i prijevoz</t>
  </si>
  <si>
    <t>8.</t>
  </si>
  <si>
    <t>Tekuće i inv. Održavanje-UKUPNO</t>
  </si>
  <si>
    <t>Brušenje parketa</t>
  </si>
  <si>
    <t>Komunalne usluge-UKUPNO</t>
  </si>
  <si>
    <t>Voda</t>
  </si>
  <si>
    <t>Derat.i dezinsekcija</t>
  </si>
  <si>
    <t>Dimnjačarske usluge</t>
  </si>
  <si>
    <t>Ugovor/koncesija Grada</t>
  </si>
  <si>
    <t>Naknada za slivne vode</t>
  </si>
  <si>
    <t>Zdravstvene usluge-UKUPNO</t>
  </si>
  <si>
    <t>Prevent.zdrav.pregledi</t>
  </si>
  <si>
    <t>Intelekt. I osobne usluge</t>
  </si>
  <si>
    <t xml:space="preserve">a) </t>
  </si>
  <si>
    <t>Usl. Održ.rač.baza</t>
  </si>
  <si>
    <t>Ostale račun.usluge</t>
  </si>
  <si>
    <t>Ostale usluge-UKUPNO</t>
  </si>
  <si>
    <t>Usluga čuvanja imovine</t>
  </si>
  <si>
    <t>Usluge čišćenja i pranja</t>
  </si>
  <si>
    <t>Narudžbnice</t>
  </si>
  <si>
    <t>UKUPNO USLUGE</t>
  </si>
  <si>
    <t>PREMIJE</t>
  </si>
  <si>
    <t>Premija osig. Imovine</t>
  </si>
  <si>
    <t>Ugovor/polica</t>
  </si>
  <si>
    <t>Premija osig. imovine</t>
  </si>
  <si>
    <t>UKUPNO PREMIJE</t>
  </si>
  <si>
    <t>REPREZENTACIJA</t>
  </si>
  <si>
    <t>Troškovi reprezentacije</t>
  </si>
  <si>
    <t>UKUPNO REPREZENTACIJA</t>
  </si>
  <si>
    <t>OSTALI RASHODI</t>
  </si>
  <si>
    <t>Ostali nesp. Rashodi</t>
  </si>
  <si>
    <t>UKUPNO RASHODI</t>
  </si>
  <si>
    <t>BANK.USLUGE</t>
  </si>
  <si>
    <t>bankarske usluge</t>
  </si>
  <si>
    <t>UKUPNO BANK.USLUGE</t>
  </si>
  <si>
    <t>UKUPNO NABAVA ROBE I USLUGA</t>
  </si>
  <si>
    <t>NEFINANC.IMOVINA</t>
  </si>
  <si>
    <t>Uredska oprema i namj.</t>
  </si>
  <si>
    <t>školsi namještaj</t>
  </si>
  <si>
    <t>Oprema za zaštitu</t>
  </si>
  <si>
    <t>Oprema za civ.zašt.</t>
  </si>
  <si>
    <t>Sport.i glazb.oprema</t>
  </si>
  <si>
    <t>Sportska oprema</t>
  </si>
  <si>
    <t>glazbena oprema</t>
  </si>
  <si>
    <t>Ostali uređ.i oprema</t>
  </si>
  <si>
    <t>Uređaji šk.kuh.</t>
  </si>
  <si>
    <t>Ostala oprema</t>
  </si>
  <si>
    <t>lipanj-kolovoz</t>
  </si>
  <si>
    <t>Lipanj-srpanj</t>
  </si>
  <si>
    <t>DODATNA ULAGANJA</t>
  </si>
  <si>
    <t>Nadogradnja učionice</t>
  </si>
  <si>
    <t>UK. NABAVA NEF.IMOVINE</t>
  </si>
  <si>
    <t>SVEUKUPNO</t>
  </si>
  <si>
    <t>Jasmina Matešić, prof.</t>
  </si>
  <si>
    <t>s PDV-om</t>
  </si>
  <si>
    <t>Jednostavna nabava</t>
  </si>
  <si>
    <t xml:space="preserve">el.energija </t>
  </si>
  <si>
    <t>Narudž./ugovor</t>
  </si>
  <si>
    <t>Poštarina</t>
  </si>
  <si>
    <t>lipanj/srpanj</t>
  </si>
  <si>
    <t>Usluge prom.i inform.</t>
  </si>
  <si>
    <t>Ugovor/narudžb.</t>
  </si>
  <si>
    <t>Siječanj</t>
  </si>
  <si>
    <t>Godina</t>
  </si>
  <si>
    <t>Grafičke i tiskarske usluge</t>
  </si>
  <si>
    <t>Kontinuirano-tijrkom godine</t>
  </si>
  <si>
    <t>Odgovorna osoba</t>
  </si>
  <si>
    <t>OIB: 11741048889</t>
  </si>
  <si>
    <t>Nadogradnja učionica MŠ</t>
  </si>
  <si>
    <t>Vrsta postupka</t>
  </si>
  <si>
    <t>Procj.vrijed.</t>
  </si>
  <si>
    <t>Održav. Kotlovnice-topla voda</t>
  </si>
  <si>
    <t>Probijanje vrata kotlovnica</t>
  </si>
  <si>
    <t>Izmjena vanjskih cijevi grijanja</t>
  </si>
  <si>
    <t>f)</t>
  </si>
  <si>
    <t>g)</t>
  </si>
  <si>
    <t>Rušenje borova oko škole</t>
  </si>
  <si>
    <t>Atesti</t>
  </si>
  <si>
    <t>Sanacija ravnih krovova</t>
  </si>
  <si>
    <t>Na temelju članka 20. Zakona javnoj nabavi (NN 90/11., 83/13., 143/13. i 13/14.) , a u skladu s Financijskim planom za 2019. godinu OŠ Krune Krstića  Zadar  donosi PRIJEDLOG PLANA NABAVE ZA POSLOVNU GODINU 2020.</t>
  </si>
  <si>
    <t>Zakupnine i najamnine-UKUPNO</t>
  </si>
  <si>
    <t>Najamnine</t>
  </si>
  <si>
    <t>Laboratorijske usluge</t>
  </si>
  <si>
    <t>Antivirusni programi</t>
  </si>
  <si>
    <t>U Zadru,14. siječnja 2020.</t>
  </si>
  <si>
    <t>m.p.</t>
  </si>
  <si>
    <t>Kontinuirano- tijekom godine</t>
  </si>
  <si>
    <t>Klasa: 400-01/20-01/1</t>
  </si>
  <si>
    <t>Ur.Broj: 2198/01-21-20-1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</si>
</sst>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#,##0.00_ ;\-#,##0.00\ "/>
  </numFmts>
  <fonts count="14" x14ac:knownFonts="1">
    <font>
      <sz val="10"/>
      <name val="Arial"/>
      <charset val="238"/>
    </font>
    <font>
      <sz val="10"/>
      <name val="Arial"/>
      <charset val="238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right"/>
    </xf>
    <xf numFmtId="43" fontId="3" fillId="0" borderId="1" xfId="1" applyNumberFormat="1" applyFont="1" applyBorder="1" applyAlignment="1">
      <alignment horizontal="right"/>
    </xf>
    <xf numFmtId="43" fontId="0" fillId="0" borderId="1" xfId="1" applyFont="1" applyBorder="1" applyAlignment="1">
      <alignment horizontal="right"/>
    </xf>
    <xf numFmtId="4" fontId="0" fillId="0" borderId="0" xfId="0" applyNumberFormat="1"/>
    <xf numFmtId="2" fontId="0" fillId="0" borderId="1" xfId="1" applyNumberFormat="1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14" fontId="0" fillId="0" borderId="0" xfId="0" applyNumberFormat="1"/>
    <xf numFmtId="0" fontId="0" fillId="0" borderId="0" xfId="0" applyAlignment="1">
      <alignment horizontal="left"/>
    </xf>
    <xf numFmtId="43" fontId="8" fillId="0" borderId="1" xfId="1" applyNumberFormat="1" applyFont="1" applyBorder="1" applyAlignment="1">
      <alignment horizontal="right"/>
    </xf>
    <xf numFmtId="0" fontId="6" fillId="0" borderId="0" xfId="0" applyFont="1"/>
    <xf numFmtId="0" fontId="6" fillId="0" borderId="1" xfId="0" applyFont="1" applyBorder="1" applyAlignment="1">
      <alignment horizontal="right"/>
    </xf>
    <xf numFmtId="164" fontId="0" fillId="0" borderId="1" xfId="1" applyNumberFormat="1" applyFont="1" applyBorder="1" applyAlignment="1">
      <alignment horizontal="center"/>
    </xf>
    <xf numFmtId="43" fontId="6" fillId="0" borderId="1" xfId="1" applyFont="1" applyBorder="1" applyAlignment="1">
      <alignment horizontal="right"/>
    </xf>
    <xf numFmtId="43" fontId="8" fillId="0" borderId="1" xfId="1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 wrapText="1"/>
    </xf>
    <xf numFmtId="2" fontId="6" fillId="0" borderId="1" xfId="1" applyNumberFormat="1" applyFont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wrapText="1"/>
    </xf>
    <xf numFmtId="43" fontId="10" fillId="0" borderId="1" xfId="1" applyFont="1" applyBorder="1" applyAlignment="1">
      <alignment horizontal="right"/>
    </xf>
    <xf numFmtId="0" fontId="6" fillId="0" borderId="1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center" wrapText="1" shrinkToFi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 shrinkToFit="1"/>
    </xf>
    <xf numFmtId="43" fontId="11" fillId="0" borderId="1" xfId="1" applyFont="1" applyBorder="1" applyAlignment="1">
      <alignment horizontal="right"/>
    </xf>
    <xf numFmtId="43" fontId="10" fillId="0" borderId="1" xfId="1" applyFont="1" applyBorder="1" applyAlignment="1">
      <alignment horizontal="center"/>
    </xf>
    <xf numFmtId="0" fontId="10" fillId="0" borderId="0" xfId="0" applyFont="1"/>
    <xf numFmtId="0" fontId="9" fillId="0" borderId="0" xfId="0" applyFont="1"/>
    <xf numFmtId="0" fontId="12" fillId="0" borderId="1" xfId="0" applyNumberFormat="1" applyFont="1" applyBorder="1" applyAlignment="1">
      <alignment horizontal="right"/>
    </xf>
    <xf numFmtId="43" fontId="12" fillId="0" borderId="1" xfId="1" applyFont="1" applyBorder="1" applyAlignment="1">
      <alignment horizontal="right"/>
    </xf>
    <xf numFmtId="0" fontId="13" fillId="0" borderId="1" xfId="0" applyNumberFormat="1" applyFont="1" applyBorder="1" applyAlignment="1">
      <alignment horizontal="right"/>
    </xf>
    <xf numFmtId="43" fontId="13" fillId="0" borderId="1" xfId="1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9" fillId="0" borderId="0" xfId="0" applyFont="1" applyAlignment="1"/>
    <xf numFmtId="0" fontId="9" fillId="0" borderId="4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wrapText="1" shrinkToFi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abSelected="1" topLeftCell="A94" workbookViewId="0">
      <selection activeCell="B107" sqref="B107"/>
    </sheetView>
  </sheetViews>
  <sheetFormatPr defaultRowHeight="12.75" x14ac:dyDescent="0.2"/>
  <cols>
    <col min="1" max="1" width="5.5703125" customWidth="1"/>
    <col min="2" max="2" width="24.28515625" customWidth="1"/>
    <col min="3" max="3" width="9.28515625" customWidth="1"/>
    <col min="4" max="4" width="18.28515625" customWidth="1"/>
    <col min="5" max="5" width="15.7109375" customWidth="1"/>
    <col min="6" max="6" width="12.7109375" customWidth="1"/>
    <col min="7" max="7" width="16.85546875" customWidth="1"/>
    <col min="8" max="8" width="25.42578125" customWidth="1"/>
  </cols>
  <sheetData>
    <row r="1" spans="1:8" ht="15.75" x14ac:dyDescent="0.25">
      <c r="H1" s="22"/>
    </row>
    <row r="2" spans="1:8" ht="15.75" x14ac:dyDescent="0.25">
      <c r="A2" s="48" t="s">
        <v>49</v>
      </c>
      <c r="B2" s="48"/>
      <c r="C2" s="48"/>
      <c r="D2" s="48"/>
      <c r="E2" s="41" t="s">
        <v>154</v>
      </c>
      <c r="H2" s="23"/>
    </row>
    <row r="3" spans="1:8" ht="24.75" customHeight="1" x14ac:dyDescent="0.25">
      <c r="A3" s="42"/>
      <c r="B3" s="42" t="s">
        <v>50</v>
      </c>
      <c r="C3" s="42"/>
      <c r="D3" s="42"/>
      <c r="E3" s="2"/>
      <c r="F3" s="2"/>
      <c r="G3" s="2"/>
      <c r="H3" s="2"/>
    </row>
    <row r="4" spans="1:8" ht="82.5" customHeight="1" x14ac:dyDescent="0.2">
      <c r="B4" s="49" t="s">
        <v>166</v>
      </c>
      <c r="C4" s="50"/>
      <c r="D4" s="50"/>
      <c r="E4" s="50"/>
      <c r="F4" s="50"/>
      <c r="G4" s="50"/>
      <c r="H4" s="50"/>
    </row>
    <row r="5" spans="1:8" ht="15.75" x14ac:dyDescent="0.25">
      <c r="A5" s="20" t="s">
        <v>0</v>
      </c>
      <c r="B5" s="26" t="s">
        <v>48</v>
      </c>
      <c r="C5" s="29"/>
      <c r="D5" s="30" t="s">
        <v>157</v>
      </c>
      <c r="E5" s="30"/>
      <c r="F5" s="30" t="s">
        <v>20</v>
      </c>
      <c r="G5" s="30" t="s">
        <v>22</v>
      </c>
      <c r="H5" s="30" t="s">
        <v>24</v>
      </c>
    </row>
    <row r="6" spans="1:8" ht="21" customHeight="1" x14ac:dyDescent="0.2">
      <c r="A6" s="21" t="s">
        <v>1</v>
      </c>
      <c r="B6" s="27" t="s">
        <v>19</v>
      </c>
      <c r="C6" s="28" t="s">
        <v>18</v>
      </c>
      <c r="D6" s="28" t="s">
        <v>141</v>
      </c>
      <c r="E6" s="28" t="s">
        <v>156</v>
      </c>
      <c r="F6" s="28" t="s">
        <v>21</v>
      </c>
      <c r="G6" s="28" t="s">
        <v>23</v>
      </c>
      <c r="H6" s="28"/>
    </row>
    <row r="7" spans="1:8" ht="21.95" customHeight="1" x14ac:dyDescent="0.2">
      <c r="A7" s="25" t="s">
        <v>2</v>
      </c>
      <c r="B7" s="33" t="s">
        <v>66</v>
      </c>
      <c r="C7" s="32">
        <v>3221</v>
      </c>
      <c r="D7" s="34">
        <f>SUM(D8:D11)</f>
        <v>128000</v>
      </c>
      <c r="E7" s="18"/>
      <c r="F7" s="13"/>
      <c r="G7" s="5"/>
      <c r="H7" s="16"/>
    </row>
    <row r="8" spans="1:8" ht="21.95" customHeight="1" x14ac:dyDescent="0.2">
      <c r="A8" s="25" t="s">
        <v>31</v>
      </c>
      <c r="B8" s="33" t="s">
        <v>51</v>
      </c>
      <c r="C8" s="35">
        <v>32211</v>
      </c>
      <c r="D8" s="15">
        <v>65900</v>
      </c>
      <c r="E8" s="18" t="s">
        <v>142</v>
      </c>
      <c r="F8" s="13" t="s">
        <v>53</v>
      </c>
      <c r="G8" s="5"/>
      <c r="H8" s="16" t="s">
        <v>36</v>
      </c>
    </row>
    <row r="9" spans="1:8" ht="21.95" customHeight="1" x14ac:dyDescent="0.2">
      <c r="A9" s="25" t="s">
        <v>32</v>
      </c>
      <c r="B9" s="33" t="s">
        <v>54</v>
      </c>
      <c r="C9" s="13">
        <v>32212</v>
      </c>
      <c r="D9" s="5">
        <v>8000</v>
      </c>
      <c r="E9" s="18" t="s">
        <v>142</v>
      </c>
      <c r="F9" s="13" t="s">
        <v>55</v>
      </c>
      <c r="G9" s="5"/>
      <c r="H9" s="16" t="s">
        <v>36</v>
      </c>
    </row>
    <row r="10" spans="1:8" ht="21.95" customHeight="1" x14ac:dyDescent="0.2">
      <c r="A10" s="25" t="s">
        <v>33</v>
      </c>
      <c r="B10" s="33" t="s">
        <v>56</v>
      </c>
      <c r="C10" s="13">
        <v>32214</v>
      </c>
      <c r="D10" s="5">
        <v>19000</v>
      </c>
      <c r="E10" s="18" t="s">
        <v>142</v>
      </c>
      <c r="F10" s="13" t="s">
        <v>57</v>
      </c>
      <c r="G10" s="5"/>
      <c r="H10" s="16" t="s">
        <v>36</v>
      </c>
    </row>
    <row r="11" spans="1:8" ht="21.95" customHeight="1" x14ac:dyDescent="0.2">
      <c r="A11" s="25" t="s">
        <v>34</v>
      </c>
      <c r="B11" s="33" t="s">
        <v>58</v>
      </c>
      <c r="C11" s="13">
        <v>32216</v>
      </c>
      <c r="D11" s="5">
        <v>35100</v>
      </c>
      <c r="E11" s="18" t="s">
        <v>142</v>
      </c>
      <c r="F11" s="13" t="s">
        <v>57</v>
      </c>
      <c r="G11" s="5"/>
      <c r="H11" s="16" t="s">
        <v>36</v>
      </c>
    </row>
    <row r="12" spans="1:8" ht="21.95" customHeight="1" x14ac:dyDescent="0.2">
      <c r="A12" s="25" t="s">
        <v>59</v>
      </c>
      <c r="B12" s="33" t="s">
        <v>67</v>
      </c>
      <c r="C12" s="31">
        <v>3222</v>
      </c>
      <c r="D12" s="34">
        <f>SUM(D13:D16)</f>
        <v>288870</v>
      </c>
      <c r="E12" s="18"/>
      <c r="F12" s="13"/>
      <c r="G12" s="5"/>
      <c r="H12" s="16"/>
    </row>
    <row r="13" spans="1:8" ht="21.95" customHeight="1" x14ac:dyDescent="0.2">
      <c r="A13" s="25" t="s">
        <v>31</v>
      </c>
      <c r="B13" s="33" t="s">
        <v>60</v>
      </c>
      <c r="C13" s="13">
        <v>32222</v>
      </c>
      <c r="D13" s="5">
        <v>96000</v>
      </c>
      <c r="E13" s="18" t="s">
        <v>142</v>
      </c>
      <c r="F13" s="13" t="s">
        <v>57</v>
      </c>
      <c r="G13" s="5"/>
      <c r="H13" s="16" t="s">
        <v>61</v>
      </c>
    </row>
    <row r="14" spans="1:8" ht="21.95" customHeight="1" x14ac:dyDescent="0.2">
      <c r="A14" s="25" t="s">
        <v>32</v>
      </c>
      <c r="B14" s="33" t="s">
        <v>45</v>
      </c>
      <c r="C14" s="13">
        <v>32222</v>
      </c>
      <c r="D14" s="5">
        <v>78600</v>
      </c>
      <c r="E14" s="18" t="s">
        <v>142</v>
      </c>
      <c r="F14" s="3" t="s">
        <v>57</v>
      </c>
      <c r="G14" s="5"/>
      <c r="H14" s="16" t="s">
        <v>61</v>
      </c>
    </row>
    <row r="15" spans="1:8" ht="21.95" customHeight="1" x14ac:dyDescent="0.2">
      <c r="A15" s="25" t="s">
        <v>62</v>
      </c>
      <c r="B15" s="33" t="s">
        <v>63</v>
      </c>
      <c r="C15" s="13">
        <v>32222</v>
      </c>
      <c r="D15" s="5">
        <v>72300</v>
      </c>
      <c r="E15" s="18" t="s">
        <v>142</v>
      </c>
      <c r="F15" s="13" t="s">
        <v>57</v>
      </c>
      <c r="G15" s="5"/>
      <c r="H15" s="16" t="s">
        <v>61</v>
      </c>
    </row>
    <row r="16" spans="1:8" ht="21.95" customHeight="1" x14ac:dyDescent="0.2">
      <c r="A16" s="25" t="s">
        <v>34</v>
      </c>
      <c r="B16" s="33" t="s">
        <v>64</v>
      </c>
      <c r="C16" s="13">
        <v>32222</v>
      </c>
      <c r="D16" s="5">
        <v>41970</v>
      </c>
      <c r="E16" s="18" t="s">
        <v>142</v>
      </c>
      <c r="F16" s="13" t="s">
        <v>57</v>
      </c>
      <c r="G16" s="5"/>
      <c r="H16" s="16" t="s">
        <v>61</v>
      </c>
    </row>
    <row r="17" spans="1:8" ht="21.95" customHeight="1" x14ac:dyDescent="0.2">
      <c r="A17" s="25" t="s">
        <v>65</v>
      </c>
      <c r="B17" s="33" t="s">
        <v>68</v>
      </c>
      <c r="C17" s="31">
        <v>3223</v>
      </c>
      <c r="D17" s="34">
        <f>SUM(D18:D20)</f>
        <v>288727</v>
      </c>
      <c r="E17" s="18"/>
      <c r="F17" s="3"/>
      <c r="G17" s="5"/>
      <c r="H17" s="16"/>
    </row>
    <row r="18" spans="1:8" ht="21.95" customHeight="1" x14ac:dyDescent="0.2">
      <c r="A18" s="25" t="s">
        <v>31</v>
      </c>
      <c r="B18" s="33" t="s">
        <v>143</v>
      </c>
      <c r="C18" s="3">
        <v>32231</v>
      </c>
      <c r="D18" s="5">
        <v>117347</v>
      </c>
      <c r="E18" s="18" t="s">
        <v>142</v>
      </c>
      <c r="F18" s="13" t="s">
        <v>30</v>
      </c>
      <c r="G18" s="5"/>
      <c r="H18" s="16" t="s">
        <v>61</v>
      </c>
    </row>
    <row r="19" spans="1:8" ht="21.95" customHeight="1" x14ac:dyDescent="0.2">
      <c r="A19" s="25" t="s">
        <v>32</v>
      </c>
      <c r="B19" s="33" t="s">
        <v>71</v>
      </c>
      <c r="C19" s="3">
        <v>32233</v>
      </c>
      <c r="D19" s="5">
        <v>4000</v>
      </c>
      <c r="E19" s="18"/>
      <c r="F19" s="13" t="s">
        <v>44</v>
      </c>
      <c r="G19" s="5"/>
      <c r="H19" s="16" t="s">
        <v>61</v>
      </c>
    </row>
    <row r="20" spans="1:8" ht="21.95" customHeight="1" x14ac:dyDescent="0.2">
      <c r="A20" s="25" t="s">
        <v>33</v>
      </c>
      <c r="B20" s="33" t="s">
        <v>69</v>
      </c>
      <c r="C20" s="35">
        <v>32234</v>
      </c>
      <c r="D20" s="5">
        <v>167380</v>
      </c>
      <c r="E20" s="18" t="s">
        <v>70</v>
      </c>
      <c r="F20" s="13" t="s">
        <v>30</v>
      </c>
      <c r="G20" s="5"/>
      <c r="H20" s="16" t="s">
        <v>61</v>
      </c>
    </row>
    <row r="21" spans="1:8" ht="21.95" customHeight="1" x14ac:dyDescent="0.2">
      <c r="A21" s="25" t="s">
        <v>73</v>
      </c>
      <c r="B21" s="33" t="s">
        <v>74</v>
      </c>
      <c r="C21" s="31">
        <v>3224</v>
      </c>
      <c r="D21" s="34">
        <f>SUM(D22:D23)</f>
        <v>15000</v>
      </c>
      <c r="E21" s="18"/>
      <c r="F21" s="18"/>
      <c r="G21" s="5"/>
      <c r="H21" s="16"/>
    </row>
    <row r="22" spans="1:8" ht="21.95" customHeight="1" x14ac:dyDescent="0.2">
      <c r="A22" s="25" t="s">
        <v>31</v>
      </c>
      <c r="B22" s="33" t="s">
        <v>75</v>
      </c>
      <c r="C22" s="13">
        <v>32241</v>
      </c>
      <c r="D22" s="5">
        <v>10000</v>
      </c>
      <c r="E22" s="18"/>
      <c r="F22" s="18" t="s">
        <v>55</v>
      </c>
      <c r="G22" s="5"/>
      <c r="H22" s="16" t="s">
        <v>61</v>
      </c>
    </row>
    <row r="23" spans="1:8" ht="21.95" customHeight="1" x14ac:dyDescent="0.2">
      <c r="A23" s="25" t="s">
        <v>32</v>
      </c>
      <c r="B23" s="33" t="s">
        <v>76</v>
      </c>
      <c r="C23" s="13">
        <v>32242</v>
      </c>
      <c r="D23" s="5">
        <v>5000</v>
      </c>
      <c r="E23" s="18"/>
      <c r="F23" s="18" t="s">
        <v>144</v>
      </c>
      <c r="G23" s="5"/>
      <c r="H23" s="16" t="s">
        <v>61</v>
      </c>
    </row>
    <row r="24" spans="1:8" ht="21.95" customHeight="1" x14ac:dyDescent="0.2">
      <c r="A24" s="25" t="s">
        <v>77</v>
      </c>
      <c r="B24" s="33" t="s">
        <v>78</v>
      </c>
      <c r="C24" s="31">
        <v>3225</v>
      </c>
      <c r="D24" s="34">
        <f>SUM(D25)</f>
        <v>81000</v>
      </c>
      <c r="E24" s="18"/>
      <c r="F24" s="18"/>
      <c r="G24" s="5"/>
      <c r="H24" s="16"/>
    </row>
    <row r="25" spans="1:8" ht="21.95" customHeight="1" x14ac:dyDescent="0.2">
      <c r="A25" s="25" t="s">
        <v>31</v>
      </c>
      <c r="B25" s="33" t="s">
        <v>79</v>
      </c>
      <c r="C25" s="13">
        <v>32251</v>
      </c>
      <c r="D25" s="5">
        <v>81000</v>
      </c>
      <c r="E25" s="18" t="s">
        <v>142</v>
      </c>
      <c r="F25" s="13" t="s">
        <v>55</v>
      </c>
      <c r="G25" s="5"/>
      <c r="H25" s="16" t="s">
        <v>61</v>
      </c>
    </row>
    <row r="26" spans="1:8" ht="21.95" customHeight="1" x14ac:dyDescent="0.2">
      <c r="A26" s="25" t="s">
        <v>80</v>
      </c>
      <c r="B26" s="33" t="s">
        <v>81</v>
      </c>
      <c r="C26" s="31">
        <v>3227</v>
      </c>
      <c r="D26" s="34">
        <f>SUM(D27)</f>
        <v>5000</v>
      </c>
      <c r="E26" s="18"/>
      <c r="F26" s="13"/>
      <c r="G26" s="5"/>
      <c r="H26" s="16"/>
    </row>
    <row r="27" spans="1:8" ht="21.95" customHeight="1" x14ac:dyDescent="0.2">
      <c r="A27" s="25" t="s">
        <v>31</v>
      </c>
      <c r="B27" s="33" t="s">
        <v>82</v>
      </c>
      <c r="C27" s="13">
        <v>32271</v>
      </c>
      <c r="D27" s="5">
        <v>5000</v>
      </c>
      <c r="E27" s="18" t="s">
        <v>142</v>
      </c>
      <c r="F27" s="18" t="s">
        <v>144</v>
      </c>
      <c r="G27" s="5"/>
      <c r="H27" s="16" t="s">
        <v>61</v>
      </c>
    </row>
    <row r="28" spans="1:8" ht="21.95" customHeight="1" x14ac:dyDescent="0.2">
      <c r="A28" s="25"/>
      <c r="B28" s="37" t="s">
        <v>83</v>
      </c>
      <c r="C28" s="31"/>
      <c r="D28" s="34">
        <f>SUM(D26,D24,D21,D17,D12,D7)</f>
        <v>806597</v>
      </c>
      <c r="E28" s="18"/>
      <c r="F28" s="13"/>
      <c r="G28" s="5"/>
      <c r="H28" s="16"/>
    </row>
    <row r="29" spans="1:8" ht="26.25" customHeight="1" x14ac:dyDescent="0.25">
      <c r="A29" s="1"/>
      <c r="B29" s="24" t="s">
        <v>25</v>
      </c>
      <c r="C29" s="13"/>
      <c r="D29" s="39"/>
      <c r="E29" s="3"/>
      <c r="F29" s="3"/>
      <c r="G29" s="5"/>
      <c r="H29" s="16"/>
    </row>
    <row r="30" spans="1:8" ht="21.95" customHeight="1" x14ac:dyDescent="0.2">
      <c r="A30" s="25" t="s">
        <v>84</v>
      </c>
      <c r="B30" s="33" t="s">
        <v>85</v>
      </c>
      <c r="C30" s="31">
        <v>3231</v>
      </c>
      <c r="D30" s="34">
        <f>SUM(D31:D33)</f>
        <v>80000</v>
      </c>
      <c r="E30" s="18"/>
      <c r="F30" s="13"/>
      <c r="G30" s="5"/>
      <c r="H30" s="16"/>
    </row>
    <row r="31" spans="1:8" ht="21.95" customHeight="1" x14ac:dyDescent="0.2">
      <c r="A31" s="25" t="s">
        <v>31</v>
      </c>
      <c r="B31" s="33" t="s">
        <v>86</v>
      </c>
      <c r="C31" s="35">
        <v>32311</v>
      </c>
      <c r="D31" s="5">
        <v>44000</v>
      </c>
      <c r="E31" s="18"/>
      <c r="F31" s="13" t="s">
        <v>30</v>
      </c>
      <c r="G31" s="5"/>
      <c r="H31" s="16" t="s">
        <v>61</v>
      </c>
    </row>
    <row r="32" spans="1:8" ht="21.95" customHeight="1" x14ac:dyDescent="0.2">
      <c r="A32" s="17" t="s">
        <v>32</v>
      </c>
      <c r="B32" s="33" t="s">
        <v>145</v>
      </c>
      <c r="C32" s="8">
        <v>32313</v>
      </c>
      <c r="D32" s="5">
        <v>6950</v>
      </c>
      <c r="E32" s="18"/>
      <c r="F32" s="13" t="s">
        <v>30</v>
      </c>
      <c r="G32" s="5"/>
      <c r="H32" s="16" t="s">
        <v>61</v>
      </c>
    </row>
    <row r="33" spans="1:8" ht="21.95" customHeight="1" x14ac:dyDescent="0.2">
      <c r="A33" s="17" t="s">
        <v>33</v>
      </c>
      <c r="B33" s="33" t="s">
        <v>87</v>
      </c>
      <c r="C33" s="8">
        <v>32319</v>
      </c>
      <c r="D33" s="5">
        <v>29050</v>
      </c>
      <c r="E33" s="18" t="s">
        <v>142</v>
      </c>
      <c r="F33" s="13" t="s">
        <v>57</v>
      </c>
      <c r="G33" s="5"/>
      <c r="H33" s="16" t="s">
        <v>61</v>
      </c>
    </row>
    <row r="34" spans="1:8" ht="21.95" customHeight="1" x14ac:dyDescent="0.2">
      <c r="A34" s="25" t="s">
        <v>88</v>
      </c>
      <c r="B34" s="33" t="s">
        <v>89</v>
      </c>
      <c r="C34" s="43">
        <v>3232</v>
      </c>
      <c r="D34" s="44">
        <f>SUM(D35,D41)</f>
        <v>210000</v>
      </c>
      <c r="E34" s="18"/>
      <c r="F34" s="13"/>
      <c r="G34" s="5"/>
      <c r="H34" s="16"/>
    </row>
    <row r="35" spans="1:8" ht="21.95" customHeight="1" x14ac:dyDescent="0.2">
      <c r="A35" s="17" t="s">
        <v>31</v>
      </c>
      <c r="B35" s="33" t="s">
        <v>158</v>
      </c>
      <c r="C35" s="45">
        <v>32322</v>
      </c>
      <c r="D35" s="46">
        <v>20000</v>
      </c>
      <c r="E35" s="18" t="s">
        <v>142</v>
      </c>
      <c r="F35" s="13" t="s">
        <v>55</v>
      </c>
      <c r="G35" s="5"/>
      <c r="H35" s="16" t="s">
        <v>61</v>
      </c>
    </row>
    <row r="36" spans="1:8" ht="21.95" customHeight="1" x14ac:dyDescent="0.2">
      <c r="A36" s="25" t="s">
        <v>32</v>
      </c>
      <c r="B36" s="33" t="s">
        <v>90</v>
      </c>
      <c r="C36" s="47">
        <v>32321</v>
      </c>
      <c r="D36" s="46">
        <v>0</v>
      </c>
      <c r="E36" s="18"/>
      <c r="F36" s="13"/>
      <c r="G36" s="5"/>
      <c r="H36" s="16"/>
    </row>
    <row r="37" spans="1:8" ht="21.95" customHeight="1" x14ac:dyDescent="0.2">
      <c r="A37" s="25" t="s">
        <v>33</v>
      </c>
      <c r="B37" s="33" t="s">
        <v>159</v>
      </c>
      <c r="C37" s="47">
        <v>32322</v>
      </c>
      <c r="D37" s="46">
        <v>0</v>
      </c>
      <c r="E37" s="18"/>
      <c r="F37" s="13"/>
      <c r="G37" s="5"/>
      <c r="H37" s="16"/>
    </row>
    <row r="38" spans="1:8" ht="21.95" customHeight="1" x14ac:dyDescent="0.2">
      <c r="A38" s="25" t="s">
        <v>34</v>
      </c>
      <c r="B38" s="33" t="s">
        <v>160</v>
      </c>
      <c r="C38" s="47">
        <v>32322</v>
      </c>
      <c r="D38" s="46">
        <v>0</v>
      </c>
      <c r="E38" s="18"/>
      <c r="F38" s="13"/>
      <c r="G38" s="15"/>
      <c r="H38" s="16"/>
    </row>
    <row r="39" spans="1:8" ht="21.95" customHeight="1" x14ac:dyDescent="0.2">
      <c r="A39" s="25" t="s">
        <v>35</v>
      </c>
      <c r="B39" s="33" t="s">
        <v>163</v>
      </c>
      <c r="C39" s="47">
        <v>32322</v>
      </c>
      <c r="D39" s="46">
        <v>0</v>
      </c>
      <c r="E39" s="18"/>
      <c r="F39" s="13"/>
      <c r="G39" s="15"/>
      <c r="H39" s="16"/>
    </row>
    <row r="40" spans="1:8" ht="21.95" customHeight="1" x14ac:dyDescent="0.2">
      <c r="A40" s="25" t="s">
        <v>161</v>
      </c>
      <c r="B40" s="33" t="s">
        <v>164</v>
      </c>
      <c r="C40" s="47">
        <v>32322</v>
      </c>
      <c r="D40" s="46">
        <v>8000</v>
      </c>
      <c r="E40" s="18" t="s">
        <v>142</v>
      </c>
      <c r="F40" s="13" t="s">
        <v>55</v>
      </c>
      <c r="G40" s="15"/>
      <c r="H40" s="16" t="s">
        <v>173</v>
      </c>
    </row>
    <row r="41" spans="1:8" ht="21.95" customHeight="1" x14ac:dyDescent="0.2">
      <c r="A41" s="25" t="s">
        <v>162</v>
      </c>
      <c r="B41" s="33" t="s">
        <v>165</v>
      </c>
      <c r="C41" s="47">
        <v>32321</v>
      </c>
      <c r="D41" s="46">
        <v>190000</v>
      </c>
      <c r="E41" s="18" t="s">
        <v>142</v>
      </c>
      <c r="F41" s="13" t="s">
        <v>30</v>
      </c>
      <c r="G41" s="15" t="s">
        <v>146</v>
      </c>
      <c r="H41" s="16" t="s">
        <v>61</v>
      </c>
    </row>
    <row r="42" spans="1:8" ht="21.95" customHeight="1" x14ac:dyDescent="0.2">
      <c r="A42" s="25" t="s">
        <v>41</v>
      </c>
      <c r="B42" s="33" t="s">
        <v>147</v>
      </c>
      <c r="C42" s="31">
        <v>3233</v>
      </c>
      <c r="D42" s="40">
        <f>SUM(D43)</f>
        <v>2000</v>
      </c>
      <c r="E42" s="18"/>
      <c r="F42" s="13"/>
      <c r="G42" s="15"/>
      <c r="H42" s="16"/>
    </row>
    <row r="43" spans="1:8" ht="21.95" customHeight="1" x14ac:dyDescent="0.2">
      <c r="A43" s="25" t="s">
        <v>31</v>
      </c>
      <c r="B43" s="33" t="s">
        <v>147</v>
      </c>
      <c r="C43" s="35">
        <v>32331</v>
      </c>
      <c r="D43" s="14">
        <v>2000</v>
      </c>
      <c r="E43" s="18"/>
      <c r="F43" s="13" t="s">
        <v>44</v>
      </c>
      <c r="G43" s="15"/>
      <c r="H43" s="16" t="s">
        <v>61</v>
      </c>
    </row>
    <row r="44" spans="1:8" ht="21.95" customHeight="1" x14ac:dyDescent="0.2">
      <c r="A44" s="25" t="s">
        <v>6</v>
      </c>
      <c r="B44" s="33" t="s">
        <v>91</v>
      </c>
      <c r="C44" s="32">
        <v>3234</v>
      </c>
      <c r="D44" s="34">
        <f>SUM(D45:D49)</f>
        <v>55000</v>
      </c>
      <c r="E44" s="18"/>
      <c r="F44" s="13"/>
      <c r="G44" s="5"/>
      <c r="H44" s="16"/>
    </row>
    <row r="45" spans="1:8" ht="21.95" customHeight="1" x14ac:dyDescent="0.2">
      <c r="A45" s="25" t="s">
        <v>31</v>
      </c>
      <c r="B45" s="33" t="s">
        <v>92</v>
      </c>
      <c r="C45" s="13">
        <v>32341</v>
      </c>
      <c r="D45" s="5">
        <v>18000</v>
      </c>
      <c r="E45" s="18"/>
      <c r="F45" s="13" t="s">
        <v>30</v>
      </c>
      <c r="G45" s="7"/>
      <c r="H45" s="16" t="s">
        <v>61</v>
      </c>
    </row>
    <row r="46" spans="1:8" ht="21.95" customHeight="1" x14ac:dyDescent="0.2">
      <c r="A46" s="25" t="s">
        <v>32</v>
      </c>
      <c r="B46" s="33" t="s">
        <v>37</v>
      </c>
      <c r="C46" s="3">
        <v>32342</v>
      </c>
      <c r="D46" s="5">
        <v>22000</v>
      </c>
      <c r="E46" s="18"/>
      <c r="F46" s="13" t="s">
        <v>30</v>
      </c>
      <c r="G46" s="19"/>
      <c r="H46" s="16" t="s">
        <v>61</v>
      </c>
    </row>
    <row r="47" spans="1:8" ht="21.95" customHeight="1" x14ac:dyDescent="0.2">
      <c r="A47" s="25" t="s">
        <v>33</v>
      </c>
      <c r="B47" s="33" t="s">
        <v>93</v>
      </c>
      <c r="C47" s="3">
        <v>32343</v>
      </c>
      <c r="D47" s="5">
        <v>2500</v>
      </c>
      <c r="E47" s="18" t="s">
        <v>142</v>
      </c>
      <c r="F47" s="13" t="s">
        <v>30</v>
      </c>
      <c r="G47" s="19"/>
      <c r="H47" s="16" t="s">
        <v>61</v>
      </c>
    </row>
    <row r="48" spans="1:8" ht="21.95" customHeight="1" x14ac:dyDescent="0.2">
      <c r="A48" s="25" t="s">
        <v>34</v>
      </c>
      <c r="B48" s="33" t="s">
        <v>94</v>
      </c>
      <c r="C48" s="3">
        <v>32344</v>
      </c>
      <c r="D48" s="5">
        <v>3500</v>
      </c>
      <c r="E48" s="18"/>
      <c r="F48" s="13" t="s">
        <v>95</v>
      </c>
      <c r="G48" s="19"/>
      <c r="H48" s="16" t="s">
        <v>61</v>
      </c>
    </row>
    <row r="49" spans="1:8" ht="21.95" customHeight="1" x14ac:dyDescent="0.2">
      <c r="A49" s="25" t="s">
        <v>35</v>
      </c>
      <c r="B49" s="33" t="s">
        <v>96</v>
      </c>
      <c r="C49" s="3">
        <v>32349</v>
      </c>
      <c r="D49" s="5">
        <v>9000</v>
      </c>
      <c r="E49" s="18"/>
      <c r="F49" s="13" t="s">
        <v>38</v>
      </c>
      <c r="G49" s="7"/>
      <c r="H49" s="16" t="s">
        <v>61</v>
      </c>
    </row>
    <row r="50" spans="1:8" ht="21.95" customHeight="1" x14ac:dyDescent="0.2">
      <c r="A50" s="25" t="s">
        <v>7</v>
      </c>
      <c r="B50" s="33" t="s">
        <v>167</v>
      </c>
      <c r="C50" s="31">
        <v>3235</v>
      </c>
      <c r="D50" s="34">
        <f>SUM(D51)</f>
        <v>36500</v>
      </c>
      <c r="E50" s="18"/>
      <c r="F50" s="13"/>
      <c r="G50" s="7"/>
      <c r="H50" s="16"/>
    </row>
    <row r="51" spans="1:8" ht="21.95" customHeight="1" x14ac:dyDescent="0.2">
      <c r="A51" s="25" t="s">
        <v>31</v>
      </c>
      <c r="B51" s="33" t="s">
        <v>168</v>
      </c>
      <c r="C51" s="3">
        <v>32352</v>
      </c>
      <c r="D51" s="5">
        <v>36500</v>
      </c>
      <c r="E51" s="18"/>
      <c r="F51" s="13" t="s">
        <v>30</v>
      </c>
      <c r="G51" s="7"/>
      <c r="H51" s="16"/>
    </row>
    <row r="52" spans="1:8" ht="21.95" customHeight="1" x14ac:dyDescent="0.2">
      <c r="A52" s="25" t="s">
        <v>8</v>
      </c>
      <c r="B52" s="33" t="s">
        <v>97</v>
      </c>
      <c r="C52" s="31">
        <v>3236</v>
      </c>
      <c r="D52" s="34">
        <f>SUM(D53:D54)</f>
        <v>27500</v>
      </c>
      <c r="E52" s="18"/>
      <c r="F52" s="13"/>
      <c r="G52" s="5"/>
      <c r="H52" s="16"/>
    </row>
    <row r="53" spans="1:8" ht="21.95" customHeight="1" x14ac:dyDescent="0.2">
      <c r="A53" s="25" t="s">
        <v>31</v>
      </c>
      <c r="B53" s="33" t="s">
        <v>169</v>
      </c>
      <c r="C53" s="13">
        <v>32362</v>
      </c>
      <c r="D53" s="5">
        <v>7500</v>
      </c>
      <c r="E53" s="18" t="s">
        <v>142</v>
      </c>
      <c r="F53" s="13" t="s">
        <v>55</v>
      </c>
      <c r="G53" s="5"/>
      <c r="H53" s="16" t="s">
        <v>61</v>
      </c>
    </row>
    <row r="54" spans="1:8" ht="21.95" customHeight="1" x14ac:dyDescent="0.2">
      <c r="A54" s="25" t="s">
        <v>32</v>
      </c>
      <c r="B54" s="33" t="s">
        <v>98</v>
      </c>
      <c r="C54" s="13">
        <v>32361</v>
      </c>
      <c r="D54" s="5">
        <v>20000</v>
      </c>
      <c r="E54" s="18"/>
      <c r="F54" s="13" t="s">
        <v>55</v>
      </c>
      <c r="G54" s="15"/>
      <c r="H54" s="16" t="s">
        <v>61</v>
      </c>
    </row>
    <row r="55" spans="1:8" ht="21.95" customHeight="1" x14ac:dyDescent="0.2">
      <c r="A55" s="25" t="s">
        <v>9</v>
      </c>
      <c r="B55" s="33" t="s">
        <v>99</v>
      </c>
      <c r="C55" s="31">
        <v>3237</v>
      </c>
      <c r="D55" s="34">
        <f>SUM(D56)</f>
        <v>30500</v>
      </c>
      <c r="E55" s="18"/>
      <c r="F55" s="13"/>
      <c r="G55" s="15"/>
      <c r="H55" s="11"/>
    </row>
    <row r="56" spans="1:8" ht="21.95" customHeight="1" x14ac:dyDescent="0.2">
      <c r="A56" s="25" t="s">
        <v>31</v>
      </c>
      <c r="B56" s="33" t="s">
        <v>99</v>
      </c>
      <c r="C56" s="13">
        <v>3237</v>
      </c>
      <c r="D56" s="5">
        <v>30500</v>
      </c>
      <c r="E56" s="18"/>
      <c r="F56" s="13" t="s">
        <v>57</v>
      </c>
      <c r="G56" s="15"/>
      <c r="H56" s="16" t="s">
        <v>61</v>
      </c>
    </row>
    <row r="57" spans="1:8" ht="21.95" customHeight="1" x14ac:dyDescent="0.2">
      <c r="A57" s="25" t="s">
        <v>10</v>
      </c>
      <c r="B57" s="33" t="s">
        <v>26</v>
      </c>
      <c r="C57" s="31">
        <v>3238</v>
      </c>
      <c r="D57" s="34">
        <f>SUM(D58:D60)</f>
        <v>23000</v>
      </c>
      <c r="E57" s="18"/>
      <c r="F57" s="13"/>
      <c r="G57" s="15"/>
      <c r="H57" s="11"/>
    </row>
    <row r="58" spans="1:8" ht="21.95" customHeight="1" x14ac:dyDescent="0.2">
      <c r="A58" s="25" t="s">
        <v>100</v>
      </c>
      <c r="B58" s="33" t="s">
        <v>101</v>
      </c>
      <c r="C58" s="13">
        <v>32381</v>
      </c>
      <c r="D58" s="5">
        <v>13000</v>
      </c>
      <c r="E58" s="18"/>
      <c r="F58" s="13" t="s">
        <v>148</v>
      </c>
      <c r="G58" s="15"/>
      <c r="H58" s="16" t="s">
        <v>61</v>
      </c>
    </row>
    <row r="59" spans="1:8" ht="21.95" customHeight="1" x14ac:dyDescent="0.2">
      <c r="A59" s="25" t="s">
        <v>32</v>
      </c>
      <c r="B59" s="33" t="s">
        <v>170</v>
      </c>
      <c r="C59" s="13">
        <v>32382</v>
      </c>
      <c r="D59" s="5">
        <v>7500</v>
      </c>
      <c r="E59" s="18"/>
      <c r="F59" s="13"/>
      <c r="G59" s="15"/>
      <c r="H59" s="16"/>
    </row>
    <row r="60" spans="1:8" ht="21.95" customHeight="1" x14ac:dyDescent="0.2">
      <c r="A60" s="25" t="s">
        <v>32</v>
      </c>
      <c r="B60" s="33" t="s">
        <v>102</v>
      </c>
      <c r="C60" s="13">
        <v>32389</v>
      </c>
      <c r="D60" s="5">
        <v>2500</v>
      </c>
      <c r="E60" s="18"/>
      <c r="F60" s="13" t="s">
        <v>55</v>
      </c>
      <c r="G60" s="15"/>
      <c r="H60" s="16" t="s">
        <v>61</v>
      </c>
    </row>
    <row r="61" spans="1:8" ht="21.95" customHeight="1" x14ac:dyDescent="0.2">
      <c r="A61" s="25" t="s">
        <v>5</v>
      </c>
      <c r="B61" s="33" t="s">
        <v>103</v>
      </c>
      <c r="C61" s="31">
        <v>3239</v>
      </c>
      <c r="D61" s="34">
        <f>SUM(D62:D65)</f>
        <v>142420</v>
      </c>
      <c r="E61" s="18"/>
      <c r="F61" s="13"/>
      <c r="G61" s="15"/>
      <c r="H61" s="11"/>
    </row>
    <row r="62" spans="1:8" ht="21.95" customHeight="1" x14ac:dyDescent="0.2">
      <c r="A62" s="25" t="s">
        <v>31</v>
      </c>
      <c r="B62" s="33" t="s">
        <v>151</v>
      </c>
      <c r="C62" s="13">
        <v>32391</v>
      </c>
      <c r="D62" s="5">
        <v>12200</v>
      </c>
      <c r="E62" s="18" t="s">
        <v>142</v>
      </c>
      <c r="F62" s="13" t="s">
        <v>44</v>
      </c>
      <c r="G62" s="15"/>
      <c r="H62" s="11" t="s">
        <v>36</v>
      </c>
    </row>
    <row r="63" spans="1:8" ht="21.95" customHeight="1" x14ac:dyDescent="0.2">
      <c r="A63" s="25" t="s">
        <v>32</v>
      </c>
      <c r="B63" s="33" t="s">
        <v>104</v>
      </c>
      <c r="C63" s="13">
        <v>32396</v>
      </c>
      <c r="D63" s="5">
        <v>60220</v>
      </c>
      <c r="E63" s="18" t="s">
        <v>142</v>
      </c>
      <c r="F63" s="13" t="s">
        <v>30</v>
      </c>
      <c r="G63" s="15" t="s">
        <v>149</v>
      </c>
      <c r="H63" s="11" t="s">
        <v>150</v>
      </c>
    </row>
    <row r="64" spans="1:8" ht="21.95" customHeight="1" x14ac:dyDescent="0.2">
      <c r="A64" s="25" t="s">
        <v>33</v>
      </c>
      <c r="B64" s="33" t="s">
        <v>105</v>
      </c>
      <c r="C64" s="13">
        <v>32395</v>
      </c>
      <c r="D64" s="5">
        <v>6000</v>
      </c>
      <c r="E64" s="18" t="s">
        <v>142</v>
      </c>
      <c r="F64" s="13" t="s">
        <v>30</v>
      </c>
      <c r="G64" s="15"/>
      <c r="H64" s="11" t="s">
        <v>40</v>
      </c>
    </row>
    <row r="65" spans="1:8" ht="21.95" customHeight="1" x14ac:dyDescent="0.2">
      <c r="A65" s="25" t="s">
        <v>34</v>
      </c>
      <c r="B65" s="33" t="s">
        <v>27</v>
      </c>
      <c r="C65" s="13">
        <v>32399</v>
      </c>
      <c r="D65" s="5">
        <v>64000</v>
      </c>
      <c r="E65" s="18" t="s">
        <v>142</v>
      </c>
      <c r="F65" s="13" t="s">
        <v>106</v>
      </c>
      <c r="G65" s="15"/>
      <c r="H65" s="16" t="s">
        <v>61</v>
      </c>
    </row>
    <row r="66" spans="1:8" ht="21.95" customHeight="1" x14ac:dyDescent="0.2">
      <c r="A66" s="25"/>
      <c r="B66" s="37" t="s">
        <v>107</v>
      </c>
      <c r="C66" s="31"/>
      <c r="D66" s="34">
        <f>SUM(D61,D57,D55,D52,D50,D44,D42,D34,D30)</f>
        <v>606920</v>
      </c>
      <c r="E66" s="18"/>
      <c r="F66" s="13"/>
      <c r="G66" s="15"/>
      <c r="H66" s="11"/>
    </row>
    <row r="67" spans="1:8" ht="21.95" customHeight="1" x14ac:dyDescent="0.25">
      <c r="A67" s="25"/>
      <c r="B67" s="24" t="s">
        <v>108</v>
      </c>
      <c r="C67" s="31"/>
      <c r="D67" s="5"/>
      <c r="E67" s="18"/>
      <c r="F67" s="13"/>
      <c r="G67" s="15"/>
      <c r="H67" s="11"/>
    </row>
    <row r="68" spans="1:8" ht="21.95" customHeight="1" x14ac:dyDescent="0.2">
      <c r="A68" s="25" t="s">
        <v>11</v>
      </c>
      <c r="B68" s="33" t="s">
        <v>109</v>
      </c>
      <c r="C68" s="31">
        <v>3292</v>
      </c>
      <c r="D68" s="34">
        <f>SUM(D69)</f>
        <v>17000</v>
      </c>
      <c r="E68" s="18"/>
      <c r="F68" s="13"/>
      <c r="G68" s="15"/>
      <c r="H68" s="16"/>
    </row>
    <row r="69" spans="1:8" ht="21.95" customHeight="1" x14ac:dyDescent="0.2">
      <c r="A69" s="25" t="s">
        <v>31</v>
      </c>
      <c r="B69" s="33" t="s">
        <v>111</v>
      </c>
      <c r="C69" s="13">
        <v>32922</v>
      </c>
      <c r="D69" s="5">
        <v>17000</v>
      </c>
      <c r="E69" s="18" t="s">
        <v>142</v>
      </c>
      <c r="F69" s="13" t="s">
        <v>110</v>
      </c>
      <c r="G69" s="15" t="s">
        <v>39</v>
      </c>
      <c r="H69" s="16" t="s">
        <v>61</v>
      </c>
    </row>
    <row r="70" spans="1:8" ht="21.95" customHeight="1" x14ac:dyDescent="0.2">
      <c r="A70" s="25"/>
      <c r="B70" s="37" t="s">
        <v>112</v>
      </c>
      <c r="C70" s="31"/>
      <c r="D70" s="34">
        <f>SUM(D68)</f>
        <v>17000</v>
      </c>
      <c r="E70" s="18"/>
      <c r="F70" s="13"/>
      <c r="G70" s="15"/>
      <c r="H70" s="11"/>
    </row>
    <row r="71" spans="1:8" ht="21.95" customHeight="1" x14ac:dyDescent="0.25">
      <c r="A71" s="25"/>
      <c r="B71" s="24" t="s">
        <v>113</v>
      </c>
      <c r="C71" s="31"/>
      <c r="D71" s="5"/>
      <c r="E71" s="18"/>
      <c r="F71" s="13"/>
      <c r="G71" s="15"/>
      <c r="H71" s="11"/>
    </row>
    <row r="72" spans="1:8" ht="21.95" customHeight="1" x14ac:dyDescent="0.2">
      <c r="A72" s="25" t="s">
        <v>5</v>
      </c>
      <c r="B72" s="33" t="s">
        <v>28</v>
      </c>
      <c r="C72" s="31">
        <v>3293</v>
      </c>
      <c r="D72" s="34">
        <f>SUM(D73)</f>
        <v>39500</v>
      </c>
      <c r="E72" s="18"/>
      <c r="F72" s="13"/>
      <c r="G72" s="15"/>
      <c r="H72" s="11"/>
    </row>
    <row r="73" spans="1:8" ht="21.95" customHeight="1" x14ac:dyDescent="0.2">
      <c r="A73" s="25" t="s">
        <v>31</v>
      </c>
      <c r="B73" s="33" t="s">
        <v>114</v>
      </c>
      <c r="C73" s="13">
        <v>32931</v>
      </c>
      <c r="D73" s="5">
        <v>39500</v>
      </c>
      <c r="E73" s="18"/>
      <c r="F73" s="13" t="s">
        <v>55</v>
      </c>
      <c r="G73" s="15"/>
      <c r="H73" s="16" t="s">
        <v>61</v>
      </c>
    </row>
    <row r="74" spans="1:8" ht="21.95" customHeight="1" x14ac:dyDescent="0.2">
      <c r="A74" s="25"/>
      <c r="B74" s="37" t="s">
        <v>115</v>
      </c>
      <c r="C74" s="31"/>
      <c r="D74" s="34">
        <f>SUM(D72)</f>
        <v>39500</v>
      </c>
      <c r="E74" s="18"/>
      <c r="F74" s="13"/>
      <c r="G74" s="15"/>
      <c r="H74" s="11"/>
    </row>
    <row r="75" spans="1:8" ht="21.95" customHeight="1" x14ac:dyDescent="0.25">
      <c r="A75" s="25"/>
      <c r="B75" s="24" t="s">
        <v>116</v>
      </c>
      <c r="C75" s="31"/>
      <c r="D75" s="5"/>
      <c r="E75" s="18"/>
      <c r="F75" s="13"/>
      <c r="G75" s="15"/>
      <c r="H75" s="11"/>
    </row>
    <row r="76" spans="1:8" ht="21.95" customHeight="1" x14ac:dyDescent="0.2">
      <c r="A76" s="25" t="s">
        <v>11</v>
      </c>
      <c r="B76" s="33" t="s">
        <v>117</v>
      </c>
      <c r="C76" s="31">
        <v>3299</v>
      </c>
      <c r="D76" s="34">
        <f>SUM(D77)</f>
        <v>35200</v>
      </c>
      <c r="E76" s="18"/>
      <c r="F76" s="13"/>
      <c r="G76" s="15"/>
      <c r="H76" s="11"/>
    </row>
    <row r="77" spans="1:8" ht="21.95" customHeight="1" x14ac:dyDescent="0.2">
      <c r="A77" s="25" t="s">
        <v>31</v>
      </c>
      <c r="B77" s="33" t="s">
        <v>117</v>
      </c>
      <c r="C77" s="13">
        <v>32999</v>
      </c>
      <c r="D77" s="5">
        <v>35200</v>
      </c>
      <c r="E77" s="18"/>
      <c r="F77" s="13" t="s">
        <v>55</v>
      </c>
      <c r="G77" s="15"/>
      <c r="H77" s="16" t="s">
        <v>61</v>
      </c>
    </row>
    <row r="78" spans="1:8" ht="21.95" customHeight="1" x14ac:dyDescent="0.2">
      <c r="A78" s="25"/>
      <c r="B78" s="37" t="s">
        <v>118</v>
      </c>
      <c r="C78" s="31"/>
      <c r="D78" s="34">
        <f>SUM(D76)</f>
        <v>35200</v>
      </c>
      <c r="E78" s="18"/>
      <c r="F78" s="13"/>
      <c r="G78" s="15"/>
      <c r="H78" s="11"/>
    </row>
    <row r="79" spans="1:8" ht="21.95" customHeight="1" x14ac:dyDescent="0.25">
      <c r="A79" s="25"/>
      <c r="B79" s="24" t="s">
        <v>119</v>
      </c>
      <c r="C79" s="31"/>
      <c r="D79" s="5"/>
      <c r="E79" s="18"/>
      <c r="F79" s="13"/>
      <c r="G79" s="15"/>
      <c r="H79" s="11"/>
    </row>
    <row r="80" spans="1:8" ht="21.95" customHeight="1" x14ac:dyDescent="0.2">
      <c r="A80" s="25" t="s">
        <v>12</v>
      </c>
      <c r="B80" s="33" t="s">
        <v>29</v>
      </c>
      <c r="C80" s="31">
        <v>3431</v>
      </c>
      <c r="D80" s="34">
        <f>SUM(D81)</f>
        <v>8000</v>
      </c>
      <c r="E80" s="18"/>
      <c r="F80" s="13"/>
      <c r="G80" s="15"/>
      <c r="H80" s="11"/>
    </row>
    <row r="81" spans="1:8" ht="21.95" customHeight="1" x14ac:dyDescent="0.2">
      <c r="A81" s="25" t="s">
        <v>31</v>
      </c>
      <c r="B81" s="33" t="s">
        <v>120</v>
      </c>
      <c r="C81" s="13">
        <v>34311</v>
      </c>
      <c r="D81" s="5">
        <v>8000</v>
      </c>
      <c r="E81" s="18" t="s">
        <v>52</v>
      </c>
      <c r="F81" s="13" t="s">
        <v>30</v>
      </c>
      <c r="G81" s="15"/>
      <c r="H81" s="16" t="s">
        <v>61</v>
      </c>
    </row>
    <row r="82" spans="1:8" ht="21.95" customHeight="1" x14ac:dyDescent="0.2">
      <c r="A82" s="25"/>
      <c r="B82" s="37" t="s">
        <v>121</v>
      </c>
      <c r="C82" s="31"/>
      <c r="D82" s="34">
        <f>SUM(D80)</f>
        <v>8000</v>
      </c>
      <c r="E82" s="18"/>
      <c r="F82" s="13"/>
      <c r="G82" s="15"/>
      <c r="H82" s="11"/>
    </row>
    <row r="83" spans="1:8" ht="36" customHeight="1" x14ac:dyDescent="0.2">
      <c r="A83" s="25"/>
      <c r="B83" s="37" t="s">
        <v>122</v>
      </c>
      <c r="C83" s="31"/>
      <c r="D83" s="34">
        <f>SUM(D80,D76,D74,D70,D66,D28)</f>
        <v>1513217</v>
      </c>
      <c r="E83" s="51"/>
      <c r="F83" s="52"/>
      <c r="G83" s="52"/>
      <c r="H83" s="53"/>
    </row>
    <row r="84" spans="1:8" ht="21.95" customHeight="1" x14ac:dyDescent="0.25">
      <c r="A84" s="25"/>
      <c r="B84" s="24" t="s">
        <v>123</v>
      </c>
      <c r="C84" s="31"/>
      <c r="D84" s="5"/>
      <c r="E84" s="18"/>
      <c r="F84" s="13"/>
      <c r="G84" s="15"/>
      <c r="H84" s="11"/>
    </row>
    <row r="85" spans="1:8" ht="21.95" customHeight="1" x14ac:dyDescent="0.2">
      <c r="A85" s="25" t="s">
        <v>13</v>
      </c>
      <c r="B85" s="33" t="s">
        <v>124</v>
      </c>
      <c r="C85" s="31">
        <v>4221</v>
      </c>
      <c r="D85" s="34">
        <f>SUM(D86:D87)</f>
        <v>110000</v>
      </c>
      <c r="E85" s="18"/>
      <c r="F85" s="13"/>
      <c r="G85" s="15"/>
      <c r="H85" s="11"/>
    </row>
    <row r="86" spans="1:8" ht="21.95" customHeight="1" x14ac:dyDescent="0.2">
      <c r="A86" s="25" t="s">
        <v>31</v>
      </c>
      <c r="B86" s="33" t="s">
        <v>125</v>
      </c>
      <c r="C86" s="13">
        <v>42212</v>
      </c>
      <c r="D86" s="5">
        <v>35000</v>
      </c>
      <c r="E86" s="18" t="s">
        <v>142</v>
      </c>
      <c r="F86" s="13" t="s">
        <v>57</v>
      </c>
      <c r="G86" s="15"/>
      <c r="H86" s="11" t="s">
        <v>152</v>
      </c>
    </row>
    <row r="87" spans="1:8" ht="21.95" customHeight="1" x14ac:dyDescent="0.2">
      <c r="A87" s="25" t="s">
        <v>32</v>
      </c>
      <c r="B87" s="33" t="s">
        <v>46</v>
      </c>
      <c r="C87" s="13">
        <v>42211</v>
      </c>
      <c r="D87" s="5">
        <v>75000</v>
      </c>
      <c r="E87" s="18" t="s">
        <v>142</v>
      </c>
      <c r="F87" s="13" t="s">
        <v>55</v>
      </c>
      <c r="G87" s="15"/>
      <c r="H87" s="11" t="s">
        <v>152</v>
      </c>
    </row>
    <row r="88" spans="1:8" ht="21.95" customHeight="1" x14ac:dyDescent="0.2">
      <c r="A88" s="25" t="s">
        <v>14</v>
      </c>
      <c r="B88" s="33" t="s">
        <v>126</v>
      </c>
      <c r="C88" s="31">
        <v>4223</v>
      </c>
      <c r="D88" s="34">
        <f>SUM(D89)</f>
        <v>10000</v>
      </c>
      <c r="E88" s="18"/>
      <c r="F88" s="13"/>
      <c r="G88" s="15"/>
      <c r="H88" s="11"/>
    </row>
    <row r="89" spans="1:8" ht="21.95" customHeight="1" x14ac:dyDescent="0.2">
      <c r="A89" s="25" t="s">
        <v>31</v>
      </c>
      <c r="B89" s="33" t="s">
        <v>127</v>
      </c>
      <c r="C89" s="13">
        <v>42234</v>
      </c>
      <c r="D89" s="5">
        <v>10000</v>
      </c>
      <c r="E89" s="18" t="s">
        <v>142</v>
      </c>
      <c r="F89" s="13" t="s">
        <v>55</v>
      </c>
      <c r="G89" s="15"/>
      <c r="H89" s="11" t="s">
        <v>152</v>
      </c>
    </row>
    <row r="90" spans="1:8" ht="21.95" customHeight="1" x14ac:dyDescent="0.2">
      <c r="A90" s="25" t="s">
        <v>15</v>
      </c>
      <c r="B90" s="33" t="s">
        <v>128</v>
      </c>
      <c r="C90" s="31">
        <v>4226</v>
      </c>
      <c r="D90" s="34">
        <f>SUM(D91:D92)</f>
        <v>20864</v>
      </c>
      <c r="E90" s="18"/>
      <c r="F90" s="13"/>
      <c r="G90" s="15"/>
      <c r="H90" s="11"/>
    </row>
    <row r="91" spans="1:8" ht="21.95" customHeight="1" x14ac:dyDescent="0.2">
      <c r="A91" s="25" t="s">
        <v>100</v>
      </c>
      <c r="B91" s="33" t="s">
        <v>129</v>
      </c>
      <c r="C91" s="13">
        <v>42261</v>
      </c>
      <c r="D91" s="5">
        <v>15864</v>
      </c>
      <c r="E91" s="18" t="s">
        <v>142</v>
      </c>
      <c r="F91" s="13" t="s">
        <v>72</v>
      </c>
      <c r="G91" s="15"/>
      <c r="H91" s="16" t="s">
        <v>61</v>
      </c>
    </row>
    <row r="92" spans="1:8" ht="21.95" customHeight="1" x14ac:dyDescent="0.2">
      <c r="A92" s="25" t="s">
        <v>32</v>
      </c>
      <c r="B92" s="33" t="s">
        <v>130</v>
      </c>
      <c r="C92" s="13">
        <v>42262</v>
      </c>
      <c r="D92" s="5">
        <v>5000</v>
      </c>
      <c r="E92" s="18" t="s">
        <v>142</v>
      </c>
      <c r="F92" s="13" t="s">
        <v>72</v>
      </c>
      <c r="G92" s="15"/>
      <c r="H92" s="11"/>
    </row>
    <row r="93" spans="1:8" ht="21.95" customHeight="1" x14ac:dyDescent="0.2">
      <c r="A93" s="25" t="s">
        <v>16</v>
      </c>
      <c r="B93" s="33" t="s">
        <v>131</v>
      </c>
      <c r="C93" s="31">
        <v>4227</v>
      </c>
      <c r="D93" s="34">
        <f>SUM(D94:D95)</f>
        <v>56700</v>
      </c>
      <c r="E93" s="18"/>
      <c r="F93" s="13"/>
      <c r="G93" s="15"/>
      <c r="H93" s="11"/>
    </row>
    <row r="94" spans="1:8" ht="21.95" customHeight="1" x14ac:dyDescent="0.2">
      <c r="A94" s="25" t="s">
        <v>31</v>
      </c>
      <c r="B94" s="33" t="s">
        <v>132</v>
      </c>
      <c r="C94" s="13">
        <v>42271</v>
      </c>
      <c r="D94" s="5">
        <v>39000</v>
      </c>
      <c r="E94" s="18" t="s">
        <v>142</v>
      </c>
      <c r="F94" s="13" t="s">
        <v>72</v>
      </c>
      <c r="G94" s="15"/>
      <c r="H94" s="11" t="s">
        <v>42</v>
      </c>
    </row>
    <row r="95" spans="1:8" ht="21.95" customHeight="1" x14ac:dyDescent="0.2">
      <c r="A95" s="25" t="s">
        <v>32</v>
      </c>
      <c r="B95" s="33" t="s">
        <v>133</v>
      </c>
      <c r="C95" s="13">
        <v>42273</v>
      </c>
      <c r="D95" s="5">
        <v>17700</v>
      </c>
      <c r="E95" s="18" t="s">
        <v>142</v>
      </c>
      <c r="F95" s="13" t="s">
        <v>72</v>
      </c>
      <c r="G95" s="15"/>
      <c r="H95" s="11" t="s">
        <v>36</v>
      </c>
    </row>
    <row r="96" spans="1:8" ht="21.95" customHeight="1" x14ac:dyDescent="0.2">
      <c r="A96" s="25" t="s">
        <v>47</v>
      </c>
      <c r="B96" s="33" t="s">
        <v>43</v>
      </c>
      <c r="C96" s="31">
        <v>4241</v>
      </c>
      <c r="D96" s="34">
        <f>SUM(D97)</f>
        <v>24100</v>
      </c>
      <c r="E96" s="18"/>
      <c r="F96" s="13"/>
      <c r="G96" s="15"/>
      <c r="H96" s="11"/>
    </row>
    <row r="97" spans="1:8" ht="21.95" customHeight="1" x14ac:dyDescent="0.2">
      <c r="A97" s="25" t="s">
        <v>31</v>
      </c>
      <c r="B97" s="33" t="s">
        <v>43</v>
      </c>
      <c r="C97" s="13">
        <v>42411</v>
      </c>
      <c r="D97" s="5">
        <v>24100</v>
      </c>
      <c r="E97" s="18" t="s">
        <v>142</v>
      </c>
      <c r="F97" s="13" t="s">
        <v>57</v>
      </c>
      <c r="G97" s="15"/>
      <c r="H97" s="11" t="s">
        <v>135</v>
      </c>
    </row>
    <row r="98" spans="1:8" ht="21.95" customHeight="1" x14ac:dyDescent="0.2">
      <c r="A98" s="25" t="s">
        <v>17</v>
      </c>
      <c r="B98" s="33" t="s">
        <v>136</v>
      </c>
      <c r="C98" s="31">
        <v>4511</v>
      </c>
      <c r="D98" s="34"/>
      <c r="E98" s="18"/>
      <c r="F98" s="13"/>
      <c r="G98" s="15"/>
      <c r="H98" s="11"/>
    </row>
    <row r="99" spans="1:8" ht="21.95" customHeight="1" x14ac:dyDescent="0.2">
      <c r="A99" s="25" t="s">
        <v>31</v>
      </c>
      <c r="B99" s="33" t="s">
        <v>155</v>
      </c>
      <c r="C99" s="13">
        <v>4511</v>
      </c>
      <c r="D99" s="5"/>
      <c r="E99" s="18" t="s">
        <v>142</v>
      </c>
      <c r="F99" s="13" t="s">
        <v>30</v>
      </c>
      <c r="G99" s="15"/>
      <c r="H99" s="11" t="s">
        <v>134</v>
      </c>
    </row>
    <row r="100" spans="1:8" ht="21.95" customHeight="1" x14ac:dyDescent="0.2">
      <c r="A100" s="25" t="s">
        <v>32</v>
      </c>
      <c r="B100" s="33" t="s">
        <v>137</v>
      </c>
      <c r="C100" s="13">
        <v>4511</v>
      </c>
      <c r="D100" s="5">
        <v>0</v>
      </c>
      <c r="E100" s="18" t="s">
        <v>142</v>
      </c>
      <c r="F100" s="13" t="s">
        <v>30</v>
      </c>
      <c r="G100" s="15"/>
      <c r="H100" s="11" t="s">
        <v>134</v>
      </c>
    </row>
    <row r="101" spans="1:8" ht="21.95" customHeight="1" x14ac:dyDescent="0.2">
      <c r="A101" s="1"/>
      <c r="B101" s="38" t="s">
        <v>138</v>
      </c>
      <c r="C101" s="3"/>
      <c r="D101" s="34">
        <f>SUM(D96,D93,D90,D88,D85)</f>
        <v>221664</v>
      </c>
      <c r="E101" s="3"/>
      <c r="F101" s="3"/>
      <c r="G101" s="5"/>
      <c r="H101" s="4"/>
    </row>
    <row r="102" spans="1:8" ht="21.95" customHeight="1" x14ac:dyDescent="0.25">
      <c r="A102" s="1"/>
      <c r="B102" s="36" t="s">
        <v>139</v>
      </c>
      <c r="C102" s="3"/>
      <c r="D102" s="44">
        <f>SUM(D101,D83)</f>
        <v>1734881</v>
      </c>
      <c r="E102" s="54"/>
      <c r="F102" s="55"/>
      <c r="G102" s="55"/>
      <c r="H102" s="56"/>
    </row>
    <row r="103" spans="1:8" x14ac:dyDescent="0.2">
      <c r="A103" s="12"/>
      <c r="B103" s="9"/>
      <c r="C103" t="s">
        <v>3</v>
      </c>
      <c r="E103" s="10"/>
      <c r="F103" s="10"/>
      <c r="G103" s="12"/>
    </row>
    <row r="104" spans="1:8" x14ac:dyDescent="0.2">
      <c r="B104" s="12" t="s">
        <v>171</v>
      </c>
      <c r="E104" s="12"/>
      <c r="G104" s="12"/>
    </row>
    <row r="105" spans="1:8" ht="25.5" customHeight="1" x14ac:dyDescent="0.2">
      <c r="B105" s="12" t="s">
        <v>174</v>
      </c>
      <c r="E105" s="12"/>
      <c r="G105" s="12" t="s">
        <v>153</v>
      </c>
    </row>
    <row r="106" spans="1:8" x14ac:dyDescent="0.2">
      <c r="D106" t="s">
        <v>172</v>
      </c>
      <c r="E106" s="12"/>
    </row>
    <row r="107" spans="1:8" x14ac:dyDescent="0.2">
      <c r="B107" s="12" t="s">
        <v>175</v>
      </c>
      <c r="G107" s="12" t="s">
        <v>140</v>
      </c>
    </row>
    <row r="108" spans="1:8" x14ac:dyDescent="0.2">
      <c r="B108" t="s">
        <v>4</v>
      </c>
    </row>
    <row r="109" spans="1:8" x14ac:dyDescent="0.2">
      <c r="A109" t="s">
        <v>3</v>
      </c>
    </row>
    <row r="111" spans="1:8" x14ac:dyDescent="0.2">
      <c r="A111" t="s">
        <v>3</v>
      </c>
      <c r="E111" t="s">
        <v>3</v>
      </c>
    </row>
    <row r="112" spans="1:8" x14ac:dyDescent="0.2">
      <c r="A112" t="s">
        <v>3</v>
      </c>
      <c r="B112" t="s">
        <v>3</v>
      </c>
      <c r="C112" t="s">
        <v>3</v>
      </c>
      <c r="D112" t="s">
        <v>3</v>
      </c>
      <c r="E112" t="s">
        <v>3</v>
      </c>
    </row>
    <row r="113" spans="1:5" x14ac:dyDescent="0.2">
      <c r="A113" t="s">
        <v>3</v>
      </c>
      <c r="C113" t="s">
        <v>3</v>
      </c>
      <c r="D113" t="s">
        <v>3</v>
      </c>
      <c r="E113" t="s">
        <v>3</v>
      </c>
    </row>
    <row r="114" spans="1:5" x14ac:dyDescent="0.2">
      <c r="A114" t="s">
        <v>3</v>
      </c>
      <c r="C114" s="6" t="s">
        <v>3</v>
      </c>
      <c r="D114" t="s">
        <v>3</v>
      </c>
      <c r="E114" t="s">
        <v>3</v>
      </c>
    </row>
    <row r="115" spans="1:5" x14ac:dyDescent="0.2">
      <c r="A115" t="s">
        <v>3</v>
      </c>
      <c r="C115" t="s">
        <v>3</v>
      </c>
    </row>
    <row r="116" spans="1:5" x14ac:dyDescent="0.2">
      <c r="A116" t="s">
        <v>3</v>
      </c>
      <c r="C116" t="s">
        <v>3</v>
      </c>
      <c r="E116" t="s">
        <v>3</v>
      </c>
    </row>
  </sheetData>
  <mergeCells count="4">
    <mergeCell ref="A2:D2"/>
    <mergeCell ref="B4:H4"/>
    <mergeCell ref="E83:H83"/>
    <mergeCell ref="E102:H102"/>
  </mergeCells>
  <phoneticPr fontId="0" type="noConversion"/>
  <pageMargins left="0.70866141732283461" right="0.70866141732283461" top="0.74803149606299213" bottom="0.74803149606299213" header="0.31496062992125984" footer="0.31496062992125984"/>
  <pageSetup paperSize="9" orientation="landscape" horizontalDpi="4294967293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SKOLE</dc:creator>
  <cp:lastModifiedBy>Jasmina</cp:lastModifiedBy>
  <cp:lastPrinted>2020-01-21T07:20:12Z</cp:lastPrinted>
  <dcterms:created xsi:type="dcterms:W3CDTF">2004-03-31T17:27:33Z</dcterms:created>
  <dcterms:modified xsi:type="dcterms:W3CDTF">2020-01-31T07:42:14Z</dcterms:modified>
</cp:coreProperties>
</file>