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\Desktop\dokumenti škole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0" i="1" l="1"/>
  <c r="C12" i="2"/>
  <c r="D52" i="3"/>
  <c r="D51" i="3" s="1"/>
  <c r="D56" i="3"/>
  <c r="E108" i="3"/>
  <c r="D15" i="3"/>
  <c r="D14" i="3" s="1"/>
  <c r="D11" i="3" s="1"/>
  <c r="D106" i="3"/>
  <c r="D105" i="3" s="1"/>
  <c r="D102" i="3" s="1"/>
  <c r="D99" i="3"/>
  <c r="D98" i="3" s="1"/>
  <c r="D95" i="3" s="1"/>
  <c r="D92" i="3"/>
  <c r="D91" i="3" s="1"/>
  <c r="D86" i="3"/>
  <c r="D85" i="3" s="1"/>
  <c r="D81" i="3"/>
  <c r="D80" i="3" s="1"/>
  <c r="D76" i="3"/>
  <c r="D75" i="3" s="1"/>
  <c r="D71" i="3"/>
  <c r="D70" i="3" s="1"/>
  <c r="D67" i="3"/>
  <c r="D66" i="3" s="1"/>
  <c r="D62" i="3"/>
  <c r="D61" i="3" s="1"/>
  <c r="D48" i="3" s="1"/>
  <c r="D44" i="3"/>
  <c r="D43" i="3" s="1"/>
  <c r="D40" i="3" s="1"/>
  <c r="D37" i="3"/>
  <c r="D35" i="3"/>
  <c r="D31" i="3"/>
  <c r="D26" i="3"/>
  <c r="D25" i="3" l="1"/>
  <c r="D34" i="3"/>
  <c r="C20" i="2"/>
  <c r="C17" i="2"/>
  <c r="C10" i="2" l="1"/>
  <c r="C25" i="2" s="1"/>
  <c r="D22" i="3"/>
  <c r="D108" i="3" s="1"/>
  <c r="F108" i="3" l="1"/>
  <c r="E25" i="2" l="1"/>
  <c r="D25" i="2"/>
</calcChain>
</file>

<file path=xl/sharedStrings.xml><?xml version="1.0" encoding="utf-8"?>
<sst xmlns="http://schemas.openxmlformats.org/spreadsheetml/2006/main" count="187" uniqueCount="125">
  <si>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</si>
  <si>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</si>
  <si>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</si>
  <si>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</si>
  <si>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</si>
  <si>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</si>
  <si>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</si>
  <si>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</si>
  <si>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</si>
  <si>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</si>
  <si>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</si>
  <si>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</si>
  <si>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</si>
  <si>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         PRIHODI I PRIMICI ISKAZANI PO VRSTAMA</t>
  </si>
  <si>
    <t>PRIHODI</t>
  </si>
  <si>
    <t>RAČUN</t>
  </si>
  <si>
    <t>VRSTA PRIHODA</t>
  </si>
  <si>
    <t>PRIHODI OD ADMINIST.PRISTOJBI I PO POS.PROP.</t>
  </si>
  <si>
    <t>PRIHODI PO POSEBNIM PROPISIMA</t>
  </si>
  <si>
    <t>PRIHODI IZ PRORAČUNA</t>
  </si>
  <si>
    <t>SVEUKUPNO</t>
  </si>
  <si>
    <t>OSNOVNA ŠKOLA MARČANA</t>
  </si>
  <si>
    <t>Marčana 166, 52206 Marčana</t>
  </si>
  <si>
    <t xml:space="preserve">               RASHODI I IZDACI ZA TROGODIŠNJE RAZDOBLJE I </t>
  </si>
  <si>
    <t xml:space="preserve">                      PREMA PRORAČUNSKOJ KLASIFIKACIJI</t>
  </si>
  <si>
    <t>FINANCIJSKI PLAN</t>
  </si>
  <si>
    <t>PROJEKCIJA</t>
  </si>
  <si>
    <t>ŠIFRA</t>
  </si>
  <si>
    <t>OPIS</t>
  </si>
  <si>
    <t>AKTIVNOST: Troškovi zaposlenika</t>
  </si>
  <si>
    <t>RASHODI POSLOVANJA</t>
  </si>
  <si>
    <t>RASHODI ZA ZAPOSLENE</t>
  </si>
  <si>
    <t>PLAĆE</t>
  </si>
  <si>
    <t>OSTALI RASHIDI ZA ZAPOSLENE</t>
  </si>
  <si>
    <t>DOPRINOSI NA PLAĆE</t>
  </si>
  <si>
    <t>MATERIJALNI RASHODI</t>
  </si>
  <si>
    <t>NAKNADE TROŠKOVA ZAPOSLENIMA</t>
  </si>
  <si>
    <t>2101</t>
  </si>
  <si>
    <t>A210101</t>
  </si>
  <si>
    <t>AKTIVNOST: Materijalni rashodi OŠ po kriterijima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</si>
  <si>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</si>
  <si>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</si>
  <si>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</si>
  <si>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</si>
  <si>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</si>
  <si>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OSTALE NAKNADE GRAĐANIMA I KUĆANSTIMA IZ PRORAČUNA</t>
  </si>
  <si>
    <t>PROGRAM: REDOVNA DJELATNOST OSNOVNIH ŠKOLA - IZNAD STANDARDA</t>
  </si>
  <si>
    <t>A210201</t>
  </si>
  <si>
    <t>AKTIVNOST: Materijalni rashodi OŠ po stvarnom trošku iznad standarda</t>
  </si>
  <si>
    <t>2301</t>
  </si>
  <si>
    <t>PROGRAM: PROGRAMI OBRAZOVANJA IZNAD STANDARDA</t>
  </si>
  <si>
    <t>AKTIVNOST: Produženi boravak</t>
  </si>
  <si>
    <t>Ravnateljica: Nensi Kaluđerović</t>
  </si>
  <si>
    <t xml:space="preserve">izvori financiranja: Prihodi od Ministarstva obrazovanja </t>
  </si>
  <si>
    <t>PROGRAM: REDOVNA DJELATNOST OSNOVNIH ŠKOLA - MINIMALNI STANDARD</t>
  </si>
  <si>
    <t>A210102</t>
  </si>
  <si>
    <t>AKTIVNOST: Materijalni rashodi OŠ po stvarnom trošku</t>
  </si>
  <si>
    <t>NAKN.GRAĐ., KUĆANSTVIMA NA TEMELJU OSIG.I DR.NAKNADE</t>
  </si>
  <si>
    <t xml:space="preserve">izvori finaciranja: Prihodi od županijskog proračuna </t>
  </si>
  <si>
    <t>OST.NESPOM.RASHODI POSLOVANJA</t>
  </si>
  <si>
    <t xml:space="preserve">izvori financiranja: Prihodi od županijskog proračuna </t>
  </si>
  <si>
    <t>2100</t>
  </si>
  <si>
    <t>A210001</t>
  </si>
  <si>
    <t>PROGRAM: OSNOVNO ŠKOLSKO OBRAZOVANJE - REDOVNO POSLOVANJE</t>
  </si>
  <si>
    <t>AKTIVNOST: Školska kuhinja</t>
  </si>
  <si>
    <t>PLAĆE (BRUTO)</t>
  </si>
  <si>
    <t>K240501</t>
  </si>
  <si>
    <t>AKTIVNOST: Školski namještaj i oprema</t>
  </si>
  <si>
    <t>RASHODI ZA NABAVU NEFINANCIJSKE OPREME</t>
  </si>
  <si>
    <t>RASHODI ZA NABAVU PROIZVEDENE DUGOTRAJNE IMOVINE</t>
  </si>
  <si>
    <t>POSTOJENJA I OPREMA</t>
  </si>
  <si>
    <t>A23106</t>
  </si>
  <si>
    <t>A23107</t>
  </si>
  <si>
    <t>A230130</t>
  </si>
  <si>
    <t>AKTIVNOST: Izborni i dodatni programi</t>
  </si>
  <si>
    <t>PLAN 2018.</t>
  </si>
  <si>
    <t>PROGRAM: INVESTICIJSKO ODRŽAVANJE OSNOVNIH ŠKOLA</t>
  </si>
  <si>
    <t>A240103</t>
  </si>
  <si>
    <t>AKTIVNOST: Investicijsko održavanje OŠ - ostali proračun</t>
  </si>
  <si>
    <t>INVESTICIJSKO ODRŽAVANJE</t>
  </si>
  <si>
    <t>PROGRAM: OPREMANJE U OSNOVNIM ŠKOLAMA</t>
  </si>
  <si>
    <t>M.P.</t>
  </si>
  <si>
    <t>______________________________</t>
  </si>
  <si>
    <t>POMOĆI OD SUBJEKATA UNUTAR OPĆEG PRORAČUNA</t>
  </si>
  <si>
    <t>POMOĆI PROR.KOR.IZ PROR.KOJI IM NIJE NADL. - MZOS</t>
  </si>
  <si>
    <t xml:space="preserve">Klasa: </t>
  </si>
  <si>
    <t xml:space="preserve">Urbroj: </t>
  </si>
  <si>
    <t>izvori financiranja: Općina Marčana za proračunske korisnike</t>
  </si>
  <si>
    <t>izvori financiranja: Prihodi za posebne namjene za osnovne škole</t>
  </si>
  <si>
    <t>izvori financiranja: Vlastiti prihodi osnovnih škola</t>
  </si>
  <si>
    <t>izvori financiranja: Ostale institucije za osnovne škole</t>
  </si>
  <si>
    <t>izvori financiranja: Vlastiti prihodi osnovih škola</t>
  </si>
  <si>
    <t xml:space="preserve">    Nina Pliško</t>
  </si>
  <si>
    <t xml:space="preserve">   Nina Pliško</t>
  </si>
  <si>
    <t>PROJEKCIJA PLANA 2019. GODINU</t>
  </si>
  <si>
    <t>PLAN 2019.</t>
  </si>
  <si>
    <t>izvori financiranja: Grad Pula za proračunske korisnike</t>
  </si>
  <si>
    <t xml:space="preserve">A230199 </t>
  </si>
  <si>
    <t>AKTIVNOST: Školska shema</t>
  </si>
  <si>
    <t>_________________</t>
  </si>
  <si>
    <t>A230104</t>
  </si>
  <si>
    <t>AKTIVNOST: Pomoćnici u nastavi</t>
  </si>
  <si>
    <t>OSTALI RASHODI ZA ZAPOSLENE</t>
  </si>
  <si>
    <t>RASHODI ZA ZDRAVSTVENE USLUGE</t>
  </si>
  <si>
    <t>izvori financiranja: Pomoći temeljem prijenosa EU sredstava</t>
  </si>
  <si>
    <t>POMOĆI PROR.KOR.IZ PROR.KOJI IM NIJE NADL. -OPĆINA,GRAD</t>
  </si>
  <si>
    <t>POMOĆI IZ DRŽAVNOG PROR.TEMELJEM PRIJENOSA EU SREDSTAVA</t>
  </si>
  <si>
    <t>PRIHODI IZ NADL.PROR.ZA FINAN.REDOVNE DJEL.PROR.KORISNIKA</t>
  </si>
  <si>
    <t xml:space="preserve">Izradila: Ana Bošković                                                                     </t>
  </si>
  <si>
    <t>Predsjednik Školskog odbora</t>
  </si>
  <si>
    <t>Predsjednica ŠO</t>
  </si>
  <si>
    <t>PLAN 2020.</t>
  </si>
  <si>
    <t>Datum: 19.12.2017.</t>
  </si>
  <si>
    <t>401-01/17-01/3</t>
  </si>
  <si>
    <t>2168/05-55-60-17-1</t>
  </si>
  <si>
    <t>Klasa: 401-01/17-01/3</t>
  </si>
  <si>
    <t>Urbroj:  2168/05-55-60-17-1</t>
  </si>
  <si>
    <t>Marčana, 19.12.2017.</t>
  </si>
  <si>
    <t xml:space="preserve"> FINANCIJSKI PLAN OSNOVNE ŠKOLE MARČANA ZA 2018. I                                                                                                                                                PROJEKCIJA PLANA ZA  2019. I 2020. GODINU</t>
  </si>
  <si>
    <t>PROJEKCIJA PLANA 2020. GODINU</t>
  </si>
  <si>
    <t>Plan za 2018.</t>
  </si>
  <si>
    <t>Projekcija plana
za 2019.</t>
  </si>
  <si>
    <t>Projekcija plana 
za 2020.</t>
  </si>
  <si>
    <t>____________________</t>
  </si>
  <si>
    <t xml:space="preserve">      Nina Pliško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</si>
</sst>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6" fillId="0" borderId="8" xfId="1" quotePrefix="1" applyFont="1" applyBorder="1" applyAlignment="1">
      <alignment horizontal="left" wrapText="1"/>
    </xf>
    <xf numFmtId="0" fontId="6" fillId="0" borderId="9" xfId="1" quotePrefix="1" applyFont="1" applyBorder="1" applyAlignment="1">
      <alignment horizontal="left" wrapText="1"/>
    </xf>
    <xf numFmtId="0" fontId="6" fillId="0" borderId="9" xfId="1" quotePrefix="1" applyFont="1" applyBorder="1" applyAlignment="1">
      <alignment horizontal="center" wrapText="1"/>
    </xf>
    <xf numFmtId="0" fontId="6" fillId="0" borderId="9" xfId="1" quotePrefix="1" applyNumberFormat="1" applyFont="1" applyFill="1" applyBorder="1" applyAlignment="1" applyProtection="1">
      <alignment horizontal="left"/>
    </xf>
    <xf numFmtId="0" fontId="7" fillId="0" borderId="1" xfId="1" applyNumberFormat="1" applyFont="1" applyFill="1" applyBorder="1" applyAlignment="1" applyProtection="1">
      <alignment horizont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0" fillId="0" borderId="16" xfId="0" applyNumberFormat="1" applyBorder="1"/>
    <xf numFmtId="3" fontId="0" fillId="0" borderId="17" xfId="0" applyNumberFormat="1" applyBorder="1"/>
    <xf numFmtId="0" fontId="9" fillId="0" borderId="10" xfId="0" applyFont="1" applyBorder="1" applyAlignment="1">
      <alignment horizontal="left"/>
    </xf>
    <xf numFmtId="0" fontId="0" fillId="0" borderId="0" xfId="0"/>
    <xf numFmtId="4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0" fontId="0" fillId="0" borderId="1" xfId="0" applyBorder="1" applyAlignment="1">
      <alignment horizontal="left"/>
    </xf>
    <xf numFmtId="49" fontId="1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1" xfId="0" applyFill="1" applyBorder="1"/>
    <xf numFmtId="3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1" fillId="0" borderId="0" xfId="0" applyFont="1"/>
    <xf numFmtId="0" fontId="0" fillId="3" borderId="1" xfId="0" applyFill="1" applyBorder="1"/>
    <xf numFmtId="0" fontId="1" fillId="2" borderId="1" xfId="0" applyFont="1" applyFill="1" applyBorder="1" applyAlignment="1">
      <alignment horizontal="left"/>
    </xf>
    <xf numFmtId="0" fontId="0" fillId="0" borderId="1" xfId="0" applyFont="1" applyBorder="1"/>
    <xf numFmtId="3" fontId="0" fillId="0" borderId="1" xfId="0" applyNumberFormat="1" applyFont="1" applyBorder="1"/>
    <xf numFmtId="0" fontId="0" fillId="2" borderId="1" xfId="0" applyFont="1" applyFill="1" applyBorder="1"/>
    <xf numFmtId="3" fontId="0" fillId="2" borderId="1" xfId="0" applyNumberFormat="1" applyFont="1" applyFill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8" fillId="0" borderId="9" xfId="1" applyNumberFormat="1" applyFont="1" applyFill="1" applyBorder="1" applyAlignment="1" applyProtection="1"/>
    <xf numFmtId="0" fontId="11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3" fontId="7" fillId="0" borderId="1" xfId="1" applyNumberFormat="1" applyFont="1" applyFill="1" applyBorder="1" applyAlignment="1" applyProtection="1">
      <alignment horizontal="right" wrapText="1"/>
    </xf>
    <xf numFmtId="3" fontId="7" fillId="0" borderId="1" xfId="1" applyNumberFormat="1" applyFont="1" applyBorder="1" applyAlignment="1">
      <alignment horizontal="right"/>
    </xf>
    <xf numFmtId="0" fontId="16" fillId="0" borderId="8" xfId="1" applyFont="1" applyBorder="1" applyAlignment="1">
      <alignment horizontal="left"/>
    </xf>
    <xf numFmtId="0" fontId="7" fillId="0" borderId="8" xfId="1" quotePrefix="1" applyFont="1" applyBorder="1" applyAlignment="1">
      <alignment horizontal="left" wrapText="1"/>
    </xf>
    <xf numFmtId="0" fontId="7" fillId="0" borderId="9" xfId="1" quotePrefix="1" applyFont="1" applyBorder="1" applyAlignment="1">
      <alignment horizontal="left" wrapText="1"/>
    </xf>
    <xf numFmtId="0" fontId="7" fillId="0" borderId="9" xfId="1" quotePrefix="1" applyFont="1" applyBorder="1" applyAlignment="1">
      <alignment horizontal="center" wrapText="1"/>
    </xf>
    <xf numFmtId="0" fontId="7" fillId="0" borderId="9" xfId="1" quotePrefix="1" applyNumberFormat="1" applyFont="1" applyFill="1" applyBorder="1" applyAlignment="1" applyProtection="1">
      <alignment horizontal="left"/>
    </xf>
    <xf numFmtId="3" fontId="7" fillId="0" borderId="8" xfId="1" applyNumberFormat="1" applyFont="1" applyBorder="1" applyAlignment="1">
      <alignment horizontal="right"/>
    </xf>
    <xf numFmtId="0" fontId="7" fillId="0" borderId="9" xfId="1" quotePrefix="1" applyFont="1" applyBorder="1" applyAlignment="1">
      <alignment horizontal="left"/>
    </xf>
    <xf numFmtId="0" fontId="7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/>
    <xf numFmtId="0" fontId="11" fillId="0" borderId="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8" fillId="0" borderId="0" xfId="0" applyFont="1"/>
    <xf numFmtId="0" fontId="13" fillId="3" borderId="0" xfId="0" applyFont="1" applyFill="1"/>
    <xf numFmtId="0" fontId="0" fillId="3" borderId="0" xfId="0" applyFill="1"/>
    <xf numFmtId="3" fontId="0" fillId="3" borderId="1" xfId="0" applyNumberFormat="1" applyFill="1" applyBorder="1"/>
    <xf numFmtId="0" fontId="16" fillId="0" borderId="8" xfId="1" quotePrefix="1" applyFont="1" applyBorder="1" applyAlignment="1">
      <alignment horizontal="left"/>
    </xf>
    <xf numFmtId="0" fontId="8" fillId="0" borderId="9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16" fillId="0" borderId="8" xfId="1" applyNumberFormat="1" applyFont="1" applyFill="1" applyBorder="1" applyAlignment="1" applyProtection="1">
      <alignment horizontal="left" wrapText="1"/>
    </xf>
    <xf numFmtId="0" fontId="8" fillId="0" borderId="9" xfId="1" applyNumberFormat="1" applyFont="1" applyFill="1" applyBorder="1" applyAlignment="1" applyProtection="1">
      <alignment wrapText="1"/>
    </xf>
    <xf numFmtId="0" fontId="16" fillId="0" borderId="8" xfId="1" quotePrefix="1" applyNumberFormat="1" applyFont="1" applyFill="1" applyBorder="1" applyAlignment="1" applyProtection="1">
      <alignment horizontal="left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7" fillId="0" borderId="8" xfId="1" applyNumberFormat="1" applyFont="1" applyFill="1" applyBorder="1" applyAlignment="1" applyProtection="1">
      <alignment horizontal="left" wrapText="1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/>
    <xf numFmtId="0" fontId="7" fillId="0" borderId="0" xfId="1" quotePrefix="1" applyNumberFormat="1" applyFont="1" applyFill="1" applyBorder="1" applyAlignment="1" applyProtection="1">
      <alignment horizontal="center" vertical="center" wrapText="1"/>
    </xf>
  </cellXfs>
  <cellStyles count="2">
    <cellStyle name="Normalno" xfId="0" builtinId="0"/>
    <cellStyle name="Obično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workbookViewId="0">
      <selection activeCell="H12" sqref="H12"/>
    </sheetView>
  </sheetViews>
  <sheetFormatPr defaultRowHeight="15" x14ac:dyDescent="0.25"/>
  <cols>
    <col min="5" max="5" width="25.5703125" customWidth="1"/>
    <col min="6" max="6" width="20.5703125" style="24" customWidth="1"/>
    <col min="7" max="7" width="20.42578125" customWidth="1"/>
    <col min="8" max="8" width="19.7109375" customWidth="1"/>
  </cols>
  <sheetData>
    <row r="2" spans="1:8" ht="39" customHeight="1" x14ac:dyDescent="0.25">
      <c r="A2" s="79" t="s">
        <v>118</v>
      </c>
      <c r="B2" s="79"/>
      <c r="C2" s="79"/>
      <c r="D2" s="79"/>
      <c r="E2" s="79"/>
      <c r="F2" s="79"/>
      <c r="G2" s="79"/>
      <c r="H2" s="79"/>
    </row>
    <row r="3" spans="1:8" ht="20.25" customHeight="1" x14ac:dyDescent="0.25">
      <c r="A3" s="79" t="s">
        <v>0</v>
      </c>
      <c r="B3" s="79"/>
      <c r="C3" s="79"/>
      <c r="D3" s="79"/>
      <c r="E3" s="79"/>
      <c r="F3" s="79"/>
      <c r="G3" s="80"/>
      <c r="H3" s="80"/>
    </row>
    <row r="4" spans="1:8" x14ac:dyDescent="0.25">
      <c r="A4" s="24" t="s">
        <v>115</v>
      </c>
      <c r="B4" s="24"/>
      <c r="C4" s="24"/>
      <c r="D4" s="24"/>
      <c r="E4" s="24"/>
      <c r="G4" s="44"/>
      <c r="H4" s="24"/>
    </row>
    <row r="5" spans="1:8" x14ac:dyDescent="0.25">
      <c r="A5" s="24" t="s">
        <v>116</v>
      </c>
      <c r="B5" s="24"/>
      <c r="C5" s="24"/>
      <c r="D5" s="24"/>
      <c r="E5" s="24"/>
      <c r="G5" s="24"/>
      <c r="H5" s="24"/>
    </row>
    <row r="6" spans="1:8" ht="25.5" x14ac:dyDescent="0.25">
      <c r="A6" s="4"/>
      <c r="B6" s="5"/>
      <c r="C6" s="5"/>
      <c r="D6" s="6"/>
      <c r="E6" s="7"/>
      <c r="F6" s="9" t="s">
        <v>120</v>
      </c>
      <c r="G6" s="9" t="s">
        <v>121</v>
      </c>
      <c r="H6" s="9" t="s">
        <v>122</v>
      </c>
    </row>
    <row r="7" spans="1:8" x14ac:dyDescent="0.25">
      <c r="A7" s="81" t="s">
        <v>1</v>
      </c>
      <c r="B7" s="82"/>
      <c r="C7" s="82"/>
      <c r="D7" s="82"/>
      <c r="E7" s="78"/>
      <c r="F7" s="56">
        <v>3271442</v>
      </c>
      <c r="G7" s="8"/>
      <c r="H7" s="9"/>
    </row>
    <row r="8" spans="1:8" x14ac:dyDescent="0.25">
      <c r="A8" s="81" t="s">
        <v>2</v>
      </c>
      <c r="B8" s="82"/>
      <c r="C8" s="82"/>
      <c r="D8" s="82"/>
      <c r="E8" s="78"/>
      <c r="F8" s="57">
        <v>3271442</v>
      </c>
      <c r="G8" s="57">
        <v>3270251</v>
      </c>
      <c r="H8" s="57">
        <v>3270251</v>
      </c>
    </row>
    <row r="9" spans="1:8" x14ac:dyDescent="0.25">
      <c r="A9" s="77" t="s">
        <v>3</v>
      </c>
      <c r="B9" s="78"/>
      <c r="C9" s="78"/>
      <c r="D9" s="78"/>
      <c r="E9" s="78"/>
      <c r="F9" s="57"/>
      <c r="G9" s="57"/>
      <c r="H9" s="57"/>
    </row>
    <row r="10" spans="1:8" x14ac:dyDescent="0.25">
      <c r="A10" s="58" t="s">
        <v>4</v>
      </c>
      <c r="B10" s="53"/>
      <c r="C10" s="53"/>
      <c r="D10" s="53"/>
      <c r="E10" s="53"/>
      <c r="F10" s="57">
        <f>SUM(F11:F12)</f>
        <v>3271442</v>
      </c>
      <c r="G10" s="57"/>
      <c r="H10" s="57"/>
    </row>
    <row r="11" spans="1:8" x14ac:dyDescent="0.25">
      <c r="A11" s="83" t="s">
        <v>5</v>
      </c>
      <c r="B11" s="82"/>
      <c r="C11" s="82"/>
      <c r="D11" s="82"/>
      <c r="E11" s="82"/>
      <c r="F11" s="56">
        <v>3201442</v>
      </c>
      <c r="G11" s="56">
        <v>3200251</v>
      </c>
      <c r="H11" s="56">
        <v>3200251</v>
      </c>
    </row>
    <row r="12" spans="1:8" x14ac:dyDescent="0.25">
      <c r="A12" s="77" t="s">
        <v>6</v>
      </c>
      <c r="B12" s="78"/>
      <c r="C12" s="78"/>
      <c r="D12" s="78"/>
      <c r="E12" s="78"/>
      <c r="F12" s="56">
        <v>70000</v>
      </c>
      <c r="G12" s="56">
        <v>70000</v>
      </c>
      <c r="H12" s="56">
        <v>70000</v>
      </c>
    </row>
    <row r="13" spans="1:8" x14ac:dyDescent="0.25">
      <c r="A13" s="83" t="s">
        <v>7</v>
      </c>
      <c r="B13" s="82"/>
      <c r="C13" s="82"/>
      <c r="D13" s="82"/>
      <c r="E13" s="82"/>
      <c r="F13" s="56">
        <v>0</v>
      </c>
      <c r="G13" s="56">
        <v>0</v>
      </c>
      <c r="H13" s="56">
        <v>0</v>
      </c>
    </row>
    <row r="14" spans="1:8" x14ac:dyDescent="0.25">
      <c r="A14" s="84"/>
      <c r="B14" s="85"/>
      <c r="C14" s="85"/>
      <c r="D14" s="85"/>
      <c r="E14" s="85"/>
      <c r="F14" s="86"/>
      <c r="G14" s="86"/>
      <c r="H14" s="86"/>
    </row>
    <row r="15" spans="1:8" ht="25.5" x14ac:dyDescent="0.25">
      <c r="A15" s="59"/>
      <c r="B15" s="60"/>
      <c r="C15" s="60"/>
      <c r="D15" s="61"/>
      <c r="E15" s="62"/>
      <c r="F15" s="9" t="s">
        <v>120</v>
      </c>
      <c r="G15" s="9" t="s">
        <v>121</v>
      </c>
      <c r="H15" s="9" t="s">
        <v>122</v>
      </c>
    </row>
    <row r="16" spans="1:8" x14ac:dyDescent="0.25">
      <c r="A16" s="87" t="s">
        <v>8</v>
      </c>
      <c r="B16" s="88"/>
      <c r="C16" s="88"/>
      <c r="D16" s="88"/>
      <c r="E16" s="89"/>
      <c r="F16" s="63">
        <v>0</v>
      </c>
      <c r="G16" s="63">
        <v>0</v>
      </c>
      <c r="H16" s="56">
        <v>0</v>
      </c>
    </row>
    <row r="17" spans="1:8" x14ac:dyDescent="0.25">
      <c r="A17" s="90"/>
      <c r="B17" s="85"/>
      <c r="C17" s="85"/>
      <c r="D17" s="85"/>
      <c r="E17" s="85"/>
      <c r="F17" s="86"/>
      <c r="G17" s="86"/>
      <c r="H17" s="86"/>
    </row>
    <row r="18" spans="1:8" ht="25.5" x14ac:dyDescent="0.25">
      <c r="A18" s="59"/>
      <c r="B18" s="60"/>
      <c r="C18" s="60"/>
      <c r="D18" s="61"/>
      <c r="E18" s="62"/>
      <c r="F18" s="9" t="s">
        <v>120</v>
      </c>
      <c r="G18" s="9" t="s">
        <v>121</v>
      </c>
      <c r="H18" s="9" t="s">
        <v>122</v>
      </c>
    </row>
    <row r="19" spans="1:8" x14ac:dyDescent="0.25">
      <c r="A19" s="81" t="s">
        <v>9</v>
      </c>
      <c r="B19" s="82"/>
      <c r="C19" s="82"/>
      <c r="D19" s="82"/>
      <c r="E19" s="82"/>
      <c r="F19" s="57"/>
      <c r="G19" s="57"/>
      <c r="H19" s="57"/>
    </row>
    <row r="20" spans="1:8" x14ac:dyDescent="0.25">
      <c r="A20" s="81" t="s">
        <v>10</v>
      </c>
      <c r="B20" s="82"/>
      <c r="C20" s="82"/>
      <c r="D20" s="82"/>
      <c r="E20" s="82"/>
      <c r="F20" s="57"/>
      <c r="G20" s="57"/>
      <c r="H20" s="57"/>
    </row>
    <row r="21" spans="1:8" x14ac:dyDescent="0.25">
      <c r="A21" s="83" t="s">
        <v>11</v>
      </c>
      <c r="B21" s="82"/>
      <c r="C21" s="82"/>
      <c r="D21" s="82"/>
      <c r="E21" s="82"/>
      <c r="F21" s="57"/>
      <c r="G21" s="57"/>
      <c r="H21" s="57"/>
    </row>
    <row r="22" spans="1:8" x14ac:dyDescent="0.25">
      <c r="A22" s="64"/>
      <c r="B22" s="65"/>
      <c r="C22" s="66"/>
      <c r="D22" s="67"/>
      <c r="E22" s="65"/>
      <c r="F22" s="68"/>
      <c r="G22" s="68"/>
      <c r="H22" s="68"/>
    </row>
    <row r="23" spans="1:8" x14ac:dyDescent="0.25">
      <c r="A23" s="83" t="s">
        <v>12</v>
      </c>
      <c r="B23" s="82"/>
      <c r="C23" s="82"/>
      <c r="D23" s="82"/>
      <c r="E23" s="82"/>
      <c r="F23" s="57">
        <v>0</v>
      </c>
      <c r="G23" s="57">
        <v>0</v>
      </c>
      <c r="H23" s="57">
        <v>0</v>
      </c>
    </row>
    <row r="24" spans="1:8" x14ac:dyDescent="0.25">
      <c r="A24" s="24" t="s">
        <v>117</v>
      </c>
      <c r="G24" s="24"/>
      <c r="H24" s="24" t="s">
        <v>110</v>
      </c>
    </row>
    <row r="25" spans="1:8" x14ac:dyDescent="0.25">
      <c r="G25" s="73" t="s">
        <v>81</v>
      </c>
      <c r="H25" s="24" t="s">
        <v>99</v>
      </c>
    </row>
    <row r="26" spans="1:8" x14ac:dyDescent="0.25">
      <c r="H26" s="24" t="s">
        <v>93</v>
      </c>
    </row>
  </sheetData>
  <mergeCells count="15">
    <mergeCell ref="A19:E19"/>
    <mergeCell ref="A20:E20"/>
    <mergeCell ref="A21:E21"/>
    <mergeCell ref="A23:E23"/>
    <mergeCell ref="A11:E11"/>
    <mergeCell ref="A12:E12"/>
    <mergeCell ref="A13:E13"/>
    <mergeCell ref="A14:H14"/>
    <mergeCell ref="A16:E16"/>
    <mergeCell ref="A17:H17"/>
    <mergeCell ref="A9:E9"/>
    <mergeCell ref="A2:H2"/>
    <mergeCell ref="A3:H3"/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B38" sqref="B38"/>
    </sheetView>
  </sheetViews>
  <sheetFormatPr defaultRowHeight="15" x14ac:dyDescent="0.25"/>
  <cols>
    <col min="1" max="1" width="12.85546875" customWidth="1"/>
    <col min="2" max="2" width="64.42578125" customWidth="1"/>
    <col min="3" max="3" width="14.5703125" style="24" customWidth="1"/>
    <col min="4" max="4" width="15.5703125" customWidth="1"/>
    <col min="5" max="5" width="15.140625" customWidth="1"/>
  </cols>
  <sheetData>
    <row r="1" spans="1:5" ht="18.75" x14ac:dyDescent="0.3">
      <c r="A1" s="10" t="s">
        <v>21</v>
      </c>
      <c r="B1" s="10"/>
      <c r="D1" s="1"/>
      <c r="E1" s="1"/>
    </row>
    <row r="2" spans="1:5" ht="18.75" x14ac:dyDescent="0.3">
      <c r="A2" s="10" t="s">
        <v>22</v>
      </c>
      <c r="B2" s="10"/>
      <c r="D2" s="1"/>
      <c r="E2" s="1"/>
    </row>
    <row r="3" spans="1:5" x14ac:dyDescent="0.25">
      <c r="A3" s="24" t="s">
        <v>85</v>
      </c>
      <c r="B3" s="24" t="s">
        <v>113</v>
      </c>
      <c r="D3" s="1"/>
      <c r="E3" s="1"/>
    </row>
    <row r="4" spans="1:5" x14ac:dyDescent="0.25">
      <c r="A4" s="24" t="s">
        <v>86</v>
      </c>
      <c r="B4" s="24" t="s">
        <v>114</v>
      </c>
      <c r="D4" s="1"/>
      <c r="E4" s="1"/>
    </row>
    <row r="5" spans="1:5" x14ac:dyDescent="0.25">
      <c r="A5" s="1"/>
      <c r="B5" s="24"/>
      <c r="C5" s="75"/>
      <c r="D5" s="75"/>
      <c r="E5" s="75"/>
    </row>
    <row r="6" spans="1:5" ht="27" thickBot="1" x14ac:dyDescent="0.45">
      <c r="A6" s="1"/>
      <c r="B6" s="11" t="s">
        <v>13</v>
      </c>
      <c r="C6" s="12"/>
      <c r="D6" s="11"/>
      <c r="E6" s="13"/>
    </row>
    <row r="7" spans="1:5" ht="6" hidden="1" customHeight="1" thickBot="1" x14ac:dyDescent="0.3">
      <c r="A7" s="1"/>
      <c r="B7" s="1"/>
      <c r="D7" s="1"/>
      <c r="E7" s="1"/>
    </row>
    <row r="8" spans="1:5" ht="20.25" customHeight="1" x14ac:dyDescent="0.3">
      <c r="A8" s="23" t="s">
        <v>14</v>
      </c>
      <c r="B8" s="14"/>
      <c r="C8" s="14"/>
      <c r="D8" s="14"/>
      <c r="E8" s="15"/>
    </row>
    <row r="9" spans="1:5" ht="49.5" customHeight="1" x14ac:dyDescent="0.25">
      <c r="A9" s="55" t="s">
        <v>15</v>
      </c>
      <c r="B9" s="71" t="s">
        <v>16</v>
      </c>
      <c r="C9" s="54" t="s">
        <v>75</v>
      </c>
      <c r="D9" s="69" t="s">
        <v>94</v>
      </c>
      <c r="E9" s="70" t="s">
        <v>119</v>
      </c>
    </row>
    <row r="10" spans="1:5" x14ac:dyDescent="0.25">
      <c r="A10" s="16">
        <v>6</v>
      </c>
      <c r="B10" s="72" t="s">
        <v>2</v>
      </c>
      <c r="C10" s="36">
        <f>SUM(C12+C17+C20)</f>
        <v>3274442</v>
      </c>
      <c r="D10" s="3"/>
      <c r="E10" s="17"/>
    </row>
    <row r="11" spans="1:5" s="24" customFormat="1" x14ac:dyDescent="0.25">
      <c r="A11" s="16"/>
      <c r="B11" s="72"/>
      <c r="C11" s="36"/>
      <c r="D11" s="36"/>
      <c r="E11" s="17"/>
    </row>
    <row r="12" spans="1:5" s="24" customFormat="1" x14ac:dyDescent="0.25">
      <c r="A12" s="16">
        <v>63</v>
      </c>
      <c r="B12" s="72" t="s">
        <v>83</v>
      </c>
      <c r="C12" s="36">
        <f>SUM(C13:C15)</f>
        <v>2573600</v>
      </c>
      <c r="D12" s="36">
        <v>2573600</v>
      </c>
      <c r="E12" s="17">
        <v>2573600</v>
      </c>
    </row>
    <row r="13" spans="1:5" s="24" customFormat="1" x14ac:dyDescent="0.25">
      <c r="A13" s="16">
        <v>636</v>
      </c>
      <c r="B13" s="72" t="s">
        <v>84</v>
      </c>
      <c r="C13" s="36">
        <v>2180000</v>
      </c>
      <c r="D13" s="36"/>
      <c r="E13" s="17"/>
    </row>
    <row r="14" spans="1:5" s="24" customFormat="1" x14ac:dyDescent="0.25">
      <c r="A14" s="16">
        <v>636</v>
      </c>
      <c r="B14" s="72" t="s">
        <v>105</v>
      </c>
      <c r="C14" s="36">
        <v>270600</v>
      </c>
      <c r="D14" s="36"/>
      <c r="E14" s="17"/>
    </row>
    <row r="15" spans="1:5" s="24" customFormat="1" x14ac:dyDescent="0.25">
      <c r="A15" s="16">
        <v>638</v>
      </c>
      <c r="B15" s="72" t="s">
        <v>106</v>
      </c>
      <c r="C15" s="36">
        <v>123000</v>
      </c>
      <c r="D15" s="36"/>
      <c r="E15" s="17"/>
    </row>
    <row r="16" spans="1:5" x14ac:dyDescent="0.25">
      <c r="A16" s="16"/>
      <c r="B16" s="72"/>
      <c r="C16" s="26"/>
      <c r="D16" s="2"/>
      <c r="E16" s="18"/>
    </row>
    <row r="17" spans="1:5" x14ac:dyDescent="0.25">
      <c r="A17" s="16">
        <v>65</v>
      </c>
      <c r="B17" s="72" t="s">
        <v>17</v>
      </c>
      <c r="C17" s="36">
        <f>SUM(C18)</f>
        <v>185251</v>
      </c>
      <c r="D17" s="3">
        <v>181060</v>
      </c>
      <c r="E17" s="17">
        <v>161060</v>
      </c>
    </row>
    <row r="18" spans="1:5" x14ac:dyDescent="0.25">
      <c r="A18" s="16">
        <v>652</v>
      </c>
      <c r="B18" s="72" t="s">
        <v>18</v>
      </c>
      <c r="C18" s="36">
        <v>185251</v>
      </c>
      <c r="D18" s="3"/>
      <c r="E18" s="17"/>
    </row>
    <row r="19" spans="1:5" s="24" customFormat="1" x14ac:dyDescent="0.25">
      <c r="A19" s="16"/>
      <c r="B19" s="72"/>
      <c r="C19" s="36"/>
      <c r="D19" s="36"/>
      <c r="E19" s="17"/>
    </row>
    <row r="20" spans="1:5" x14ac:dyDescent="0.25">
      <c r="A20" s="16">
        <v>67</v>
      </c>
      <c r="B20" s="72" t="s">
        <v>19</v>
      </c>
      <c r="C20" s="36">
        <f>SUM(C21:C22)</f>
        <v>515591</v>
      </c>
      <c r="D20" s="3">
        <v>515591</v>
      </c>
      <c r="E20" s="17">
        <v>515591</v>
      </c>
    </row>
    <row r="21" spans="1:5" x14ac:dyDescent="0.25">
      <c r="A21" s="16">
        <v>671</v>
      </c>
      <c r="B21" s="72" t="s">
        <v>107</v>
      </c>
      <c r="C21" s="36">
        <v>515591</v>
      </c>
      <c r="D21" s="3"/>
      <c r="E21" s="17"/>
    </row>
    <row r="22" spans="1:5" x14ac:dyDescent="0.25">
      <c r="A22" s="16"/>
      <c r="B22" s="72"/>
      <c r="C22" s="36"/>
      <c r="D22" s="3"/>
      <c r="E22" s="17"/>
    </row>
    <row r="23" spans="1:5" x14ac:dyDescent="0.25">
      <c r="A23" s="16"/>
      <c r="B23" s="2"/>
      <c r="C23" s="26"/>
      <c r="D23" s="2"/>
      <c r="E23" s="18"/>
    </row>
    <row r="24" spans="1:5" x14ac:dyDescent="0.25">
      <c r="A24" s="16"/>
      <c r="B24" s="2"/>
      <c r="C24" s="26"/>
      <c r="D24" s="2"/>
      <c r="E24" s="18"/>
    </row>
    <row r="25" spans="1:5" ht="15.75" thickBot="1" x14ac:dyDescent="0.3">
      <c r="A25" s="19"/>
      <c r="B25" s="20" t="s">
        <v>20</v>
      </c>
      <c r="C25" s="21">
        <f>SUM(C10)</f>
        <v>3274442</v>
      </c>
      <c r="D25" s="21">
        <f>SUM(D12:D20)</f>
        <v>3270251</v>
      </c>
      <c r="E25" s="22">
        <f>SUM(E12:E20)</f>
        <v>3250251</v>
      </c>
    </row>
    <row r="26" spans="1:5" x14ac:dyDescent="0.25">
      <c r="A26" s="24" t="s">
        <v>112</v>
      </c>
      <c r="B26" s="1"/>
      <c r="D26" s="24" t="s">
        <v>109</v>
      </c>
      <c r="E26" s="1"/>
    </row>
    <row r="27" spans="1:5" x14ac:dyDescent="0.25">
      <c r="D27" s="24" t="s">
        <v>82</v>
      </c>
    </row>
    <row r="28" spans="1:5" x14ac:dyDescent="0.25">
      <c r="D28" s="24" t="s">
        <v>92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>
      <selection activeCell="E113" sqref="E113"/>
    </sheetView>
  </sheetViews>
  <sheetFormatPr defaultRowHeight="15" x14ac:dyDescent="0.25"/>
  <cols>
    <col min="1" max="1" width="8.28515625" customWidth="1"/>
    <col min="2" max="2" width="9.85546875" customWidth="1"/>
    <col min="3" max="3" width="61.140625" customWidth="1"/>
    <col min="4" max="4" width="14.85546875" style="24" customWidth="1"/>
    <col min="5" max="6" width="14" customWidth="1"/>
  </cols>
  <sheetData>
    <row r="1" spans="1:6" ht="6" customHeight="1" x14ac:dyDescent="0.25"/>
    <row r="2" spans="1:6" x14ac:dyDescent="0.25">
      <c r="A2" s="44" t="s">
        <v>21</v>
      </c>
      <c r="B2" s="44"/>
      <c r="C2" s="44"/>
      <c r="E2" s="24"/>
      <c r="F2" s="24"/>
    </row>
    <row r="3" spans="1:6" x14ac:dyDescent="0.25">
      <c r="A3" s="24" t="s">
        <v>22</v>
      </c>
      <c r="B3" s="24"/>
      <c r="C3" s="24"/>
      <c r="E3" s="24"/>
      <c r="F3" s="24"/>
    </row>
    <row r="4" spans="1:6" x14ac:dyDescent="0.25">
      <c r="A4" s="24" t="s">
        <v>85</v>
      </c>
      <c r="B4" s="24" t="s">
        <v>113</v>
      </c>
      <c r="C4" s="24"/>
      <c r="E4" s="24"/>
      <c r="F4" s="24"/>
    </row>
    <row r="5" spans="1:6" x14ac:dyDescent="0.25">
      <c r="A5" s="24" t="s">
        <v>86</v>
      </c>
      <c r="B5" s="24" t="s">
        <v>114</v>
      </c>
      <c r="C5" s="24"/>
      <c r="E5" s="24"/>
      <c r="F5" s="24"/>
    </row>
    <row r="6" spans="1:6" s="24" customFormat="1" ht="15.75" x14ac:dyDescent="0.25">
      <c r="C6" s="44"/>
      <c r="D6" s="74"/>
      <c r="E6" s="75"/>
      <c r="F6" s="75"/>
    </row>
    <row r="7" spans="1:6" ht="30" customHeight="1" x14ac:dyDescent="0.5">
      <c r="A7" s="30" t="s">
        <v>23</v>
      </c>
      <c r="B7" s="31"/>
      <c r="C7" s="31"/>
      <c r="D7" s="31"/>
      <c r="E7" s="31"/>
      <c r="F7" s="32"/>
    </row>
    <row r="8" spans="1:6" ht="31.5" x14ac:dyDescent="0.5">
      <c r="A8" s="33" t="s">
        <v>24</v>
      </c>
      <c r="B8" s="34"/>
      <c r="C8" s="34"/>
      <c r="D8" s="34"/>
      <c r="E8" s="34"/>
      <c r="F8" s="35"/>
    </row>
    <row r="9" spans="1:6" x14ac:dyDescent="0.25">
      <c r="A9" s="29" t="s">
        <v>25</v>
      </c>
      <c r="B9" s="26"/>
      <c r="C9" s="26"/>
      <c r="D9" s="26"/>
      <c r="E9" s="27" t="s">
        <v>26</v>
      </c>
      <c r="F9" s="27" t="s">
        <v>26</v>
      </c>
    </row>
    <row r="10" spans="1:6" x14ac:dyDescent="0.25">
      <c r="A10" s="27" t="s">
        <v>27</v>
      </c>
      <c r="B10" s="52" t="s">
        <v>15</v>
      </c>
      <c r="C10" s="27" t="s">
        <v>28</v>
      </c>
      <c r="D10" s="27" t="s">
        <v>75</v>
      </c>
      <c r="E10" s="27" t="s">
        <v>95</v>
      </c>
      <c r="F10" s="27" t="s">
        <v>111</v>
      </c>
    </row>
    <row r="11" spans="1:6" x14ac:dyDescent="0.25">
      <c r="A11" s="38" t="s">
        <v>61</v>
      </c>
      <c r="B11" s="51" t="s">
        <v>63</v>
      </c>
      <c r="C11" s="29"/>
      <c r="D11" s="39">
        <f>SUM(D14)</f>
        <v>2180000</v>
      </c>
      <c r="E11" s="39"/>
      <c r="F11" s="39"/>
    </row>
    <row r="12" spans="1:6" x14ac:dyDescent="0.25">
      <c r="A12" s="26"/>
      <c r="B12" s="26" t="s">
        <v>53</v>
      </c>
      <c r="C12" s="26"/>
      <c r="D12" s="36"/>
      <c r="E12" s="36"/>
      <c r="F12" s="36"/>
    </row>
    <row r="13" spans="1:6" x14ac:dyDescent="0.25">
      <c r="A13" s="26" t="s">
        <v>62</v>
      </c>
      <c r="B13" s="26" t="s">
        <v>29</v>
      </c>
      <c r="C13" s="26"/>
      <c r="D13" s="36"/>
      <c r="E13" s="36"/>
      <c r="F13" s="36"/>
    </row>
    <row r="14" spans="1:6" x14ac:dyDescent="0.25">
      <c r="A14" s="26"/>
      <c r="B14" s="26">
        <v>3</v>
      </c>
      <c r="C14" s="26" t="s">
        <v>30</v>
      </c>
      <c r="D14" s="36">
        <f>SUM(D15+D19)</f>
        <v>2180000</v>
      </c>
      <c r="E14" s="36"/>
      <c r="F14" s="36"/>
    </row>
    <row r="15" spans="1:6" x14ac:dyDescent="0.25">
      <c r="A15" s="26"/>
      <c r="B15" s="26">
        <v>31</v>
      </c>
      <c r="C15" s="26" t="s">
        <v>31</v>
      </c>
      <c r="D15" s="36">
        <f>SUM(D16:D18)</f>
        <v>1990000</v>
      </c>
      <c r="E15" s="36">
        <v>1990000</v>
      </c>
      <c r="F15" s="36">
        <v>1990000</v>
      </c>
    </row>
    <row r="16" spans="1:6" x14ac:dyDescent="0.25">
      <c r="A16" s="26"/>
      <c r="B16" s="26">
        <v>311</v>
      </c>
      <c r="C16" s="26" t="s">
        <v>32</v>
      </c>
      <c r="D16" s="36">
        <v>1650000</v>
      </c>
      <c r="E16" s="36"/>
      <c r="F16" s="36"/>
    </row>
    <row r="17" spans="1:7" x14ac:dyDescent="0.25">
      <c r="A17" s="26"/>
      <c r="B17" s="26">
        <v>312</v>
      </c>
      <c r="C17" s="26" t="s">
        <v>33</v>
      </c>
      <c r="D17" s="36">
        <v>50000</v>
      </c>
      <c r="E17" s="36"/>
      <c r="F17" s="36"/>
    </row>
    <row r="18" spans="1:7" x14ac:dyDescent="0.25">
      <c r="A18" s="26"/>
      <c r="B18" s="26">
        <v>313</v>
      </c>
      <c r="C18" s="26" t="s">
        <v>34</v>
      </c>
      <c r="D18" s="36">
        <v>290000</v>
      </c>
      <c r="E18" s="36"/>
      <c r="F18" s="36"/>
    </row>
    <row r="19" spans="1:7" x14ac:dyDescent="0.25">
      <c r="A19" s="26"/>
      <c r="B19" s="26">
        <v>32</v>
      </c>
      <c r="C19" s="26" t="s">
        <v>35</v>
      </c>
      <c r="D19" s="36">
        <v>190000</v>
      </c>
      <c r="E19" s="36">
        <v>190000</v>
      </c>
      <c r="F19" s="36">
        <v>190000</v>
      </c>
      <c r="G19" s="24"/>
    </row>
    <row r="20" spans="1:7" x14ac:dyDescent="0.25">
      <c r="A20" s="26"/>
      <c r="B20" s="26">
        <v>321</v>
      </c>
      <c r="C20" s="26" t="s">
        <v>36</v>
      </c>
      <c r="D20" s="36">
        <v>190000</v>
      </c>
      <c r="E20" s="36"/>
      <c r="F20" s="36"/>
      <c r="G20" s="24"/>
    </row>
    <row r="21" spans="1:7" s="24" customFormat="1" x14ac:dyDescent="0.25">
      <c r="A21" s="41"/>
      <c r="B21" s="41"/>
      <c r="C21" s="41"/>
      <c r="D21" s="42"/>
      <c r="E21" s="42"/>
      <c r="F21" s="42"/>
    </row>
    <row r="22" spans="1:7" s="24" customFormat="1" x14ac:dyDescent="0.25">
      <c r="A22" s="38" t="s">
        <v>37</v>
      </c>
      <c r="B22" s="51" t="s">
        <v>54</v>
      </c>
      <c r="C22" s="29"/>
      <c r="D22" s="39">
        <f>SUM(D25+D34)</f>
        <v>442433</v>
      </c>
      <c r="E22" s="39"/>
      <c r="F22" s="39"/>
    </row>
    <row r="23" spans="1:7" x14ac:dyDescent="0.25">
      <c r="A23" s="26"/>
      <c r="B23" s="26" t="s">
        <v>60</v>
      </c>
      <c r="C23" s="26"/>
      <c r="D23" s="36"/>
      <c r="E23" s="36"/>
      <c r="F23" s="36"/>
      <c r="G23" s="24"/>
    </row>
    <row r="24" spans="1:7" x14ac:dyDescent="0.25">
      <c r="A24" s="26" t="s">
        <v>38</v>
      </c>
      <c r="B24" s="26" t="s">
        <v>39</v>
      </c>
      <c r="C24" s="26"/>
      <c r="D24" s="36"/>
      <c r="E24" s="36"/>
      <c r="F24" s="36"/>
      <c r="G24" s="24"/>
    </row>
    <row r="25" spans="1:7" x14ac:dyDescent="0.25">
      <c r="A25" s="26"/>
      <c r="B25" s="26">
        <v>3</v>
      </c>
      <c r="C25" s="26" t="s">
        <v>30</v>
      </c>
      <c r="D25" s="36">
        <f>SUM(D26+D31)</f>
        <v>149232</v>
      </c>
      <c r="E25" s="36"/>
      <c r="F25" s="36"/>
      <c r="G25" s="24"/>
    </row>
    <row r="26" spans="1:7" x14ac:dyDescent="0.25">
      <c r="A26" s="26"/>
      <c r="B26" s="26">
        <v>32</v>
      </c>
      <c r="C26" s="26" t="s">
        <v>35</v>
      </c>
      <c r="D26" s="36">
        <f>SUM(D27:D30)</f>
        <v>144232</v>
      </c>
      <c r="E26" s="36">
        <v>144232</v>
      </c>
      <c r="F26" s="36">
        <v>144232</v>
      </c>
      <c r="G26" s="24"/>
    </row>
    <row r="27" spans="1:7" x14ac:dyDescent="0.25">
      <c r="A27" s="26"/>
      <c r="B27" s="26">
        <v>321</v>
      </c>
      <c r="C27" s="26" t="s">
        <v>36</v>
      </c>
      <c r="D27" s="76">
        <v>16000</v>
      </c>
      <c r="E27" s="36"/>
      <c r="F27" s="36"/>
      <c r="G27" s="24"/>
    </row>
    <row r="28" spans="1:7" x14ac:dyDescent="0.25">
      <c r="A28" s="26"/>
      <c r="B28" s="26">
        <v>322</v>
      </c>
      <c r="C28" s="26" t="s">
        <v>40</v>
      </c>
      <c r="D28" s="76">
        <v>55102</v>
      </c>
      <c r="E28" s="36"/>
      <c r="F28" s="36"/>
      <c r="G28" s="24"/>
    </row>
    <row r="29" spans="1:7" x14ac:dyDescent="0.25">
      <c r="A29" s="26"/>
      <c r="B29" s="26">
        <v>323</v>
      </c>
      <c r="C29" s="26" t="s">
        <v>41</v>
      </c>
      <c r="D29" s="76">
        <v>62180</v>
      </c>
      <c r="E29" s="36"/>
      <c r="F29" s="36"/>
      <c r="G29" s="24"/>
    </row>
    <row r="30" spans="1:7" x14ac:dyDescent="0.25">
      <c r="A30" s="26"/>
      <c r="B30" s="26">
        <v>329</v>
      </c>
      <c r="C30" s="26" t="s">
        <v>42</v>
      </c>
      <c r="D30" s="76">
        <v>10950</v>
      </c>
      <c r="E30" s="36"/>
      <c r="F30" s="36"/>
      <c r="G30" s="24"/>
    </row>
    <row r="31" spans="1:7" x14ac:dyDescent="0.25">
      <c r="A31" s="26"/>
      <c r="B31" s="26">
        <v>34</v>
      </c>
      <c r="C31" s="26" t="s">
        <v>43</v>
      </c>
      <c r="D31" s="36">
        <f>SUM(D32)</f>
        <v>5000</v>
      </c>
      <c r="E31" s="36">
        <v>5000</v>
      </c>
      <c r="F31" s="36">
        <v>5000</v>
      </c>
      <c r="G31" s="25"/>
    </row>
    <row r="32" spans="1:7" x14ac:dyDescent="0.25">
      <c r="A32" s="26"/>
      <c r="B32" s="26">
        <v>343</v>
      </c>
      <c r="C32" s="26" t="s">
        <v>44</v>
      </c>
      <c r="D32" s="36">
        <v>5000</v>
      </c>
      <c r="E32" s="36"/>
      <c r="F32" s="36"/>
      <c r="G32" s="25"/>
    </row>
    <row r="33" spans="1:7" s="24" customFormat="1" x14ac:dyDescent="0.25">
      <c r="A33" s="26" t="s">
        <v>55</v>
      </c>
      <c r="B33" s="26" t="s">
        <v>56</v>
      </c>
      <c r="C33" s="26"/>
      <c r="D33" s="36"/>
      <c r="E33" s="36"/>
      <c r="F33" s="36"/>
      <c r="G33" s="25"/>
    </row>
    <row r="34" spans="1:7" s="24" customFormat="1" x14ac:dyDescent="0.25">
      <c r="A34" s="26"/>
      <c r="B34" s="26">
        <v>3</v>
      </c>
      <c r="C34" s="26" t="s">
        <v>30</v>
      </c>
      <c r="D34" s="36">
        <f>SUM(D35+D37)</f>
        <v>293201</v>
      </c>
      <c r="E34" s="36"/>
      <c r="F34" s="36"/>
      <c r="G34" s="25"/>
    </row>
    <row r="35" spans="1:7" s="24" customFormat="1" x14ac:dyDescent="0.25">
      <c r="A35" s="26"/>
      <c r="B35" s="26">
        <v>32</v>
      </c>
      <c r="C35" s="26" t="s">
        <v>35</v>
      </c>
      <c r="D35" s="36">
        <f>SUM(D36)</f>
        <v>24641</v>
      </c>
      <c r="E35" s="36">
        <v>24641</v>
      </c>
      <c r="F35" s="36">
        <v>24641</v>
      </c>
      <c r="G35" s="25"/>
    </row>
    <row r="36" spans="1:7" s="24" customFormat="1" x14ac:dyDescent="0.25">
      <c r="A36" s="26"/>
      <c r="B36" s="26">
        <v>323</v>
      </c>
      <c r="C36" s="26" t="s">
        <v>41</v>
      </c>
      <c r="D36" s="76">
        <v>24641</v>
      </c>
      <c r="E36" s="36"/>
      <c r="F36" s="36"/>
      <c r="G36" s="25"/>
    </row>
    <row r="37" spans="1:7" s="24" customFormat="1" x14ac:dyDescent="0.25">
      <c r="A37" s="26"/>
      <c r="B37" s="26">
        <v>37</v>
      </c>
      <c r="C37" s="26" t="s">
        <v>57</v>
      </c>
      <c r="D37" s="36">
        <f>SUM(D38)</f>
        <v>268560</v>
      </c>
      <c r="E37" s="36">
        <v>268560</v>
      </c>
      <c r="F37" s="36">
        <v>268560</v>
      </c>
      <c r="G37" s="25"/>
    </row>
    <row r="38" spans="1:7" s="24" customFormat="1" x14ac:dyDescent="0.25">
      <c r="A38" s="26"/>
      <c r="B38" s="26">
        <v>372</v>
      </c>
      <c r="C38" s="26" t="s">
        <v>45</v>
      </c>
      <c r="D38" s="76">
        <v>268560</v>
      </c>
      <c r="E38" s="36"/>
      <c r="F38" s="36"/>
      <c r="G38" s="25"/>
    </row>
    <row r="39" spans="1:7" s="24" customFormat="1" x14ac:dyDescent="0.25">
      <c r="A39" s="41"/>
      <c r="B39" s="41"/>
      <c r="C39" s="41"/>
      <c r="D39" s="42"/>
      <c r="E39" s="42"/>
      <c r="F39" s="42"/>
      <c r="G39" s="25"/>
    </row>
    <row r="40" spans="1:7" x14ac:dyDescent="0.25">
      <c r="A40" s="40">
        <v>2102</v>
      </c>
      <c r="B40" s="51" t="s">
        <v>46</v>
      </c>
      <c r="C40" s="29"/>
      <c r="D40" s="39">
        <f>SUM(D43)</f>
        <v>73158</v>
      </c>
      <c r="E40" s="39"/>
      <c r="F40" s="39"/>
      <c r="G40" s="24"/>
    </row>
    <row r="41" spans="1:7" x14ac:dyDescent="0.25">
      <c r="A41" s="37"/>
      <c r="B41" s="26" t="s">
        <v>58</v>
      </c>
      <c r="C41" s="26"/>
      <c r="D41" s="36"/>
      <c r="E41" s="36"/>
      <c r="F41" s="36"/>
    </row>
    <row r="42" spans="1:7" x14ac:dyDescent="0.25">
      <c r="A42" s="37" t="s">
        <v>47</v>
      </c>
      <c r="B42" s="26" t="s">
        <v>48</v>
      </c>
      <c r="C42" s="26"/>
      <c r="D42" s="36"/>
      <c r="E42" s="36"/>
      <c r="F42" s="36"/>
    </row>
    <row r="43" spans="1:7" x14ac:dyDescent="0.25">
      <c r="A43" s="37"/>
      <c r="B43" s="26">
        <v>3</v>
      </c>
      <c r="C43" s="26" t="s">
        <v>30</v>
      </c>
      <c r="D43" s="36">
        <f>SUM(D44)</f>
        <v>73158</v>
      </c>
      <c r="E43" s="36"/>
      <c r="F43" s="36"/>
    </row>
    <row r="44" spans="1:7" x14ac:dyDescent="0.25">
      <c r="A44" s="37"/>
      <c r="B44" s="26">
        <v>32</v>
      </c>
      <c r="C44" s="26" t="s">
        <v>35</v>
      </c>
      <c r="D44" s="36">
        <f>SUM(D45:D46)</f>
        <v>73158</v>
      </c>
      <c r="E44" s="36">
        <v>73158</v>
      </c>
      <c r="F44" s="36">
        <v>73158</v>
      </c>
    </row>
    <row r="45" spans="1:7" x14ac:dyDescent="0.25">
      <c r="A45" s="37"/>
      <c r="B45" s="26">
        <v>322</v>
      </c>
      <c r="C45" s="26" t="s">
        <v>40</v>
      </c>
      <c r="D45" s="76">
        <v>67221</v>
      </c>
      <c r="E45" s="36"/>
      <c r="F45" s="36"/>
    </row>
    <row r="46" spans="1:7" x14ac:dyDescent="0.25">
      <c r="A46" s="37"/>
      <c r="B46" s="26">
        <v>329</v>
      </c>
      <c r="C46" s="26" t="s">
        <v>59</v>
      </c>
      <c r="D46" s="76">
        <v>5937</v>
      </c>
      <c r="E46" s="36"/>
      <c r="F46" s="36"/>
    </row>
    <row r="47" spans="1:7" s="24" customFormat="1" x14ac:dyDescent="0.25">
      <c r="A47" s="43"/>
      <c r="B47" s="41"/>
      <c r="C47" s="41"/>
      <c r="D47" s="42"/>
      <c r="E47" s="42"/>
      <c r="F47" s="42"/>
    </row>
    <row r="48" spans="1:7" x14ac:dyDescent="0.25">
      <c r="A48" s="38" t="s">
        <v>49</v>
      </c>
      <c r="B48" s="51" t="s">
        <v>50</v>
      </c>
      <c r="C48" s="29"/>
      <c r="D48" s="39">
        <f>SUM(D61+D66+D70+D75+D80+D85+D91+D51)</f>
        <v>508851</v>
      </c>
      <c r="E48" s="39"/>
      <c r="F48" s="39"/>
    </row>
    <row r="49" spans="1:6" s="24" customFormat="1" x14ac:dyDescent="0.25">
      <c r="A49" s="38"/>
      <c r="B49" s="47" t="s">
        <v>104</v>
      </c>
      <c r="C49" s="47"/>
      <c r="D49" s="39"/>
      <c r="E49" s="39"/>
      <c r="F49" s="39"/>
    </row>
    <row r="50" spans="1:6" x14ac:dyDescent="0.25">
      <c r="A50" s="28" t="s">
        <v>100</v>
      </c>
      <c r="B50" s="26" t="s">
        <v>101</v>
      </c>
      <c r="C50" s="26"/>
      <c r="D50" s="36"/>
      <c r="E50" s="36"/>
      <c r="F50" s="36"/>
    </row>
    <row r="51" spans="1:6" s="24" customFormat="1" x14ac:dyDescent="0.25">
      <c r="A51" s="28"/>
      <c r="B51" s="26">
        <v>3</v>
      </c>
      <c r="C51" s="26" t="s">
        <v>30</v>
      </c>
      <c r="D51" s="36">
        <f>SUM(D52+D56)</f>
        <v>123000</v>
      </c>
      <c r="E51" s="36"/>
      <c r="F51" s="36"/>
    </row>
    <row r="52" spans="1:6" x14ac:dyDescent="0.25">
      <c r="A52" s="28"/>
      <c r="B52" s="26">
        <v>31</v>
      </c>
      <c r="C52" s="26" t="s">
        <v>35</v>
      </c>
      <c r="D52" s="36">
        <f>SUM(C53:D55)</f>
        <v>120000</v>
      </c>
      <c r="E52" s="36">
        <v>120000</v>
      </c>
      <c r="F52" s="36">
        <v>120000</v>
      </c>
    </row>
    <row r="53" spans="1:6" x14ac:dyDescent="0.25">
      <c r="A53" s="28"/>
      <c r="B53" s="26">
        <v>311</v>
      </c>
      <c r="C53" s="26" t="s">
        <v>32</v>
      </c>
      <c r="D53" s="36">
        <v>100000</v>
      </c>
      <c r="E53" s="36"/>
      <c r="F53" s="36"/>
    </row>
    <row r="54" spans="1:6" s="24" customFormat="1" x14ac:dyDescent="0.25">
      <c r="A54" s="28"/>
      <c r="B54" s="26">
        <v>312</v>
      </c>
      <c r="C54" s="26" t="s">
        <v>102</v>
      </c>
      <c r="D54" s="36">
        <v>15000</v>
      </c>
      <c r="E54" s="36"/>
      <c r="F54" s="36"/>
    </row>
    <row r="55" spans="1:6" s="24" customFormat="1" x14ac:dyDescent="0.25">
      <c r="A55" s="28"/>
      <c r="B55" s="26">
        <v>313</v>
      </c>
      <c r="C55" s="26" t="s">
        <v>34</v>
      </c>
      <c r="D55" s="36">
        <v>5000</v>
      </c>
      <c r="E55" s="36"/>
      <c r="F55" s="36"/>
    </row>
    <row r="56" spans="1:6" s="24" customFormat="1" x14ac:dyDescent="0.25">
      <c r="A56" s="28"/>
      <c r="B56" s="26">
        <v>32</v>
      </c>
      <c r="C56" s="26" t="s">
        <v>35</v>
      </c>
      <c r="D56" s="36">
        <f>SUM(D57:D58)</f>
        <v>3000</v>
      </c>
      <c r="E56" s="36">
        <v>3000</v>
      </c>
      <c r="F56" s="36">
        <v>3000</v>
      </c>
    </row>
    <row r="57" spans="1:6" s="24" customFormat="1" x14ac:dyDescent="0.25">
      <c r="A57" s="28"/>
      <c r="B57" s="26">
        <v>321</v>
      </c>
      <c r="C57" s="26" t="s">
        <v>36</v>
      </c>
      <c r="D57" s="36">
        <v>2670</v>
      </c>
      <c r="E57" s="36"/>
      <c r="F57" s="36"/>
    </row>
    <row r="58" spans="1:6" s="24" customFormat="1" x14ac:dyDescent="0.25">
      <c r="A58" s="28"/>
      <c r="B58" s="26">
        <v>323</v>
      </c>
      <c r="C58" s="26" t="s">
        <v>103</v>
      </c>
      <c r="D58" s="36">
        <v>330</v>
      </c>
      <c r="E58" s="36"/>
      <c r="F58" s="36"/>
    </row>
    <row r="59" spans="1:6" s="24" customFormat="1" x14ac:dyDescent="0.25">
      <c r="A59" s="28"/>
      <c r="B59" s="26" t="s">
        <v>88</v>
      </c>
      <c r="C59" s="26"/>
      <c r="D59" s="36"/>
      <c r="E59" s="36"/>
      <c r="F59" s="36"/>
    </row>
    <row r="60" spans="1:6" s="24" customFormat="1" x14ac:dyDescent="0.25">
      <c r="A60" s="28" t="s">
        <v>71</v>
      </c>
      <c r="B60" s="26" t="s">
        <v>64</v>
      </c>
      <c r="C60" s="26"/>
      <c r="D60" s="36"/>
      <c r="E60" s="36"/>
      <c r="F60" s="36"/>
    </row>
    <row r="61" spans="1:6" s="24" customFormat="1" x14ac:dyDescent="0.25">
      <c r="A61" s="28"/>
      <c r="B61" s="26">
        <v>3</v>
      </c>
      <c r="C61" s="26" t="s">
        <v>2</v>
      </c>
      <c r="D61" s="36">
        <f>SUM(D62)</f>
        <v>85000</v>
      </c>
      <c r="E61" s="36"/>
      <c r="F61" s="36"/>
    </row>
    <row r="62" spans="1:6" s="24" customFormat="1" x14ac:dyDescent="0.25">
      <c r="A62" s="28"/>
      <c r="B62" s="26">
        <v>32</v>
      </c>
      <c r="C62" s="26" t="s">
        <v>35</v>
      </c>
      <c r="D62" s="36">
        <f>SUM(D63:D64)</f>
        <v>85000</v>
      </c>
      <c r="E62" s="36">
        <v>85000</v>
      </c>
      <c r="F62" s="36">
        <v>85000</v>
      </c>
    </row>
    <row r="63" spans="1:6" s="24" customFormat="1" x14ac:dyDescent="0.25">
      <c r="A63" s="28"/>
      <c r="B63" s="26">
        <v>322</v>
      </c>
      <c r="C63" s="26" t="s">
        <v>40</v>
      </c>
      <c r="D63" s="36">
        <v>70000</v>
      </c>
      <c r="E63" s="36"/>
      <c r="F63" s="36"/>
    </row>
    <row r="64" spans="1:6" x14ac:dyDescent="0.25">
      <c r="A64" s="28"/>
      <c r="B64" s="26">
        <v>323</v>
      </c>
      <c r="C64" s="26" t="s">
        <v>41</v>
      </c>
      <c r="D64" s="36">
        <v>15000</v>
      </c>
      <c r="E64" s="36"/>
      <c r="F64" s="36"/>
    </row>
    <row r="65" spans="1:6" s="24" customFormat="1" x14ac:dyDescent="0.25">
      <c r="A65" s="28"/>
      <c r="B65" s="26" t="s">
        <v>87</v>
      </c>
      <c r="C65" s="26"/>
      <c r="D65" s="36"/>
      <c r="E65" s="36"/>
      <c r="F65" s="36"/>
    </row>
    <row r="66" spans="1:6" s="24" customFormat="1" x14ac:dyDescent="0.25">
      <c r="A66" s="28"/>
      <c r="B66" s="26">
        <v>3</v>
      </c>
      <c r="C66" s="26" t="s">
        <v>2</v>
      </c>
      <c r="D66" s="36">
        <f>SUM(D67)</f>
        <v>26000</v>
      </c>
      <c r="E66" s="36"/>
      <c r="F66" s="36"/>
    </row>
    <row r="67" spans="1:6" s="24" customFormat="1" x14ac:dyDescent="0.25">
      <c r="A67" s="28"/>
      <c r="B67" s="26">
        <v>32</v>
      </c>
      <c r="C67" s="26" t="s">
        <v>36</v>
      </c>
      <c r="D67" s="36">
        <f>SUM(D68)</f>
        <v>26000</v>
      </c>
      <c r="E67" s="36">
        <v>26000</v>
      </c>
      <c r="F67" s="36">
        <v>26000</v>
      </c>
    </row>
    <row r="68" spans="1:6" s="24" customFormat="1" x14ac:dyDescent="0.25">
      <c r="A68" s="28"/>
      <c r="B68" s="26">
        <v>322</v>
      </c>
      <c r="C68" s="26" t="s">
        <v>40</v>
      </c>
      <c r="D68" s="36">
        <v>26000</v>
      </c>
      <c r="E68" s="36"/>
      <c r="F68" s="36"/>
    </row>
    <row r="69" spans="1:6" s="24" customFormat="1" x14ac:dyDescent="0.25">
      <c r="A69" s="28"/>
      <c r="B69" s="26" t="s">
        <v>96</v>
      </c>
      <c r="C69" s="26"/>
      <c r="D69" s="36"/>
      <c r="E69" s="36"/>
      <c r="F69" s="36"/>
    </row>
    <row r="70" spans="1:6" s="24" customFormat="1" x14ac:dyDescent="0.25">
      <c r="A70" s="28"/>
      <c r="B70" s="26">
        <v>3</v>
      </c>
      <c r="C70" s="26" t="s">
        <v>2</v>
      </c>
      <c r="D70" s="36">
        <f>SUM(D71)</f>
        <v>4600</v>
      </c>
      <c r="E70" s="36"/>
      <c r="F70" s="36"/>
    </row>
    <row r="71" spans="1:6" x14ac:dyDescent="0.25">
      <c r="A71" s="28"/>
      <c r="B71" s="26">
        <v>32</v>
      </c>
      <c r="C71" s="26" t="s">
        <v>36</v>
      </c>
      <c r="D71" s="36">
        <f>SUM(D72)</f>
        <v>4600</v>
      </c>
      <c r="E71" s="36"/>
      <c r="F71" s="36"/>
    </row>
    <row r="72" spans="1:6" x14ac:dyDescent="0.25">
      <c r="A72" s="28"/>
      <c r="B72" s="26">
        <v>322</v>
      </c>
      <c r="C72" s="26" t="s">
        <v>40</v>
      </c>
      <c r="D72" s="76">
        <v>4600</v>
      </c>
      <c r="E72" s="36">
        <v>4600</v>
      </c>
      <c r="F72" s="36">
        <v>4600</v>
      </c>
    </row>
    <row r="73" spans="1:6" s="24" customFormat="1" x14ac:dyDescent="0.25">
      <c r="A73" s="28"/>
      <c r="B73" s="26" t="s">
        <v>87</v>
      </c>
      <c r="C73" s="26"/>
      <c r="D73" s="36"/>
      <c r="E73" s="36"/>
      <c r="F73" s="36"/>
    </row>
    <row r="74" spans="1:6" s="24" customFormat="1" x14ac:dyDescent="0.25">
      <c r="A74" s="26" t="s">
        <v>72</v>
      </c>
      <c r="B74" s="26" t="s">
        <v>51</v>
      </c>
      <c r="C74" s="26"/>
      <c r="D74" s="36"/>
      <c r="E74" s="36"/>
      <c r="F74" s="36"/>
    </row>
    <row r="75" spans="1:6" s="24" customFormat="1" x14ac:dyDescent="0.25">
      <c r="A75" s="26"/>
      <c r="B75" s="26">
        <v>3</v>
      </c>
      <c r="C75" s="26" t="s">
        <v>30</v>
      </c>
      <c r="D75" s="36">
        <f>SUM(D76)</f>
        <v>240000</v>
      </c>
      <c r="E75" s="36"/>
      <c r="F75" s="36"/>
    </row>
    <row r="76" spans="1:6" s="24" customFormat="1" x14ac:dyDescent="0.25">
      <c r="A76" s="26"/>
      <c r="B76" s="26">
        <v>31</v>
      </c>
      <c r="C76" s="26" t="s">
        <v>31</v>
      </c>
      <c r="D76" s="36">
        <f>SUM(D77:D78)</f>
        <v>240000</v>
      </c>
      <c r="E76" s="36">
        <v>240000</v>
      </c>
      <c r="F76" s="36">
        <v>240000</v>
      </c>
    </row>
    <row r="77" spans="1:6" s="24" customFormat="1" x14ac:dyDescent="0.25">
      <c r="A77" s="26"/>
      <c r="B77" s="26">
        <v>311</v>
      </c>
      <c r="C77" s="26" t="s">
        <v>65</v>
      </c>
      <c r="D77" s="36">
        <v>200000</v>
      </c>
      <c r="E77" s="36"/>
      <c r="F77" s="36"/>
    </row>
    <row r="78" spans="1:6" s="24" customFormat="1" x14ac:dyDescent="0.25">
      <c r="A78" s="26"/>
      <c r="B78" s="26">
        <v>313</v>
      </c>
      <c r="C78" s="26" t="s">
        <v>34</v>
      </c>
      <c r="D78" s="36">
        <v>40000</v>
      </c>
      <c r="E78" s="36"/>
      <c r="F78" s="36"/>
    </row>
    <row r="79" spans="1:6" s="24" customFormat="1" x14ac:dyDescent="0.25">
      <c r="A79" s="26"/>
      <c r="B79" s="26" t="s">
        <v>88</v>
      </c>
      <c r="C79" s="26"/>
      <c r="D79" s="36"/>
      <c r="E79" s="36"/>
      <c r="F79" s="36"/>
    </row>
    <row r="80" spans="1:6" s="24" customFormat="1" x14ac:dyDescent="0.25">
      <c r="A80" s="26"/>
      <c r="B80" s="26">
        <v>3</v>
      </c>
      <c r="C80" s="26" t="s">
        <v>30</v>
      </c>
      <c r="D80" s="36">
        <f>SUM(D81)</f>
        <v>20000</v>
      </c>
      <c r="E80" s="36"/>
      <c r="F80" s="36"/>
    </row>
    <row r="81" spans="1:6" s="24" customFormat="1" x14ac:dyDescent="0.25">
      <c r="A81" s="26"/>
      <c r="B81" s="26">
        <v>32</v>
      </c>
      <c r="C81" s="26" t="s">
        <v>35</v>
      </c>
      <c r="D81" s="36">
        <f>SUM(D82)</f>
        <v>20000</v>
      </c>
      <c r="E81" s="36">
        <v>20000</v>
      </c>
      <c r="F81" s="36">
        <v>20000</v>
      </c>
    </row>
    <row r="82" spans="1:6" s="24" customFormat="1" x14ac:dyDescent="0.25">
      <c r="A82" s="45"/>
      <c r="B82" s="26">
        <v>322</v>
      </c>
      <c r="C82" s="26" t="s">
        <v>40</v>
      </c>
      <c r="D82" s="36">
        <v>20000</v>
      </c>
      <c r="E82" s="36"/>
      <c r="F82" s="36"/>
    </row>
    <row r="83" spans="1:6" s="24" customFormat="1" x14ac:dyDescent="0.25">
      <c r="A83" s="45"/>
      <c r="B83" s="26" t="s">
        <v>89</v>
      </c>
      <c r="C83" s="26"/>
      <c r="D83" s="36"/>
      <c r="E83" s="36"/>
      <c r="F83" s="36"/>
    </row>
    <row r="84" spans="1:6" s="24" customFormat="1" x14ac:dyDescent="0.25">
      <c r="A84" s="45" t="s">
        <v>73</v>
      </c>
      <c r="B84" s="26" t="s">
        <v>74</v>
      </c>
      <c r="C84" s="26"/>
      <c r="D84" s="36"/>
      <c r="E84" s="36"/>
      <c r="F84" s="36"/>
    </row>
    <row r="85" spans="1:6" s="24" customFormat="1" x14ac:dyDescent="0.25">
      <c r="A85" s="45"/>
      <c r="B85" s="26">
        <v>3</v>
      </c>
      <c r="C85" s="26" t="s">
        <v>30</v>
      </c>
      <c r="D85" s="36">
        <f>SUM(D86)</f>
        <v>6060</v>
      </c>
      <c r="E85" s="36"/>
      <c r="F85" s="36"/>
    </row>
    <row r="86" spans="1:6" s="24" customFormat="1" x14ac:dyDescent="0.25">
      <c r="A86" s="45"/>
      <c r="B86" s="26">
        <v>32</v>
      </c>
      <c r="C86" s="26" t="s">
        <v>35</v>
      </c>
      <c r="D86" s="36">
        <f>SUM(D87:D88)</f>
        <v>6060</v>
      </c>
      <c r="E86" s="36">
        <v>6060</v>
      </c>
      <c r="F86" s="36">
        <v>6060</v>
      </c>
    </row>
    <row r="87" spans="1:6" s="24" customFormat="1" x14ac:dyDescent="0.25">
      <c r="A87" s="45"/>
      <c r="B87" s="26">
        <v>321</v>
      </c>
      <c r="C87" s="26" t="s">
        <v>36</v>
      </c>
      <c r="D87" s="36">
        <v>3060</v>
      </c>
      <c r="E87" s="36"/>
      <c r="F87" s="36"/>
    </row>
    <row r="88" spans="1:6" x14ac:dyDescent="0.25">
      <c r="A88" s="45"/>
      <c r="B88" s="26">
        <v>329</v>
      </c>
      <c r="C88" s="26" t="s">
        <v>59</v>
      </c>
      <c r="D88" s="36">
        <v>3000</v>
      </c>
      <c r="E88" s="36"/>
      <c r="F88" s="36"/>
    </row>
    <row r="89" spans="1:6" s="24" customFormat="1" x14ac:dyDescent="0.25">
      <c r="A89" s="45"/>
      <c r="B89" s="26" t="s">
        <v>90</v>
      </c>
      <c r="C89" s="26"/>
      <c r="D89" s="36"/>
      <c r="E89" s="36"/>
      <c r="F89" s="36"/>
    </row>
    <row r="90" spans="1:6" s="24" customFormat="1" x14ac:dyDescent="0.25">
      <c r="A90" s="45" t="s">
        <v>97</v>
      </c>
      <c r="B90" s="26" t="s">
        <v>98</v>
      </c>
      <c r="C90" s="26"/>
      <c r="D90" s="36"/>
      <c r="E90" s="36"/>
      <c r="F90" s="36"/>
    </row>
    <row r="91" spans="1:6" s="24" customFormat="1" x14ac:dyDescent="0.25">
      <c r="A91" s="45"/>
      <c r="B91" s="26">
        <v>3</v>
      </c>
      <c r="C91" s="26" t="s">
        <v>30</v>
      </c>
      <c r="D91" s="36">
        <f>SUM(D92)</f>
        <v>4191</v>
      </c>
      <c r="E91" s="36"/>
      <c r="F91" s="36"/>
    </row>
    <row r="92" spans="1:6" s="24" customFormat="1" x14ac:dyDescent="0.25">
      <c r="A92" s="45"/>
      <c r="B92" s="26">
        <v>32</v>
      </c>
      <c r="C92" s="26" t="s">
        <v>35</v>
      </c>
      <c r="D92" s="36">
        <f>SUM(D93)</f>
        <v>4191</v>
      </c>
      <c r="E92" s="36"/>
      <c r="F92" s="36"/>
    </row>
    <row r="93" spans="1:6" s="24" customFormat="1" x14ac:dyDescent="0.25">
      <c r="A93" s="45"/>
      <c r="B93" s="26">
        <v>322</v>
      </c>
      <c r="C93" s="26" t="s">
        <v>40</v>
      </c>
      <c r="D93" s="76">
        <v>4191</v>
      </c>
      <c r="E93" s="36"/>
      <c r="F93" s="36"/>
    </row>
    <row r="94" spans="1:6" s="24" customFormat="1" x14ac:dyDescent="0.25">
      <c r="A94" s="46"/>
      <c r="B94" s="41"/>
      <c r="C94" s="41"/>
      <c r="D94" s="42"/>
      <c r="E94" s="42"/>
      <c r="F94" s="42"/>
    </row>
    <row r="95" spans="1:6" s="24" customFormat="1" x14ac:dyDescent="0.25">
      <c r="A95" s="40">
        <v>2401</v>
      </c>
      <c r="B95" s="51" t="s">
        <v>76</v>
      </c>
      <c r="C95" s="29"/>
      <c r="D95" s="39">
        <f>SUM(D98)</f>
        <v>20000</v>
      </c>
      <c r="E95" s="39"/>
      <c r="F95" s="39"/>
    </row>
    <row r="96" spans="1:6" s="24" customFormat="1" x14ac:dyDescent="0.25">
      <c r="A96" s="26"/>
      <c r="B96" s="26" t="s">
        <v>91</v>
      </c>
      <c r="C96" s="29"/>
      <c r="D96" s="39"/>
      <c r="E96" s="39"/>
      <c r="F96" s="39"/>
    </row>
    <row r="97" spans="1:6" s="24" customFormat="1" x14ac:dyDescent="0.25">
      <c r="A97" s="26" t="s">
        <v>77</v>
      </c>
      <c r="B97" s="26" t="s">
        <v>78</v>
      </c>
      <c r="C97" s="29"/>
      <c r="D97" s="48"/>
      <c r="E97" s="39"/>
      <c r="F97" s="39"/>
    </row>
    <row r="98" spans="1:6" s="24" customFormat="1" x14ac:dyDescent="0.25">
      <c r="A98" s="26"/>
      <c r="B98" s="26">
        <v>3</v>
      </c>
      <c r="C98" s="47" t="s">
        <v>30</v>
      </c>
      <c r="D98" s="48">
        <f>SUM(D99)</f>
        <v>20000</v>
      </c>
      <c r="E98" s="48"/>
      <c r="F98" s="48"/>
    </row>
    <row r="99" spans="1:6" s="24" customFormat="1" x14ac:dyDescent="0.25">
      <c r="A99" s="26"/>
      <c r="B99" s="26">
        <v>32</v>
      </c>
      <c r="C99" s="47" t="s">
        <v>35</v>
      </c>
      <c r="D99" s="48">
        <f>SUM(D100)</f>
        <v>20000</v>
      </c>
      <c r="E99" s="48">
        <v>20000</v>
      </c>
      <c r="F99" s="48">
        <v>20000</v>
      </c>
    </row>
    <row r="100" spans="1:6" s="24" customFormat="1" x14ac:dyDescent="0.25">
      <c r="A100" s="26"/>
      <c r="B100" s="26">
        <v>323</v>
      </c>
      <c r="C100" s="47" t="s">
        <v>79</v>
      </c>
      <c r="D100" s="48">
        <v>20000</v>
      </c>
      <c r="E100" s="48"/>
      <c r="F100" s="48"/>
    </row>
    <row r="101" spans="1:6" x14ac:dyDescent="0.25">
      <c r="A101" s="41"/>
      <c r="B101" s="41"/>
      <c r="C101" s="49"/>
      <c r="D101" s="50"/>
      <c r="E101" s="50"/>
      <c r="F101" s="50"/>
    </row>
    <row r="102" spans="1:6" x14ac:dyDescent="0.25">
      <c r="A102" s="40">
        <v>2405</v>
      </c>
      <c r="B102" s="51" t="s">
        <v>80</v>
      </c>
      <c r="C102" s="29"/>
      <c r="D102" s="39">
        <f>SUM(D105)</f>
        <v>50000</v>
      </c>
      <c r="E102" s="48"/>
      <c r="F102" s="48"/>
    </row>
    <row r="103" spans="1:6" x14ac:dyDescent="0.25">
      <c r="A103" s="40"/>
      <c r="B103" s="47" t="s">
        <v>89</v>
      </c>
      <c r="C103" s="29"/>
      <c r="D103" s="39"/>
      <c r="E103" s="48"/>
      <c r="F103" s="48"/>
    </row>
    <row r="104" spans="1:6" x14ac:dyDescent="0.25">
      <c r="A104" s="26" t="s">
        <v>66</v>
      </c>
      <c r="B104" s="26" t="s">
        <v>67</v>
      </c>
      <c r="C104" s="26"/>
      <c r="D104" s="36"/>
      <c r="E104" s="36"/>
      <c r="F104" s="36"/>
    </row>
    <row r="105" spans="1:6" x14ac:dyDescent="0.25">
      <c r="A105" s="26"/>
      <c r="B105" s="26">
        <v>4</v>
      </c>
      <c r="C105" s="26" t="s">
        <v>68</v>
      </c>
      <c r="D105" s="36">
        <f>SUM(D106)</f>
        <v>50000</v>
      </c>
      <c r="E105" s="36"/>
      <c r="F105" s="36"/>
    </row>
    <row r="106" spans="1:6" x14ac:dyDescent="0.25">
      <c r="A106" s="26"/>
      <c r="B106" s="26">
        <v>42</v>
      </c>
      <c r="C106" s="26" t="s">
        <v>69</v>
      </c>
      <c r="D106" s="36">
        <f>SUM(D107)</f>
        <v>50000</v>
      </c>
      <c r="E106" s="36">
        <v>50000</v>
      </c>
      <c r="F106" s="36">
        <v>50000</v>
      </c>
    </row>
    <row r="107" spans="1:6" x14ac:dyDescent="0.25">
      <c r="A107" s="26"/>
      <c r="B107" s="26">
        <v>422</v>
      </c>
      <c r="C107" s="26" t="s">
        <v>70</v>
      </c>
      <c r="D107" s="36">
        <v>50000</v>
      </c>
      <c r="E107" s="36"/>
      <c r="F107" s="36"/>
    </row>
    <row r="108" spans="1:6" x14ac:dyDescent="0.25">
      <c r="A108" s="24"/>
      <c r="B108" s="29"/>
      <c r="C108" s="29" t="s">
        <v>20</v>
      </c>
      <c r="D108" s="39">
        <f>SUM(D102+D95+D48+D40+D22+D11)</f>
        <v>3274442</v>
      </c>
      <c r="E108" s="39">
        <f>SUM(E106+E99+E86+E81+E76+E72+E67+E62+E56+E52+E44+E37+E35+E31+E26+E19+E15)</f>
        <v>3270251</v>
      </c>
      <c r="F108" s="39">
        <f>SUM(F11:F107)</f>
        <v>3270251</v>
      </c>
    </row>
    <row r="109" spans="1:6" x14ac:dyDescent="0.25">
      <c r="A109" s="24"/>
      <c r="B109" s="24"/>
      <c r="C109" s="24" t="s">
        <v>108</v>
      </c>
      <c r="E109" s="24"/>
      <c r="F109" s="24"/>
    </row>
    <row r="110" spans="1:6" x14ac:dyDescent="0.25">
      <c r="A110" s="24"/>
      <c r="B110" s="24"/>
      <c r="C110" s="24" t="s">
        <v>52</v>
      </c>
      <c r="E110" s="24" t="s">
        <v>110</v>
      </c>
      <c r="F110" s="24"/>
    </row>
    <row r="111" spans="1:6" x14ac:dyDescent="0.25">
      <c r="B111" s="24"/>
      <c r="C111" s="24" t="s">
        <v>112</v>
      </c>
      <c r="E111" s="24" t="s">
        <v>123</v>
      </c>
      <c r="F111" s="24"/>
    </row>
    <row r="112" spans="1:6" x14ac:dyDescent="0.25">
      <c r="E112" s="24" t="s">
        <v>124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Miro P</cp:lastModifiedBy>
  <cp:lastPrinted>2017-12-19T09:16:42Z</cp:lastPrinted>
  <dcterms:created xsi:type="dcterms:W3CDTF">2013-12-16T13:28:33Z</dcterms:created>
  <dcterms:modified xsi:type="dcterms:W3CDTF">2018-01-08T21:59:15Z</dcterms:modified>
</cp:coreProperties>
</file>