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  <c r="D9" i="2"/>
  <c r="D25"/>
  <c r="D28"/>
  <c r="D31"/>
  <c r="D11"/>
  <c r="E174" i="3"/>
  <c r="E162"/>
  <c r="E165"/>
  <c r="E166"/>
  <c r="E170"/>
  <c r="E171"/>
  <c r="E155"/>
  <c r="E158"/>
  <c r="E159"/>
  <c r="E143"/>
  <c r="E151"/>
  <c r="E152"/>
  <c r="E146"/>
  <c r="E147"/>
  <c r="E54"/>
  <c r="E53" s="1"/>
  <c r="E59"/>
  <c r="E63"/>
  <c r="E67"/>
  <c r="E68"/>
  <c r="E71"/>
  <c r="E72"/>
  <c r="E75"/>
  <c r="E76"/>
  <c r="E81"/>
  <c r="E80" s="1"/>
  <c r="E85"/>
  <c r="E89"/>
  <c r="E88" s="1"/>
  <c r="E94"/>
  <c r="E93" s="1"/>
  <c r="E99"/>
  <c r="E98" s="1"/>
  <c r="E104"/>
  <c r="E103" s="1"/>
  <c r="E108"/>
  <c r="E107" s="1"/>
  <c r="E113"/>
  <c r="E112" s="1"/>
  <c r="E118"/>
  <c r="E117" s="1"/>
  <c r="E124"/>
  <c r="E123" s="1"/>
  <c r="E130"/>
  <c r="E129" s="1"/>
  <c r="E135"/>
  <c r="E134" s="1"/>
  <c r="E140"/>
  <c r="E139" s="1"/>
  <c r="E46"/>
  <c r="E45" s="1"/>
  <c r="E42" s="1"/>
  <c r="E34"/>
  <c r="E38"/>
  <c r="E26"/>
  <c r="E29"/>
  <c r="E21"/>
  <c r="E16"/>
  <c r="E15" s="1"/>
  <c r="I13" i="1"/>
  <c r="H13"/>
  <c r="F13"/>
  <c r="D151" i="3"/>
  <c r="D143" s="1"/>
  <c r="D152"/>
  <c r="D34" i="2" l="1"/>
  <c r="E25" i="3"/>
  <c r="E58"/>
  <c r="E50"/>
  <c r="E33"/>
  <c r="E12"/>
  <c r="D124"/>
  <c r="D123" s="1"/>
  <c r="D63"/>
  <c r="D59"/>
  <c r="D54"/>
  <c r="D53" s="1"/>
  <c r="D34"/>
  <c r="D38"/>
  <c r="C11" i="2"/>
  <c r="D155" i="3"/>
  <c r="D16"/>
  <c r="D81"/>
  <c r="C31" i="2"/>
  <c r="C28"/>
  <c r="C25"/>
  <c r="D58" i="3" l="1"/>
  <c r="C9" i="2"/>
  <c r="C34" s="1"/>
  <c r="D33" i="3"/>
  <c r="D118"/>
  <c r="D117" s="1"/>
  <c r="D104"/>
  <c r="D103" s="1"/>
  <c r="D94"/>
  <c r="D93" s="1"/>
  <c r="D85"/>
  <c r="D80" s="1"/>
  <c r="D76"/>
  <c r="D75" s="1"/>
  <c r="D72"/>
  <c r="D71" s="1"/>
  <c r="D68"/>
  <c r="D67" s="1"/>
  <c r="D140"/>
  <c r="D139" s="1"/>
  <c r="D166"/>
  <c r="D165" s="1"/>
  <c r="D130"/>
  <c r="D129" s="1"/>
  <c r="D135"/>
  <c r="D134" s="1"/>
  <c r="D46"/>
  <c r="D45" s="1"/>
  <c r="D42" s="1"/>
  <c r="D21"/>
  <c r="D26"/>
  <c r="D29"/>
  <c r="G174"/>
  <c r="F174"/>
  <c r="D50" l="1"/>
  <c r="D15"/>
  <c r="D162"/>
  <c r="D25"/>
  <c r="F9" i="2"/>
  <c r="E9"/>
  <c r="D12" i="3" l="1"/>
  <c r="D174" s="1"/>
  <c r="F34" i="2" l="1"/>
  <c r="E34"/>
</calcChain>
</file>

<file path=xl/sharedStrings.xml><?xml version="1.0" encoding="utf-8"?>
<sst xmlns="http://schemas.openxmlformats.org/spreadsheetml/2006/main" count="288" uniqueCount="170">
  <si>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</si>
  <si>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</si>
  <si>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</si>
  <si>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</si>
  <si>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</si>
  <si>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</si>
  <si>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</si>
  <si>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</si>
  <si>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</si>
  <si>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</si>
  <si>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</si>
  <si>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</si>
  <si>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</si>
  <si>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</si>
  <si>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</si>
  <si>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</si>
  <si>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</si>
  <si>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</si>
  <si>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</si>
  <si>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</si>
  <si>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</si>
  <si>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</si>
  <si>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</si>
  <si>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</si>
  <si>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</si>
  <si>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</si>
  <si>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</si>
  <si>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</si>
  <si>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</si>
  <si>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</si>
  <si>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</si>
  <si>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</si>
  <si>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</si>
  <si>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</si>
  <si>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</si>
  <si>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</si>
  <si>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</si>
  <si>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</si>
  <si>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</si>
  <si>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</si>
  <si>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</si>
  <si>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</si>
  <si>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</si>
  <si>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</si>
  <si>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</si>
  <si>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</si>
  <si>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</si>
  <si>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</si>
  <si>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</si>
  <si>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</si>
  <si>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OST.NESPOM.RASHODI POSLOVANJA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</si>
  <si>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</si>
  <si>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</si>
  <si>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</si>
  <si>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</si>
  <si>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</si>
  <si>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</si>
  <si>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A23106</t>
  </si>
  <si>
    <t>A23107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</si>
  <si>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</si>
  <si>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</si>
  <si>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</si>
  <si>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</si>
  <si>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</si>
  <si>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</si>
  <si>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</si>
  <si>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</si>
  <si>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</si>
  <si>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</si>
  <si>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</si>
  <si>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</si>
  <si>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</si>
  <si>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</si>
  <si>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</si>
  <si>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 xml:space="preserve">   Nina Pliško</t>
  </si>
  <si>
    <t>izvori financiranja: Grad Pula za proračunske korisnike</t>
  </si>
  <si>
    <t xml:space="preserve">A230199 </t>
  </si>
  <si>
    <t>AKTIVNOST: Školska shema</t>
  </si>
  <si>
    <t>_________________</t>
  </si>
  <si>
    <t>OSTALI RASHODI ZA ZAPOSLENE</t>
  </si>
  <si>
    <t>PRIHODI IZ NADL.PROR.ZA FINAN.REDOVNE DJEL.PROR.KORISNIKA</t>
  </si>
  <si>
    <t xml:space="preserve">Izradila: Ana Bošković                                                                     </t>
  </si>
  <si>
    <t>Predsjednik Školskog odbora</t>
  </si>
  <si>
    <t>Predsjednica ŠO</t>
  </si>
  <si>
    <t>____________________</t>
  </si>
  <si>
    <t xml:space="preserve">      Nina Pliško</t>
  </si>
  <si>
    <t>izvori financiranja: Donacije za osnovne škole</t>
  </si>
  <si>
    <t>A230115</t>
  </si>
  <si>
    <t>AKTIVNOST: Ostali programi i projekti</t>
  </si>
  <si>
    <t>izvor financiranja: Agencija za odgoj i obrazovanje za prora.korisnike</t>
  </si>
  <si>
    <t>A230162</t>
  </si>
  <si>
    <t>AKTIVNOST: Naknada za Županijsko stručno vijeće, ŽSV</t>
  </si>
  <si>
    <t>izvori financiranja: Agencija za mobilnost i programe EU za prora.k.</t>
  </si>
  <si>
    <t>A230168</t>
  </si>
  <si>
    <t>AKTIVNOST: EU projekti kod proračunskih korisnika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</si>
  <si>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</si>
  <si>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</si>
  <si>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</si>
  <si>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</si>
  <si>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</si>
  <si>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</si>
  <si>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___________________________</t>
  </si>
  <si>
    <t xml:space="preserve">              Nina Pliško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</si>
  <si>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</si>
  <si>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</si>
  <si>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</si>
  <si>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</si>
  <si>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PLAN 2021.</t>
  </si>
  <si>
    <t>PROJEKCIJA PLANA 2021. GODINU</t>
  </si>
  <si>
    <t>PRIHODI OD PRO.PRO.I ROBE TE PRUŽENIH USL.I PRIHODA OD DONACIJA</t>
  </si>
  <si>
    <t>DONACIJE OD PRAVNIH I FIZIČKIH OSOBA IZVAN OPĆEG PRORAČUNA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</si>
  <si>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</si>
  <si>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</si>
  <si>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</si>
  <si>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</si>
  <si>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</si>
  <si>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POMOĆI PROR.KOR.IZ PROR.KOJI IM NIJE NADL. - MZO</t>
  </si>
  <si>
    <t>POMOĆI PROR.KOR.IZ PROR.KOJI IM NIJE NADL. - Agencija ŽSV</t>
  </si>
  <si>
    <t>POMOĆI PROR.KOR.IZ PROR.KOJI IM NIJE NADL. - Grad Pula</t>
  </si>
  <si>
    <t>POMOĆI PROR.KOR.IZ PROR.KOJI IM NIJE NADL. - Općina Marčana</t>
  </si>
  <si>
    <t>POMOĆI IZ DRŽAVNOG PROR.TEMELJEM PRIJENOSA EU SREDSTAVA-Shema</t>
  </si>
  <si>
    <t>POMOĆI IZ DRŽAVNOG PROR.TEMELJEM PRIJENOSA EU SREDSTAVA-MOZAIK 3</t>
  </si>
  <si>
    <t>POMOĆI IZ DRŽAVNOG PROR.TEMELJEM PRIJENOSA EU SREDSTAVA-erasmus+</t>
  </si>
  <si>
    <t>A230116</t>
  </si>
  <si>
    <t>izvori financiranja: MZO za proračunske korisnike</t>
  </si>
  <si>
    <t>AKTIVNOST: Školski list, časopisi i knjige</t>
  </si>
  <si>
    <t>POMOĆI PROR.KOR.IZ PROR.KOJI IM NIJE NADL. - lektira</t>
  </si>
  <si>
    <t>PRIHODI PO POSEBNIM PROPISIMA-školska marenda, ručak u p.b.</t>
  </si>
  <si>
    <t>POMOĆI PROR.KOR.IZ PROR.KOJI IM NIJE NADL. - udžbenici</t>
  </si>
  <si>
    <t>PLAN 2022.</t>
  </si>
  <si>
    <t>PLAN 2020.</t>
  </si>
  <si>
    <t>POMOĆI PROR.KOR.IZ PROR.KOJI IM NIJE NADL. - Županijska natjecanja</t>
  </si>
  <si>
    <t xml:space="preserve"> FINANCIJSKI PLAN OSNOVNE ŠKOLE MARČANA ZA 2020. I                                                                                                                                                PROJEKCIJA PLANA ZA  2021. I 2022. GODINU</t>
  </si>
  <si>
    <t>PROJEKCIJA PLANA 2022. GODINU</t>
  </si>
  <si>
    <t>PLAN ZA 2020.</t>
  </si>
  <si>
    <t>Projekcija plana
za 2021.</t>
  </si>
  <si>
    <t>Projekcija plana 
za 2022.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</si>
  <si>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</si>
  <si>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</si>
  <si>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</si>
  <si>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</si>
  <si>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</si>
  <si>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</si>
  <si>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</si>
  <si>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</si>
  <si>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</si>
  <si>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</si>
  <si>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A230104</t>
  </si>
  <si>
    <t>AKTIVNOST: Pomoćnici u nastavi</t>
  </si>
  <si>
    <t>51100</t>
  </si>
  <si>
    <t>izvori financiranja: Pomoći temeljem prijenosa EU sredstava</t>
  </si>
  <si>
    <t>PLAĆE</t>
  </si>
  <si>
    <t>A230204</t>
  </si>
  <si>
    <t>AKTIVNOST: Provedba kurikuluma</t>
  </si>
  <si>
    <t>izvor financiranja: MZO za proračunske korisnike</t>
  </si>
  <si>
    <t>POMOĆI PROR.KOR.IZ PROR.KOJI IM NIJE NADL. - provedba kurikuluma</t>
  </si>
  <si>
    <t>1. IZMJENE I DOPUNE</t>
  </si>
  <si>
    <t>A230148</t>
  </si>
  <si>
    <t>AKTIVNOST: Financiranje učenika s posebnim potrebama</t>
  </si>
  <si>
    <t>A230203</t>
  </si>
  <si>
    <t>AKTIVNOSTI: Medni dani</t>
  </si>
  <si>
    <t>izvor financiranja: Ministarstvo poljoprivrede na proračunske korisnike</t>
  </si>
  <si>
    <t>1. IZMJENE I DOPUNE PLANA ZA 2020.</t>
  </si>
  <si>
    <t>POMOĆI PROR.KOR.IZ PROR.KOJI IM NIJE NADL. - MZO za uč.s pos.potrebama</t>
  </si>
  <si>
    <t xml:space="preserve">Datum: </t>
  </si>
  <si>
    <t>Marčana, 1.6.2020.</t>
  </si>
  <si>
    <t>1.6.2020.</t>
  </si>
  <si>
    <t>Datum:  1.6.2020.</t>
  </si>
  <si>
    <t>400-02/20-01/02</t>
  </si>
  <si>
    <t>2168/05-55-60-20-01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</si>
</sst>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11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0" borderId="8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center" wrapText="1"/>
    </xf>
    <xf numFmtId="0" fontId="6" fillId="0" borderId="9" xfId="1" quotePrefix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3" fontId="0" fillId="0" borderId="17" xfId="0" applyNumberFormat="1" applyBorder="1"/>
    <xf numFmtId="0" fontId="9" fillId="0" borderId="10" xfId="0" applyFont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/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9" xfId="1" applyNumberFormat="1" applyFont="1" applyFill="1" applyBorder="1" applyAlignment="1" applyProtection="1"/>
    <xf numFmtId="0" fontId="14" fillId="0" borderId="13" xfId="0" applyFont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8" xfId="1" applyFont="1" applyBorder="1" applyAlignment="1">
      <alignment horizontal="left"/>
    </xf>
    <xf numFmtId="0" fontId="7" fillId="0" borderId="8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center" wrapText="1"/>
    </xf>
    <xf numFmtId="0" fontId="7" fillId="0" borderId="9" xfId="1" quotePrefix="1" applyNumberFormat="1" applyFont="1" applyFill="1" applyBorder="1" applyAlignment="1" applyProtection="1">
      <alignment horizontal="left"/>
    </xf>
    <xf numFmtId="3" fontId="7" fillId="0" borderId="8" xfId="1" applyNumberFormat="1" applyFont="1" applyBorder="1" applyAlignment="1">
      <alignment horizontal="right"/>
    </xf>
    <xf numFmtId="0" fontId="7" fillId="0" borderId="9" xfId="1" quotePrefix="1" applyFont="1" applyBorder="1" applyAlignment="1">
      <alignment horizontal="left"/>
    </xf>
    <xf numFmtId="0" fontId="7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3" fontId="0" fillId="3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8" fillId="0" borderId="0" xfId="0" applyFont="1"/>
    <xf numFmtId="0" fontId="19" fillId="0" borderId="1" xfId="2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/>
    <xf numFmtId="0" fontId="0" fillId="2" borderId="1" xfId="0" applyFill="1" applyBorder="1" applyAlignment="1">
      <alignment horizontal="left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/>
    <xf numFmtId="3" fontId="0" fillId="0" borderId="0" xfId="0" applyNumberFormat="1"/>
    <xf numFmtId="0" fontId="15" fillId="0" borderId="8" xfId="1" quotePrefix="1" applyFont="1" applyBorder="1" applyAlignment="1">
      <alignment horizontal="left"/>
    </xf>
    <xf numFmtId="0" fontId="8" fillId="0" borderId="9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5" fillId="0" borderId="8" xfId="1" applyNumberFormat="1" applyFont="1" applyFill="1" applyBorder="1" applyAlignment="1" applyProtection="1">
      <alignment horizontal="left" wrapText="1"/>
    </xf>
    <xf numFmtId="0" fontId="8" fillId="0" borderId="9" xfId="1" applyNumberFormat="1" applyFont="1" applyFill="1" applyBorder="1" applyAlignment="1" applyProtection="1">
      <alignment wrapText="1"/>
    </xf>
    <xf numFmtId="0" fontId="15" fillId="0" borderId="8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>
      <alignment horizontal="left"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3">
    <cellStyle name="Obično" xfId="0" builtinId="0"/>
    <cellStyle name="Obično 4" xfId="1"/>
    <cellStyle name="Obično_List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G8" sqref="G8"/>
    </sheetView>
  </sheetViews>
  <sheetFormatPr defaultRowHeight="15"/>
  <cols>
    <col min="5" max="5" width="15" customWidth="1"/>
    <col min="6" max="7" width="23" style="22" customWidth="1"/>
    <col min="8" max="8" width="20" customWidth="1"/>
    <col min="9" max="9" width="22.140625" customWidth="1"/>
  </cols>
  <sheetData>
    <row r="1" spans="1:9" s="22" customFormat="1">
      <c r="A1" s="22" t="s">
        <v>20</v>
      </c>
    </row>
    <row r="2" spans="1:9" s="22" customFormat="1">
      <c r="A2" s="22" t="s">
        <v>21</v>
      </c>
    </row>
    <row r="3" spans="1:9">
      <c r="A3" s="22" t="s">
        <v>100</v>
      </c>
    </row>
    <row r="4" spans="1:9" ht="41.25" customHeight="1">
      <c r="A4" s="95" t="s">
        <v>132</v>
      </c>
      <c r="B4" s="95"/>
      <c r="C4" s="95"/>
      <c r="D4" s="95"/>
      <c r="E4" s="95"/>
      <c r="F4" s="95"/>
      <c r="G4" s="95"/>
      <c r="H4" s="95"/>
      <c r="I4" s="95"/>
    </row>
    <row r="5" spans="1:9" ht="15.75" customHeight="1">
      <c r="A5" s="95" t="s">
        <v>0</v>
      </c>
      <c r="B5" s="95"/>
      <c r="C5" s="95"/>
      <c r="D5" s="95"/>
      <c r="E5" s="95"/>
      <c r="F5" s="95"/>
      <c r="G5" s="95"/>
      <c r="H5" s="96"/>
      <c r="I5" s="96"/>
    </row>
    <row r="6" spans="1:9">
      <c r="A6" s="22" t="s">
        <v>68</v>
      </c>
      <c r="B6" s="22" t="s">
        <v>168</v>
      </c>
      <c r="C6" s="22"/>
      <c r="D6" s="22"/>
      <c r="E6" s="22"/>
      <c r="H6" s="41"/>
      <c r="I6" s="22"/>
    </row>
    <row r="7" spans="1:9">
      <c r="A7" s="22" t="s">
        <v>69</v>
      </c>
      <c r="B7" s="22" t="s">
        <v>169</v>
      </c>
      <c r="C7" s="22"/>
      <c r="D7" s="22"/>
      <c r="E7" s="22"/>
      <c r="H7" s="41"/>
      <c r="I7" s="22"/>
    </row>
    <row r="8" spans="1:9" ht="33" customHeight="1">
      <c r="A8" s="4"/>
      <c r="B8" s="5"/>
      <c r="C8" s="5"/>
      <c r="D8" s="6"/>
      <c r="E8" s="7"/>
      <c r="F8" s="77" t="s">
        <v>134</v>
      </c>
      <c r="G8" s="107" t="s">
        <v>162</v>
      </c>
      <c r="H8" s="82" t="s">
        <v>135</v>
      </c>
      <c r="I8" s="82" t="s">
        <v>136</v>
      </c>
    </row>
    <row r="9" spans="1:9">
      <c r="A9" s="97" t="s">
        <v>1</v>
      </c>
      <c r="B9" s="98"/>
      <c r="C9" s="98"/>
      <c r="D9" s="98"/>
      <c r="E9" s="94"/>
      <c r="F9" s="52">
        <v>5188552</v>
      </c>
      <c r="G9" s="52">
        <v>5033317</v>
      </c>
      <c r="H9" s="8"/>
      <c r="I9" s="9"/>
    </row>
    <row r="10" spans="1:9">
      <c r="A10" s="97" t="s">
        <v>2</v>
      </c>
      <c r="B10" s="98"/>
      <c r="C10" s="98"/>
      <c r="D10" s="98"/>
      <c r="E10" s="94"/>
      <c r="F10" s="53">
        <v>5188552</v>
      </c>
      <c r="G10" s="53">
        <v>5033317</v>
      </c>
      <c r="H10" s="53">
        <v>4975345</v>
      </c>
      <c r="I10" s="53">
        <v>4975345</v>
      </c>
    </row>
    <row r="11" spans="1:9">
      <c r="A11" s="93" t="s">
        <v>3</v>
      </c>
      <c r="B11" s="94"/>
      <c r="C11" s="94"/>
      <c r="D11" s="94"/>
      <c r="E11" s="94"/>
      <c r="F11" s="53"/>
      <c r="G11" s="53"/>
      <c r="H11" s="53"/>
      <c r="I11" s="53"/>
    </row>
    <row r="12" spans="1:9">
      <c r="A12" s="54" t="s">
        <v>4</v>
      </c>
      <c r="B12" s="50"/>
      <c r="C12" s="50"/>
      <c r="D12" s="50"/>
      <c r="E12" s="50"/>
      <c r="F12" s="53">
        <v>5188552</v>
      </c>
      <c r="G12" s="53">
        <f>SUM(G13:G14)</f>
        <v>5033317</v>
      </c>
      <c r="H12" s="53"/>
      <c r="I12" s="53"/>
    </row>
    <row r="13" spans="1:9">
      <c r="A13" s="99" t="s">
        <v>5</v>
      </c>
      <c r="B13" s="98"/>
      <c r="C13" s="98"/>
      <c r="D13" s="98"/>
      <c r="E13" s="98"/>
      <c r="F13" s="52">
        <f>SUM(F12-F14)</f>
        <v>5156052</v>
      </c>
      <c r="G13" s="52">
        <v>5010817</v>
      </c>
      <c r="H13" s="52">
        <f>SUM(H10-H14)</f>
        <v>4942845</v>
      </c>
      <c r="I13" s="52">
        <f>SUM(I10-I14)</f>
        <v>4942845</v>
      </c>
    </row>
    <row r="14" spans="1:9">
      <c r="A14" s="93" t="s">
        <v>6</v>
      </c>
      <c r="B14" s="94"/>
      <c r="C14" s="94"/>
      <c r="D14" s="94"/>
      <c r="E14" s="94"/>
      <c r="F14" s="52">
        <v>32500</v>
      </c>
      <c r="G14" s="52">
        <v>22500</v>
      </c>
      <c r="H14" s="52">
        <v>32500</v>
      </c>
      <c r="I14" s="52">
        <v>32500</v>
      </c>
    </row>
    <row r="15" spans="1:9">
      <c r="A15" s="99" t="s">
        <v>7</v>
      </c>
      <c r="B15" s="98"/>
      <c r="C15" s="98"/>
      <c r="D15" s="98"/>
      <c r="E15" s="98"/>
      <c r="F15" s="52"/>
      <c r="G15" s="52"/>
      <c r="H15" s="52">
        <v>0</v>
      </c>
      <c r="I15" s="52">
        <v>0</v>
      </c>
    </row>
    <row r="16" spans="1:9">
      <c r="A16" s="100"/>
      <c r="B16" s="101"/>
      <c r="C16" s="101"/>
      <c r="D16" s="101"/>
      <c r="E16" s="101"/>
      <c r="F16" s="102"/>
      <c r="G16" s="102"/>
      <c r="H16" s="102"/>
      <c r="I16" s="102"/>
    </row>
    <row r="17" spans="1:9" ht="31.5" customHeight="1">
      <c r="A17" s="55"/>
      <c r="B17" s="56"/>
      <c r="C17" s="56"/>
      <c r="D17" s="57"/>
      <c r="E17" s="58"/>
      <c r="F17" s="77" t="s">
        <v>134</v>
      </c>
      <c r="G17" s="77" t="s">
        <v>162</v>
      </c>
      <c r="H17" s="82" t="s">
        <v>135</v>
      </c>
      <c r="I17" s="82" t="s">
        <v>136</v>
      </c>
    </row>
    <row r="18" spans="1:9">
      <c r="A18" s="103" t="s">
        <v>8</v>
      </c>
      <c r="B18" s="104"/>
      <c r="C18" s="104"/>
      <c r="D18" s="104"/>
      <c r="E18" s="105"/>
      <c r="F18" s="59"/>
      <c r="G18" s="59"/>
      <c r="H18" s="59">
        <v>0</v>
      </c>
      <c r="I18" s="52">
        <v>0</v>
      </c>
    </row>
    <row r="19" spans="1:9">
      <c r="A19" s="106"/>
      <c r="B19" s="101"/>
      <c r="C19" s="101"/>
      <c r="D19" s="101"/>
      <c r="E19" s="101"/>
      <c r="F19" s="102"/>
      <c r="G19" s="102"/>
      <c r="H19" s="102"/>
      <c r="I19" s="102"/>
    </row>
    <row r="20" spans="1:9" ht="34.5" customHeight="1">
      <c r="A20" s="55"/>
      <c r="B20" s="56"/>
      <c r="C20" s="56"/>
      <c r="D20" s="57"/>
      <c r="E20" s="58"/>
      <c r="F20" s="77" t="s">
        <v>134</v>
      </c>
      <c r="G20" s="77" t="s">
        <v>162</v>
      </c>
      <c r="H20" s="82" t="s">
        <v>135</v>
      </c>
      <c r="I20" s="82" t="s">
        <v>136</v>
      </c>
    </row>
    <row r="21" spans="1:9">
      <c r="A21" s="97" t="s">
        <v>9</v>
      </c>
      <c r="B21" s="98"/>
      <c r="C21" s="98"/>
      <c r="D21" s="98"/>
      <c r="E21" s="98"/>
      <c r="F21" s="53"/>
      <c r="G21" s="53"/>
      <c r="H21" s="53"/>
      <c r="I21" s="53"/>
    </row>
    <row r="22" spans="1:9">
      <c r="A22" s="97" t="s">
        <v>10</v>
      </c>
      <c r="B22" s="98"/>
      <c r="C22" s="98"/>
      <c r="D22" s="98"/>
      <c r="E22" s="98"/>
      <c r="F22" s="53"/>
      <c r="G22" s="53"/>
      <c r="H22" s="53"/>
      <c r="I22" s="53"/>
    </row>
    <row r="23" spans="1:9">
      <c r="A23" s="99" t="s">
        <v>11</v>
      </c>
      <c r="B23" s="98"/>
      <c r="C23" s="98"/>
      <c r="D23" s="98"/>
      <c r="E23" s="98"/>
      <c r="F23" s="53"/>
      <c r="G23" s="53"/>
      <c r="H23" s="53"/>
      <c r="I23" s="53"/>
    </row>
    <row r="24" spans="1:9">
      <c r="A24" s="60"/>
      <c r="B24" s="61"/>
      <c r="C24" s="62"/>
      <c r="D24" s="63"/>
      <c r="E24" s="61"/>
      <c r="F24" s="64"/>
      <c r="G24" s="64"/>
      <c r="H24" s="64"/>
      <c r="I24" s="64"/>
    </row>
    <row r="25" spans="1:9">
      <c r="A25" s="99" t="s">
        <v>12</v>
      </c>
      <c r="B25" s="98"/>
      <c r="C25" s="98"/>
      <c r="D25" s="98"/>
      <c r="E25" s="98"/>
      <c r="F25" s="53"/>
      <c r="G25" s="53"/>
      <c r="H25" s="53">
        <v>0</v>
      </c>
      <c r="I25" s="53">
        <v>0</v>
      </c>
    </row>
    <row r="26" spans="1:9">
      <c r="A26" s="22" t="s">
        <v>165</v>
      </c>
      <c r="B26" s="22"/>
      <c r="H26" s="22"/>
      <c r="I26" s="22" t="s">
        <v>83</v>
      </c>
    </row>
    <row r="27" spans="1:9">
      <c r="H27" s="67" t="s">
        <v>66</v>
      </c>
      <c r="I27" s="22" t="s">
        <v>78</v>
      </c>
    </row>
    <row r="28" spans="1:9">
      <c r="I28" s="22" t="s">
        <v>74</v>
      </c>
    </row>
  </sheetData>
  <mergeCells count="15">
    <mergeCell ref="A21:E21"/>
    <mergeCell ref="A22:E22"/>
    <mergeCell ref="A23:E23"/>
    <mergeCell ref="A25:E25"/>
    <mergeCell ref="A13:E13"/>
    <mergeCell ref="A14:E14"/>
    <mergeCell ref="A15:E15"/>
    <mergeCell ref="A16:I16"/>
    <mergeCell ref="A18:E18"/>
    <mergeCell ref="A19:I19"/>
    <mergeCell ref="A11:E11"/>
    <mergeCell ref="A4:I4"/>
    <mergeCell ref="A5:I5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8" sqref="D8"/>
    </sheetView>
  </sheetViews>
  <sheetFormatPr defaultRowHeight="15"/>
  <cols>
    <col min="1" max="1" width="7.7109375" customWidth="1"/>
    <col min="2" max="2" width="62.5703125" customWidth="1"/>
    <col min="3" max="4" width="18" style="22" customWidth="1"/>
    <col min="5" max="5" width="15.7109375" customWidth="1"/>
    <col min="6" max="6" width="19.42578125" customWidth="1"/>
  </cols>
  <sheetData>
    <row r="1" spans="1:6" ht="15.75">
      <c r="A1" s="72" t="s">
        <v>20</v>
      </c>
      <c r="B1" s="72"/>
      <c r="E1" s="1"/>
      <c r="F1" s="1"/>
    </row>
    <row r="2" spans="1:6" ht="15.75">
      <c r="A2" s="72" t="s">
        <v>21</v>
      </c>
      <c r="B2" s="72"/>
      <c r="E2" s="1"/>
      <c r="F2" s="1"/>
    </row>
    <row r="3" spans="1:6">
      <c r="A3" s="22" t="s">
        <v>68</v>
      </c>
      <c r="B3" s="22" t="s">
        <v>168</v>
      </c>
      <c r="E3" s="1"/>
      <c r="F3" s="1"/>
    </row>
    <row r="4" spans="1:6">
      <c r="A4" s="22" t="s">
        <v>69</v>
      </c>
      <c r="B4" s="22" t="s">
        <v>169</v>
      </c>
      <c r="E4" s="1"/>
      <c r="F4" s="1"/>
    </row>
    <row r="5" spans="1:6" ht="19.5" customHeight="1" thickBot="1">
      <c r="A5" s="1"/>
      <c r="B5" s="81" t="s">
        <v>13</v>
      </c>
      <c r="C5" s="10"/>
      <c r="D5" s="10"/>
      <c r="E5" s="10"/>
      <c r="F5" s="11"/>
    </row>
    <row r="6" spans="1:6" ht="6" hidden="1" customHeight="1" thickBot="1">
      <c r="A6" s="1"/>
      <c r="B6" s="1"/>
      <c r="E6" s="1"/>
      <c r="F6" s="1"/>
    </row>
    <row r="7" spans="1:6" ht="16.5" customHeight="1">
      <c r="A7" s="21" t="s">
        <v>14</v>
      </c>
      <c r="B7" s="12"/>
      <c r="C7" s="12"/>
      <c r="D7" s="12"/>
      <c r="E7" s="12"/>
      <c r="F7" s="13"/>
    </row>
    <row r="8" spans="1:6" ht="33.75" customHeight="1">
      <c r="A8" s="51" t="s">
        <v>15</v>
      </c>
      <c r="B8" s="65" t="s">
        <v>16</v>
      </c>
      <c r="C8" s="78" t="s">
        <v>130</v>
      </c>
      <c r="D8" s="108" t="s">
        <v>162</v>
      </c>
      <c r="E8" s="79" t="s">
        <v>108</v>
      </c>
      <c r="F8" s="80" t="s">
        <v>133</v>
      </c>
    </row>
    <row r="9" spans="1:6">
      <c r="A9" s="14">
        <v>6</v>
      </c>
      <c r="B9" s="66" t="s">
        <v>2</v>
      </c>
      <c r="C9" s="34">
        <f>SUM(C11+C25+C28+C31)</f>
        <v>5188552</v>
      </c>
      <c r="D9" s="34">
        <f>SUM(D11+D25+D28+D31)</f>
        <v>5033317</v>
      </c>
      <c r="E9" s="3">
        <f>SUM(E11:E32)</f>
        <v>4975345</v>
      </c>
      <c r="F9" s="15">
        <f>SUM(F11:F33)</f>
        <v>4975345</v>
      </c>
    </row>
    <row r="10" spans="1:6" s="22" customFormat="1">
      <c r="A10" s="14"/>
      <c r="B10" s="66"/>
      <c r="C10" s="34"/>
      <c r="D10" s="34"/>
      <c r="E10" s="34"/>
      <c r="F10" s="15"/>
    </row>
    <row r="11" spans="1:6" s="22" customFormat="1">
      <c r="A11" s="14">
        <v>63</v>
      </c>
      <c r="B11" s="66" t="s">
        <v>67</v>
      </c>
      <c r="C11" s="34">
        <f>SUM(C12:C23)</f>
        <v>4296398</v>
      </c>
      <c r="D11" s="34">
        <f>SUM(D12:D23)</f>
        <v>4265071</v>
      </c>
      <c r="E11" s="34">
        <v>4083191</v>
      </c>
      <c r="F11" s="15">
        <v>4083191</v>
      </c>
    </row>
    <row r="12" spans="1:6" s="22" customFormat="1">
      <c r="A12" s="14">
        <v>636</v>
      </c>
      <c r="B12" s="66" t="s">
        <v>116</v>
      </c>
      <c r="C12" s="34">
        <v>3532350</v>
      </c>
      <c r="D12" s="34">
        <v>3502350</v>
      </c>
      <c r="E12" s="34"/>
      <c r="F12" s="15"/>
    </row>
    <row r="13" spans="1:6" s="22" customFormat="1">
      <c r="A13" s="14">
        <v>636</v>
      </c>
      <c r="B13" s="66" t="s">
        <v>163</v>
      </c>
      <c r="C13" s="34"/>
      <c r="D13" s="34">
        <v>4988</v>
      </c>
      <c r="E13" s="34"/>
      <c r="F13" s="15"/>
    </row>
    <row r="14" spans="1:6" s="22" customFormat="1">
      <c r="A14" s="14">
        <v>636</v>
      </c>
      <c r="B14" s="66" t="s">
        <v>131</v>
      </c>
      <c r="C14" s="34">
        <v>4150</v>
      </c>
      <c r="D14" s="34">
        <v>4150</v>
      </c>
      <c r="E14" s="34"/>
      <c r="F14" s="15"/>
    </row>
    <row r="15" spans="1:6" s="22" customFormat="1">
      <c r="A15" s="14">
        <v>636</v>
      </c>
      <c r="B15" s="66" t="s">
        <v>126</v>
      </c>
      <c r="C15" s="34">
        <v>2500</v>
      </c>
      <c r="D15" s="34">
        <v>2500</v>
      </c>
      <c r="E15" s="34"/>
      <c r="F15" s="15"/>
    </row>
    <row r="16" spans="1:6" s="22" customFormat="1">
      <c r="A16" s="14">
        <v>636</v>
      </c>
      <c r="B16" s="66" t="s">
        <v>155</v>
      </c>
      <c r="C16" s="34">
        <v>18100</v>
      </c>
      <c r="D16" s="34">
        <v>18100</v>
      </c>
      <c r="E16" s="34"/>
      <c r="F16" s="15"/>
    </row>
    <row r="17" spans="1:6" s="22" customFormat="1">
      <c r="A17" s="14">
        <v>636</v>
      </c>
      <c r="B17" s="66" t="s">
        <v>117</v>
      </c>
      <c r="C17" s="34">
        <v>2000</v>
      </c>
      <c r="D17" s="34">
        <v>2000</v>
      </c>
      <c r="E17" s="34"/>
      <c r="F17" s="15"/>
    </row>
    <row r="18" spans="1:6" s="22" customFormat="1">
      <c r="A18" s="14">
        <v>636</v>
      </c>
      <c r="B18" s="66" t="s">
        <v>119</v>
      </c>
      <c r="C18" s="34">
        <v>387000</v>
      </c>
      <c r="D18" s="34">
        <v>373000</v>
      </c>
      <c r="E18" s="34"/>
      <c r="F18" s="15"/>
    </row>
    <row r="19" spans="1:6" s="22" customFormat="1">
      <c r="A19" s="14">
        <v>636</v>
      </c>
      <c r="B19" s="66" t="s">
        <v>128</v>
      </c>
      <c r="C19" s="34">
        <v>70000</v>
      </c>
      <c r="D19" s="34">
        <v>70000</v>
      </c>
      <c r="E19" s="34"/>
      <c r="F19" s="15"/>
    </row>
    <row r="20" spans="1:6" s="22" customFormat="1">
      <c r="A20" s="14">
        <v>636</v>
      </c>
      <c r="B20" s="66" t="s">
        <v>118</v>
      </c>
      <c r="C20" s="34">
        <v>1500</v>
      </c>
      <c r="D20" s="34">
        <v>1000</v>
      </c>
      <c r="E20" s="34"/>
      <c r="F20" s="15"/>
    </row>
    <row r="21" spans="1:6" s="22" customFormat="1">
      <c r="A21" s="14">
        <v>638</v>
      </c>
      <c r="B21" s="66" t="s">
        <v>120</v>
      </c>
      <c r="C21" s="34">
        <v>4191</v>
      </c>
      <c r="D21" s="34">
        <v>12376</v>
      </c>
      <c r="E21" s="34"/>
      <c r="F21" s="15"/>
    </row>
    <row r="22" spans="1:6" s="22" customFormat="1">
      <c r="A22" s="14">
        <v>638</v>
      </c>
      <c r="B22" s="66" t="s">
        <v>121</v>
      </c>
      <c r="C22" s="34">
        <v>122670</v>
      </c>
      <c r="D22" s="34">
        <v>122670</v>
      </c>
      <c r="E22" s="34"/>
      <c r="F22" s="15"/>
    </row>
    <row r="23" spans="1:6" s="22" customFormat="1">
      <c r="A23" s="14">
        <v>638</v>
      </c>
      <c r="B23" s="66" t="s">
        <v>122</v>
      </c>
      <c r="C23" s="34">
        <v>151937</v>
      </c>
      <c r="D23" s="34">
        <v>151937</v>
      </c>
      <c r="E23" s="34"/>
      <c r="F23" s="15"/>
    </row>
    <row r="24" spans="1:6">
      <c r="A24" s="14"/>
      <c r="B24" s="66"/>
      <c r="C24" s="24"/>
      <c r="D24" s="24"/>
      <c r="E24" s="2"/>
      <c r="F24" s="16"/>
    </row>
    <row r="25" spans="1:6">
      <c r="A25" s="14">
        <v>65</v>
      </c>
      <c r="B25" s="66" t="s">
        <v>17</v>
      </c>
      <c r="C25" s="34">
        <f>SUM(C26)</f>
        <v>122000</v>
      </c>
      <c r="D25" s="34">
        <f>SUM(D26)</f>
        <v>72000</v>
      </c>
      <c r="E25" s="3">
        <v>122000</v>
      </c>
      <c r="F25" s="15">
        <v>122000</v>
      </c>
    </row>
    <row r="26" spans="1:6">
      <c r="A26" s="14">
        <v>652</v>
      </c>
      <c r="B26" s="66" t="s">
        <v>127</v>
      </c>
      <c r="C26" s="34">
        <v>122000</v>
      </c>
      <c r="D26" s="34">
        <v>72000</v>
      </c>
      <c r="E26" s="3"/>
      <c r="F26" s="15"/>
    </row>
    <row r="27" spans="1:6" s="22" customFormat="1">
      <c r="A27" s="14"/>
      <c r="B27" s="66"/>
      <c r="C27" s="34"/>
      <c r="D27" s="34"/>
      <c r="E27" s="34"/>
      <c r="F27" s="15"/>
    </row>
    <row r="28" spans="1:6" s="22" customFormat="1" ht="19.5" customHeight="1">
      <c r="A28" s="14">
        <v>66</v>
      </c>
      <c r="B28" s="73" t="s">
        <v>109</v>
      </c>
      <c r="C28" s="34">
        <f>SUM(C29)</f>
        <v>2550</v>
      </c>
      <c r="D28" s="34">
        <f>SUM(D29)</f>
        <v>2550</v>
      </c>
      <c r="E28" s="34">
        <v>2550</v>
      </c>
      <c r="F28" s="15">
        <v>2550</v>
      </c>
    </row>
    <row r="29" spans="1:6" s="22" customFormat="1">
      <c r="A29" s="14">
        <v>663</v>
      </c>
      <c r="B29" s="73" t="s">
        <v>110</v>
      </c>
      <c r="C29" s="34">
        <v>2550</v>
      </c>
      <c r="D29" s="34">
        <v>2550</v>
      </c>
      <c r="E29" s="34"/>
      <c r="F29" s="15"/>
    </row>
    <row r="30" spans="1:6" s="22" customFormat="1">
      <c r="A30" s="14"/>
      <c r="B30" s="66"/>
      <c r="C30" s="34"/>
      <c r="D30" s="34"/>
      <c r="E30" s="34"/>
      <c r="F30" s="15"/>
    </row>
    <row r="31" spans="1:6">
      <c r="A31" s="14">
        <v>67</v>
      </c>
      <c r="B31" s="66" t="s">
        <v>18</v>
      </c>
      <c r="C31" s="34">
        <f>SUM(C32)</f>
        <v>767604</v>
      </c>
      <c r="D31" s="34">
        <f>SUM(D32)</f>
        <v>693696</v>
      </c>
      <c r="E31" s="3">
        <v>767604</v>
      </c>
      <c r="F31" s="15">
        <v>767604</v>
      </c>
    </row>
    <row r="32" spans="1:6">
      <c r="A32" s="14">
        <v>671</v>
      </c>
      <c r="B32" s="66" t="s">
        <v>80</v>
      </c>
      <c r="C32" s="34">
        <v>767604</v>
      </c>
      <c r="D32" s="34">
        <v>693696</v>
      </c>
      <c r="E32" s="3"/>
      <c r="F32" s="15"/>
    </row>
    <row r="33" spans="1:6">
      <c r="A33" s="14"/>
      <c r="B33" s="66"/>
      <c r="C33" s="34"/>
      <c r="D33" s="34"/>
      <c r="E33" s="3"/>
      <c r="F33" s="15"/>
    </row>
    <row r="34" spans="1:6" ht="15.75" thickBot="1">
      <c r="A34" s="17"/>
      <c r="B34" s="18" t="s">
        <v>19</v>
      </c>
      <c r="C34" s="19">
        <f>SUM(C9)</f>
        <v>5188552</v>
      </c>
      <c r="D34" s="19">
        <f>SUM(D9)</f>
        <v>5033317</v>
      </c>
      <c r="E34" s="19">
        <f>SUM(E11:E31)</f>
        <v>4975345</v>
      </c>
      <c r="F34" s="20">
        <f>SUM(F11:F31)</f>
        <v>4975345</v>
      </c>
    </row>
    <row r="35" spans="1:6">
      <c r="A35" s="22" t="s">
        <v>164</v>
      </c>
      <c r="B35" s="83" t="s">
        <v>166</v>
      </c>
      <c r="E35" s="22" t="s">
        <v>82</v>
      </c>
      <c r="F35" s="1"/>
    </row>
    <row r="36" spans="1:6">
      <c r="E36" s="22" t="s">
        <v>101</v>
      </c>
    </row>
    <row r="37" spans="1:6">
      <c r="E37" s="22" t="s">
        <v>102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8"/>
  <sheetViews>
    <sheetView workbookViewId="0">
      <selection activeCell="G17" sqref="G17"/>
    </sheetView>
  </sheetViews>
  <sheetFormatPr defaultRowHeight="15"/>
  <cols>
    <col min="1" max="1" width="8.28515625" customWidth="1"/>
    <col min="2" max="2" width="8" customWidth="1"/>
    <col min="3" max="3" width="55.28515625" customWidth="1"/>
    <col min="4" max="4" width="10.5703125" style="22" customWidth="1"/>
    <col min="5" max="5" width="12.85546875" style="22" customWidth="1"/>
    <col min="6" max="6" width="11.28515625" customWidth="1"/>
    <col min="7" max="7" width="11.42578125" customWidth="1"/>
  </cols>
  <sheetData>
    <row r="1" spans="1:8" ht="6" customHeight="1"/>
    <row r="2" spans="1:8" ht="15" customHeight="1">
      <c r="A2" s="41" t="s">
        <v>20</v>
      </c>
      <c r="B2" s="41"/>
      <c r="C2" s="41"/>
      <c r="F2" s="22"/>
      <c r="G2" s="22"/>
    </row>
    <row r="3" spans="1:8" ht="15" customHeight="1">
      <c r="A3" s="22" t="s">
        <v>21</v>
      </c>
      <c r="B3" s="22"/>
      <c r="C3" s="22"/>
      <c r="F3" s="22"/>
      <c r="G3" s="22"/>
    </row>
    <row r="4" spans="1:8" ht="15" customHeight="1">
      <c r="A4" s="22" t="s">
        <v>68</v>
      </c>
      <c r="B4" s="22" t="s">
        <v>168</v>
      </c>
      <c r="C4" s="22"/>
      <c r="F4" s="22"/>
      <c r="G4" s="22"/>
    </row>
    <row r="5" spans="1:8" ht="13.5" customHeight="1">
      <c r="A5" s="22" t="s">
        <v>69</v>
      </c>
      <c r="B5" s="22" t="s">
        <v>169</v>
      </c>
      <c r="C5" s="22"/>
      <c r="F5" s="22"/>
      <c r="G5" s="22"/>
    </row>
    <row r="6" spans="1:8" s="22" customFormat="1" ht="16.5" customHeight="1">
      <c r="C6" s="41"/>
      <c r="D6" s="68"/>
      <c r="E6" s="68"/>
      <c r="F6" s="68"/>
      <c r="G6" s="69"/>
    </row>
    <row r="7" spans="1:8" ht="31.5" customHeight="1">
      <c r="A7" s="28" t="s">
        <v>140</v>
      </c>
      <c r="B7" s="29"/>
      <c r="C7" s="29"/>
      <c r="D7" s="29"/>
      <c r="E7" s="29"/>
      <c r="F7" s="29"/>
      <c r="G7" s="30"/>
    </row>
    <row r="8" spans="1:8" ht="27" customHeight="1">
      <c r="A8" s="31" t="s">
        <v>141</v>
      </c>
      <c r="B8" s="32"/>
      <c r="C8" s="32"/>
      <c r="D8" s="32"/>
      <c r="E8" s="32"/>
      <c r="F8" s="32"/>
      <c r="G8" s="33"/>
    </row>
    <row r="9" spans="1:8" ht="36" customHeight="1">
      <c r="A9" s="27" t="s">
        <v>22</v>
      </c>
      <c r="B9" s="24"/>
      <c r="C9" s="24"/>
      <c r="D9" s="71"/>
      <c r="E9" s="109" t="s">
        <v>156</v>
      </c>
      <c r="F9" s="25" t="s">
        <v>23</v>
      </c>
      <c r="G9" s="25" t="s">
        <v>23</v>
      </c>
    </row>
    <row r="10" spans="1:8" ht="26.25" customHeight="1">
      <c r="A10" s="25" t="s">
        <v>24</v>
      </c>
      <c r="B10" s="49" t="s">
        <v>15</v>
      </c>
      <c r="C10" s="25" t="s">
        <v>25</v>
      </c>
      <c r="D10" s="71" t="s">
        <v>130</v>
      </c>
      <c r="E10" s="110" t="s">
        <v>130</v>
      </c>
      <c r="F10" s="25" t="s">
        <v>107</v>
      </c>
      <c r="G10" s="25" t="s">
        <v>129</v>
      </c>
    </row>
    <row r="11" spans="1:8" s="22" customFormat="1" ht="7.5" customHeight="1">
      <c r="A11" s="39"/>
      <c r="B11" s="39"/>
      <c r="C11" s="39"/>
      <c r="D11" s="40"/>
      <c r="E11" s="40"/>
      <c r="F11" s="40"/>
      <c r="G11" s="40"/>
    </row>
    <row r="12" spans="1:8" s="22" customFormat="1">
      <c r="A12" s="36" t="s">
        <v>32</v>
      </c>
      <c r="B12" s="48" t="s">
        <v>46</v>
      </c>
      <c r="C12" s="27"/>
      <c r="D12" s="37">
        <f>SUM(D15+D25+D33)</f>
        <v>4216417</v>
      </c>
      <c r="E12" s="37">
        <f>SUM(E15+E25+E33)</f>
        <v>4183559</v>
      </c>
      <c r="F12" s="37"/>
      <c r="G12" s="37"/>
    </row>
    <row r="13" spans="1:8">
      <c r="A13" s="24" t="s">
        <v>33</v>
      </c>
      <c r="B13" s="24" t="s">
        <v>34</v>
      </c>
      <c r="C13" s="24"/>
      <c r="D13" s="34"/>
      <c r="E13" s="34"/>
      <c r="F13" s="34"/>
      <c r="G13" s="34"/>
      <c r="H13" s="22"/>
    </row>
    <row r="14" spans="1:8" s="22" customFormat="1">
      <c r="A14" s="24">
        <v>48005</v>
      </c>
      <c r="B14" s="24" t="s">
        <v>111</v>
      </c>
      <c r="C14" s="24"/>
      <c r="D14" s="34"/>
      <c r="E14" s="34"/>
      <c r="F14" s="34"/>
      <c r="G14" s="34"/>
    </row>
    <row r="15" spans="1:8">
      <c r="A15" s="24"/>
      <c r="B15" s="24">
        <v>3</v>
      </c>
      <c r="C15" s="24" t="s">
        <v>26</v>
      </c>
      <c r="D15" s="34">
        <f>SUM(D16+D21)</f>
        <v>153336</v>
      </c>
      <c r="E15" s="34">
        <f>SUM(E16+E21)</f>
        <v>147864</v>
      </c>
      <c r="F15" s="34"/>
      <c r="G15" s="34"/>
      <c r="H15" s="22"/>
    </row>
    <row r="16" spans="1:8">
      <c r="A16" s="24"/>
      <c r="B16" s="24">
        <v>32</v>
      </c>
      <c r="C16" s="24" t="s">
        <v>30</v>
      </c>
      <c r="D16" s="34">
        <f>SUM(D17:D20)</f>
        <v>147336</v>
      </c>
      <c r="E16" s="34">
        <f>SUM(E17:E20)</f>
        <v>141864</v>
      </c>
      <c r="F16" s="34">
        <v>147336</v>
      </c>
      <c r="G16" s="34">
        <v>147336</v>
      </c>
      <c r="H16" s="22"/>
    </row>
    <row r="17" spans="1:8">
      <c r="A17" s="24"/>
      <c r="B17" s="24">
        <v>321</v>
      </c>
      <c r="C17" s="24" t="s">
        <v>31</v>
      </c>
      <c r="D17" s="70">
        <v>23000</v>
      </c>
      <c r="E17" s="70">
        <v>18000</v>
      </c>
      <c r="F17" s="34"/>
      <c r="G17" s="34"/>
      <c r="H17" s="22"/>
    </row>
    <row r="18" spans="1:8">
      <c r="A18" s="24"/>
      <c r="B18" s="24">
        <v>322</v>
      </c>
      <c r="C18" s="24" t="s">
        <v>35</v>
      </c>
      <c r="D18" s="70">
        <v>34631</v>
      </c>
      <c r="E18" s="70">
        <v>29631</v>
      </c>
      <c r="F18" s="34"/>
      <c r="G18" s="34"/>
      <c r="H18" s="22"/>
    </row>
    <row r="19" spans="1:8">
      <c r="A19" s="24"/>
      <c r="B19" s="24">
        <v>323</v>
      </c>
      <c r="C19" s="24" t="s">
        <v>36</v>
      </c>
      <c r="D19" s="70">
        <v>79705</v>
      </c>
      <c r="E19" s="70">
        <v>84705</v>
      </c>
      <c r="F19" s="34"/>
      <c r="G19" s="34"/>
      <c r="H19" s="22"/>
    </row>
    <row r="20" spans="1:8">
      <c r="A20" s="24"/>
      <c r="B20" s="24">
        <v>329</v>
      </c>
      <c r="C20" s="24" t="s">
        <v>37</v>
      </c>
      <c r="D20" s="70">
        <v>10000</v>
      </c>
      <c r="E20" s="70">
        <v>9528</v>
      </c>
      <c r="F20" s="34"/>
      <c r="G20" s="34"/>
      <c r="H20" s="22"/>
    </row>
    <row r="21" spans="1:8">
      <c r="A21" s="24"/>
      <c r="B21" s="24">
        <v>34</v>
      </c>
      <c r="C21" s="24" t="s">
        <v>38</v>
      </c>
      <c r="D21" s="34">
        <f>SUM(D22)</f>
        <v>6000</v>
      </c>
      <c r="E21" s="34">
        <f>SUM(E22)</f>
        <v>6000</v>
      </c>
      <c r="F21" s="34">
        <v>6000</v>
      </c>
      <c r="G21" s="34">
        <v>6000</v>
      </c>
      <c r="H21" s="23"/>
    </row>
    <row r="22" spans="1:8">
      <c r="A22" s="24"/>
      <c r="B22" s="24">
        <v>343</v>
      </c>
      <c r="C22" s="24" t="s">
        <v>39</v>
      </c>
      <c r="D22" s="34">
        <v>6000</v>
      </c>
      <c r="E22" s="34">
        <v>6000</v>
      </c>
      <c r="F22" s="34"/>
      <c r="G22" s="34"/>
      <c r="H22" s="23"/>
    </row>
    <row r="23" spans="1:8" s="22" customFormat="1">
      <c r="A23" s="24" t="s">
        <v>47</v>
      </c>
      <c r="B23" s="24" t="s">
        <v>48</v>
      </c>
      <c r="C23" s="24"/>
      <c r="D23" s="34"/>
      <c r="E23" s="34"/>
      <c r="F23" s="34"/>
      <c r="G23" s="34"/>
      <c r="H23" s="23"/>
    </row>
    <row r="24" spans="1:8" s="22" customFormat="1">
      <c r="A24" s="24">
        <v>48005</v>
      </c>
      <c r="B24" s="24" t="s">
        <v>111</v>
      </c>
      <c r="C24" s="24"/>
      <c r="D24" s="34"/>
      <c r="E24" s="34"/>
      <c r="F24" s="34"/>
      <c r="G24" s="34"/>
      <c r="H24" s="23"/>
    </row>
    <row r="25" spans="1:8" s="22" customFormat="1">
      <c r="A25" s="24"/>
      <c r="B25" s="24">
        <v>3</v>
      </c>
      <c r="C25" s="24" t="s">
        <v>26</v>
      </c>
      <c r="D25" s="34">
        <f>SUM(D26+D29)</f>
        <v>530731</v>
      </c>
      <c r="E25" s="34">
        <f>SUM(E26+E29)</f>
        <v>533345</v>
      </c>
      <c r="F25" s="34"/>
      <c r="G25" s="34"/>
      <c r="H25" s="23"/>
    </row>
    <row r="26" spans="1:8" s="22" customFormat="1">
      <c r="A26" s="24"/>
      <c r="B26" s="24">
        <v>32</v>
      </c>
      <c r="C26" s="24" t="s">
        <v>30</v>
      </c>
      <c r="D26" s="34">
        <f>SUM(D28)</f>
        <v>25164</v>
      </c>
      <c r="E26" s="34">
        <f>SUM(E27:E28)</f>
        <v>87090</v>
      </c>
      <c r="F26" s="34">
        <v>25164</v>
      </c>
      <c r="G26" s="34">
        <v>25164</v>
      </c>
      <c r="H26" s="23"/>
    </row>
    <row r="27" spans="1:8" s="22" customFormat="1">
      <c r="A27" s="24"/>
      <c r="B27" s="24">
        <v>322</v>
      </c>
      <c r="C27" s="24" t="s">
        <v>35</v>
      </c>
      <c r="D27" s="34"/>
      <c r="E27" s="34">
        <v>65000</v>
      </c>
      <c r="F27" s="34"/>
      <c r="G27" s="34"/>
      <c r="H27" s="23"/>
    </row>
    <row r="28" spans="1:8" s="22" customFormat="1">
      <c r="A28" s="24"/>
      <c r="B28" s="24">
        <v>323</v>
      </c>
      <c r="C28" s="24" t="s">
        <v>36</v>
      </c>
      <c r="D28" s="70">
        <v>25164</v>
      </c>
      <c r="E28" s="70">
        <v>22090</v>
      </c>
      <c r="F28" s="34"/>
      <c r="G28" s="34"/>
      <c r="H28" s="23"/>
    </row>
    <row r="29" spans="1:8" s="22" customFormat="1">
      <c r="A29" s="24"/>
      <c r="B29" s="24">
        <v>37</v>
      </c>
      <c r="C29" s="24" t="s">
        <v>49</v>
      </c>
      <c r="D29" s="34">
        <f>SUM(D30)</f>
        <v>505567</v>
      </c>
      <c r="E29" s="34">
        <f>SUM(E30)</f>
        <v>446255</v>
      </c>
      <c r="F29" s="34">
        <v>505567</v>
      </c>
      <c r="G29" s="34">
        <v>505567</v>
      </c>
      <c r="H29" s="23"/>
    </row>
    <row r="30" spans="1:8" s="22" customFormat="1">
      <c r="A30" s="24"/>
      <c r="B30" s="24">
        <v>372</v>
      </c>
      <c r="C30" s="24" t="s">
        <v>40</v>
      </c>
      <c r="D30" s="70">
        <v>505567</v>
      </c>
      <c r="E30" s="70">
        <v>446255</v>
      </c>
      <c r="F30" s="34"/>
      <c r="G30" s="34"/>
      <c r="H30" s="23"/>
    </row>
    <row r="31" spans="1:8" s="22" customFormat="1">
      <c r="A31" s="24" t="s">
        <v>137</v>
      </c>
      <c r="B31" s="24" t="s">
        <v>138</v>
      </c>
      <c r="C31" s="24"/>
      <c r="D31" s="70"/>
      <c r="E31" s="70"/>
      <c r="F31" s="34"/>
      <c r="G31" s="34"/>
      <c r="H31" s="23"/>
    </row>
    <row r="32" spans="1:8" s="22" customFormat="1">
      <c r="A32" s="24">
        <v>53082</v>
      </c>
      <c r="B32" s="24" t="s">
        <v>139</v>
      </c>
      <c r="C32" s="24"/>
      <c r="D32" s="70"/>
      <c r="E32" s="70"/>
      <c r="F32" s="34"/>
      <c r="G32" s="34"/>
      <c r="H32" s="23"/>
    </row>
    <row r="33" spans="1:8" s="22" customFormat="1">
      <c r="A33" s="24"/>
      <c r="B33" s="24">
        <v>3</v>
      </c>
      <c r="C33" s="24" t="s">
        <v>26</v>
      </c>
      <c r="D33" s="70">
        <f>SUM(D34+D38)</f>
        <v>3532350</v>
      </c>
      <c r="E33" s="70">
        <f>SUM(E34+E38)</f>
        <v>3502350</v>
      </c>
      <c r="F33" s="34"/>
      <c r="G33" s="34"/>
      <c r="H33" s="23"/>
    </row>
    <row r="34" spans="1:8" s="22" customFormat="1">
      <c r="A34" s="24"/>
      <c r="B34" s="24">
        <v>31</v>
      </c>
      <c r="C34" s="24" t="s">
        <v>27</v>
      </c>
      <c r="D34" s="70">
        <f>SUM(D35:D37)</f>
        <v>3366850</v>
      </c>
      <c r="E34" s="70">
        <f>SUM(E35:E37)</f>
        <v>3366850</v>
      </c>
      <c r="F34" s="34">
        <v>3366850</v>
      </c>
      <c r="G34" s="34">
        <v>3366850</v>
      </c>
      <c r="H34" s="23"/>
    </row>
    <row r="35" spans="1:8" s="22" customFormat="1">
      <c r="A35" s="24"/>
      <c r="B35" s="24">
        <v>311</v>
      </c>
      <c r="C35" s="24" t="s">
        <v>52</v>
      </c>
      <c r="D35" s="70">
        <v>2836850</v>
      </c>
      <c r="E35" s="70">
        <v>2836850</v>
      </c>
      <c r="F35" s="34"/>
      <c r="G35" s="34"/>
      <c r="H35" s="23"/>
    </row>
    <row r="36" spans="1:8" s="22" customFormat="1">
      <c r="A36" s="24"/>
      <c r="B36" s="24">
        <v>312</v>
      </c>
      <c r="C36" s="24" t="s">
        <v>28</v>
      </c>
      <c r="D36" s="70">
        <v>70000</v>
      </c>
      <c r="E36" s="70">
        <v>70000</v>
      </c>
      <c r="F36" s="34"/>
      <c r="G36" s="34"/>
      <c r="H36" s="23"/>
    </row>
    <row r="37" spans="1:8" s="22" customFormat="1">
      <c r="A37" s="24"/>
      <c r="B37" s="24">
        <v>313</v>
      </c>
      <c r="C37" s="24" t="s">
        <v>29</v>
      </c>
      <c r="D37" s="70">
        <v>460000</v>
      </c>
      <c r="E37" s="70">
        <v>460000</v>
      </c>
      <c r="F37" s="34"/>
      <c r="G37" s="34"/>
      <c r="H37" s="23"/>
    </row>
    <row r="38" spans="1:8" s="22" customFormat="1">
      <c r="A38" s="24"/>
      <c r="B38" s="24">
        <v>32</v>
      </c>
      <c r="C38" s="24" t="s">
        <v>30</v>
      </c>
      <c r="D38" s="70">
        <f>SUM(D39:D40)</f>
        <v>165500</v>
      </c>
      <c r="E38" s="70">
        <f>SUM(E39:E40)</f>
        <v>135500</v>
      </c>
      <c r="F38" s="34">
        <v>165500</v>
      </c>
      <c r="G38" s="34">
        <v>165500</v>
      </c>
      <c r="H38" s="23"/>
    </row>
    <row r="39" spans="1:8" s="22" customFormat="1">
      <c r="A39" s="24"/>
      <c r="B39" s="24">
        <v>321</v>
      </c>
      <c r="C39" s="24" t="s">
        <v>31</v>
      </c>
      <c r="D39" s="70">
        <v>152000</v>
      </c>
      <c r="E39" s="70">
        <v>122000</v>
      </c>
      <c r="F39" s="34"/>
      <c r="G39" s="34"/>
      <c r="H39" s="23"/>
    </row>
    <row r="40" spans="1:8" s="22" customFormat="1">
      <c r="A40" s="24"/>
      <c r="B40" s="24">
        <v>329</v>
      </c>
      <c r="C40" s="24" t="s">
        <v>37</v>
      </c>
      <c r="D40" s="70">
        <v>13500</v>
      </c>
      <c r="E40" s="70">
        <v>13500</v>
      </c>
      <c r="F40" s="34"/>
      <c r="G40" s="34"/>
      <c r="H40" s="23"/>
    </row>
    <row r="41" spans="1:8" s="22" customFormat="1" ht="7.5" customHeight="1">
      <c r="A41" s="39"/>
      <c r="B41" s="39"/>
      <c r="C41" s="39"/>
      <c r="D41" s="40"/>
      <c r="E41" s="40"/>
      <c r="F41" s="40"/>
      <c r="G41" s="40"/>
      <c r="H41" s="23"/>
    </row>
    <row r="42" spans="1:8">
      <c r="A42" s="38">
        <v>2102</v>
      </c>
      <c r="B42" s="48" t="s">
        <v>41</v>
      </c>
      <c r="C42" s="27"/>
      <c r="D42" s="37">
        <f>SUM(D45)</f>
        <v>76537</v>
      </c>
      <c r="E42" s="37">
        <f>SUM(E45)</f>
        <v>5487</v>
      </c>
      <c r="F42" s="37"/>
      <c r="G42" s="37"/>
      <c r="H42" s="22"/>
    </row>
    <row r="43" spans="1:8">
      <c r="A43" s="35" t="s">
        <v>42</v>
      </c>
      <c r="B43" s="24" t="s">
        <v>43</v>
      </c>
      <c r="C43" s="24"/>
      <c r="D43" s="34"/>
      <c r="E43" s="34"/>
      <c r="F43" s="34"/>
      <c r="G43" s="34"/>
    </row>
    <row r="44" spans="1:8" s="22" customFormat="1">
      <c r="A44" s="76">
        <v>11001</v>
      </c>
      <c r="B44" s="24" t="s">
        <v>112</v>
      </c>
      <c r="C44" s="24"/>
      <c r="D44" s="34"/>
      <c r="E44" s="34"/>
      <c r="F44" s="34"/>
      <c r="G44" s="34"/>
    </row>
    <row r="45" spans="1:8">
      <c r="A45" s="35"/>
      <c r="B45" s="24">
        <v>3</v>
      </c>
      <c r="C45" s="24" t="s">
        <v>26</v>
      </c>
      <c r="D45" s="34">
        <f>SUM(D46)</f>
        <v>76537</v>
      </c>
      <c r="E45" s="34">
        <f>SUM(E46)</f>
        <v>5487</v>
      </c>
      <c r="F45" s="34"/>
      <c r="G45" s="34"/>
    </row>
    <row r="46" spans="1:8">
      <c r="A46" s="35"/>
      <c r="B46" s="24">
        <v>32</v>
      </c>
      <c r="C46" s="24" t="s">
        <v>30</v>
      </c>
      <c r="D46" s="34">
        <f>SUM(D47:D48)</f>
        <v>76537</v>
      </c>
      <c r="E46" s="34">
        <f>SUM(E47:E48)</f>
        <v>5487</v>
      </c>
      <c r="F46" s="34">
        <v>76537</v>
      </c>
      <c r="G46" s="34">
        <v>76537</v>
      </c>
    </row>
    <row r="47" spans="1:8">
      <c r="A47" s="35"/>
      <c r="B47" s="24">
        <v>322</v>
      </c>
      <c r="C47" s="24" t="s">
        <v>35</v>
      </c>
      <c r="D47" s="70">
        <v>70600</v>
      </c>
      <c r="E47" s="70">
        <v>0</v>
      </c>
      <c r="F47" s="34"/>
      <c r="G47" s="34"/>
    </row>
    <row r="48" spans="1:8">
      <c r="A48" s="35"/>
      <c r="B48" s="24">
        <v>329</v>
      </c>
      <c r="C48" s="24" t="s">
        <v>50</v>
      </c>
      <c r="D48" s="70">
        <v>5937</v>
      </c>
      <c r="E48" s="70">
        <v>5487</v>
      </c>
      <c r="F48" s="34"/>
      <c r="G48" s="34"/>
    </row>
    <row r="49" spans="1:12" s="22" customFormat="1" ht="9" customHeight="1">
      <c r="A49" s="84"/>
      <c r="B49" s="39"/>
      <c r="C49" s="39"/>
      <c r="D49" s="40"/>
      <c r="E49" s="40"/>
      <c r="F49" s="40"/>
      <c r="G49" s="40"/>
    </row>
    <row r="50" spans="1:12" s="22" customFormat="1" ht="16.5" customHeight="1">
      <c r="A50" s="36" t="s">
        <v>142</v>
      </c>
      <c r="B50" s="48" t="s">
        <v>143</v>
      </c>
      <c r="C50" s="27"/>
      <c r="D50" s="37">
        <f>SUM(D53+D58+D67+D71+D75+D80+D88+D93+D98+D103+D107+D117+D123+D129+D134+D139)</f>
        <v>844998.01</v>
      </c>
      <c r="E50" s="37">
        <f>SUM(E53+E58+E67+E71+E75+E80+E88+E93+E98+E103+E107+E112+E117+E123+E129+E134+E139)</f>
        <v>803000</v>
      </c>
      <c r="F50" s="37"/>
      <c r="G50" s="37"/>
    </row>
    <row r="51" spans="1:12" s="22" customFormat="1" ht="15.75" customHeight="1">
      <c r="A51" s="85" t="s">
        <v>144</v>
      </c>
      <c r="B51" s="66"/>
      <c r="C51" s="44"/>
      <c r="D51" s="45"/>
      <c r="E51" s="45"/>
      <c r="F51" s="45"/>
      <c r="G51" s="45"/>
    </row>
    <row r="52" spans="1:12" s="22" customFormat="1">
      <c r="A52" s="74" t="s">
        <v>145</v>
      </c>
      <c r="B52" s="44" t="s">
        <v>146</v>
      </c>
      <c r="C52" s="44"/>
      <c r="D52" s="45"/>
      <c r="E52" s="45"/>
      <c r="F52" s="45"/>
      <c r="G52" s="45"/>
    </row>
    <row r="53" spans="1:12" s="22" customFormat="1">
      <c r="A53" s="74"/>
      <c r="B53" s="24">
        <v>3</v>
      </c>
      <c r="C53" s="24" t="s">
        <v>26</v>
      </c>
      <c r="D53" s="45">
        <f>SUM(D54)</f>
        <v>4150</v>
      </c>
      <c r="E53" s="45">
        <f>SUM(E54)</f>
        <v>4150</v>
      </c>
      <c r="F53" s="45"/>
      <c r="G53" s="45"/>
      <c r="L53" s="92"/>
    </row>
    <row r="54" spans="1:12" s="22" customFormat="1">
      <c r="A54" s="85"/>
      <c r="B54" s="24">
        <v>32</v>
      </c>
      <c r="C54" s="24" t="s">
        <v>30</v>
      </c>
      <c r="D54" s="45">
        <f>SUM(D55)</f>
        <v>4150</v>
      </c>
      <c r="E54" s="45">
        <f>SUM(E55)</f>
        <v>4150</v>
      </c>
      <c r="F54" s="45">
        <v>4150</v>
      </c>
      <c r="G54" s="45">
        <v>4150</v>
      </c>
    </row>
    <row r="55" spans="1:12" s="22" customFormat="1">
      <c r="A55" s="85"/>
      <c r="B55" s="24">
        <v>329</v>
      </c>
      <c r="C55" s="24" t="s">
        <v>50</v>
      </c>
      <c r="D55" s="45">
        <v>4150</v>
      </c>
      <c r="E55" s="45">
        <v>4150</v>
      </c>
      <c r="F55" s="45"/>
      <c r="G55" s="45"/>
    </row>
    <row r="56" spans="1:12" s="22" customFormat="1">
      <c r="A56" s="26" t="s">
        <v>147</v>
      </c>
      <c r="B56" s="24" t="s">
        <v>148</v>
      </c>
      <c r="C56" s="24"/>
      <c r="D56" s="34"/>
      <c r="E56" s="34"/>
      <c r="F56" s="34"/>
      <c r="G56" s="34"/>
    </row>
    <row r="57" spans="1:12" s="22" customFormat="1">
      <c r="A57" s="86" t="s">
        <v>149</v>
      </c>
      <c r="B57" s="44" t="s">
        <v>150</v>
      </c>
      <c r="C57" s="24"/>
      <c r="D57" s="34"/>
      <c r="E57" s="34"/>
      <c r="F57" s="34"/>
      <c r="G57" s="34"/>
    </row>
    <row r="58" spans="1:12" s="22" customFormat="1">
      <c r="A58" s="26"/>
      <c r="B58" s="24">
        <v>3</v>
      </c>
      <c r="C58" s="24" t="s">
        <v>26</v>
      </c>
      <c r="D58" s="34">
        <f>SUM(D59+D63)</f>
        <v>122670</v>
      </c>
      <c r="E58" s="34">
        <f>SUM(E59+E63)</f>
        <v>122670</v>
      </c>
      <c r="F58" s="34"/>
      <c r="G58" s="34"/>
    </row>
    <row r="59" spans="1:12" s="22" customFormat="1">
      <c r="A59" s="26"/>
      <c r="B59" s="24">
        <v>31</v>
      </c>
      <c r="C59" s="24" t="s">
        <v>30</v>
      </c>
      <c r="D59" s="34">
        <f>SUM(D60:D62)</f>
        <v>120000</v>
      </c>
      <c r="E59" s="34">
        <f>SUM(E60:E62)</f>
        <v>120000</v>
      </c>
      <c r="F59" s="34">
        <v>60000</v>
      </c>
      <c r="G59" s="34">
        <v>60000</v>
      </c>
    </row>
    <row r="60" spans="1:12" s="22" customFormat="1">
      <c r="A60" s="26"/>
      <c r="B60" s="24">
        <v>311</v>
      </c>
      <c r="C60" s="24" t="s">
        <v>151</v>
      </c>
      <c r="D60" s="34">
        <v>100000</v>
      </c>
      <c r="E60" s="34">
        <v>100000</v>
      </c>
      <c r="F60" s="34"/>
      <c r="G60" s="34"/>
    </row>
    <row r="61" spans="1:12" s="22" customFormat="1">
      <c r="A61" s="26"/>
      <c r="B61" s="24">
        <v>312</v>
      </c>
      <c r="C61" s="24" t="s">
        <v>79</v>
      </c>
      <c r="D61" s="34">
        <v>15000</v>
      </c>
      <c r="E61" s="34">
        <v>15000</v>
      </c>
      <c r="F61" s="34"/>
      <c r="G61" s="34"/>
    </row>
    <row r="62" spans="1:12">
      <c r="A62" s="26"/>
      <c r="B62" s="24">
        <v>313</v>
      </c>
      <c r="C62" s="24" t="s">
        <v>29</v>
      </c>
      <c r="D62" s="34">
        <v>5000</v>
      </c>
      <c r="E62" s="34">
        <v>5000</v>
      </c>
      <c r="F62" s="34"/>
      <c r="G62" s="34"/>
    </row>
    <row r="63" spans="1:12">
      <c r="A63" s="26"/>
      <c r="B63" s="24">
        <v>32</v>
      </c>
      <c r="C63" s="24" t="s">
        <v>30</v>
      </c>
      <c r="D63" s="34">
        <f>SUM(D64)</f>
        <v>2670</v>
      </c>
      <c r="E63" s="34">
        <f>SUM(E64)</f>
        <v>2670</v>
      </c>
      <c r="F63" s="34">
        <v>1400</v>
      </c>
      <c r="G63" s="34">
        <v>1400</v>
      </c>
    </row>
    <row r="64" spans="1:12" s="22" customFormat="1">
      <c r="A64" s="26"/>
      <c r="B64" s="24">
        <v>321</v>
      </c>
      <c r="C64" s="24" t="s">
        <v>31</v>
      </c>
      <c r="D64" s="34">
        <v>2670</v>
      </c>
      <c r="E64" s="34">
        <v>2670</v>
      </c>
      <c r="F64" s="34"/>
      <c r="G64" s="34"/>
    </row>
    <row r="65" spans="1:7" s="22" customFormat="1">
      <c r="A65" s="26" t="s">
        <v>57</v>
      </c>
      <c r="B65" s="24" t="s">
        <v>51</v>
      </c>
      <c r="C65" s="24"/>
      <c r="D65" s="34"/>
      <c r="E65" s="34"/>
      <c r="F65" s="34"/>
      <c r="G65" s="34"/>
    </row>
    <row r="66" spans="1:7" s="22" customFormat="1">
      <c r="A66" s="74" t="s">
        <v>113</v>
      </c>
      <c r="B66" s="24" t="s">
        <v>71</v>
      </c>
      <c r="C66" s="24"/>
      <c r="D66" s="34"/>
      <c r="E66" s="34"/>
      <c r="F66" s="34"/>
      <c r="G66" s="34"/>
    </row>
    <row r="67" spans="1:7" s="22" customFormat="1">
      <c r="A67" s="26"/>
      <c r="B67" s="24">
        <v>3</v>
      </c>
      <c r="C67" s="24" t="s">
        <v>2</v>
      </c>
      <c r="D67" s="34">
        <f>SUM(D68)</f>
        <v>55000</v>
      </c>
      <c r="E67" s="34">
        <f>SUM(E68)</f>
        <v>25000</v>
      </c>
      <c r="F67" s="34"/>
      <c r="G67" s="34"/>
    </row>
    <row r="68" spans="1:7" s="22" customFormat="1">
      <c r="A68" s="26"/>
      <c r="B68" s="24">
        <v>32</v>
      </c>
      <c r="C68" s="24" t="s">
        <v>30</v>
      </c>
      <c r="D68" s="34">
        <f>SUM(D69)</f>
        <v>55000</v>
      </c>
      <c r="E68" s="34">
        <f>SUM(E69)</f>
        <v>25000</v>
      </c>
      <c r="F68" s="34">
        <v>55000</v>
      </c>
      <c r="G68" s="34">
        <v>55000</v>
      </c>
    </row>
    <row r="69" spans="1:7" s="22" customFormat="1">
      <c r="A69" s="26"/>
      <c r="B69" s="24">
        <v>322</v>
      </c>
      <c r="C69" s="24" t="s">
        <v>35</v>
      </c>
      <c r="D69" s="34">
        <v>55000</v>
      </c>
      <c r="E69" s="34">
        <v>25000</v>
      </c>
      <c r="F69" s="34"/>
      <c r="G69" s="34"/>
    </row>
    <row r="70" spans="1:7" s="22" customFormat="1">
      <c r="A70" s="74" t="s">
        <v>114</v>
      </c>
      <c r="B70" s="24" t="s">
        <v>70</v>
      </c>
      <c r="C70" s="24"/>
      <c r="D70" s="34"/>
      <c r="E70" s="34"/>
      <c r="F70" s="34"/>
      <c r="G70" s="34"/>
    </row>
    <row r="71" spans="1:7" s="22" customFormat="1">
      <c r="A71" s="26"/>
      <c r="B71" s="24">
        <v>3</v>
      </c>
      <c r="C71" s="24" t="s">
        <v>2</v>
      </c>
      <c r="D71" s="34">
        <f>SUM(D72)</f>
        <v>25000</v>
      </c>
      <c r="E71" s="34">
        <f>SUM(E72)</f>
        <v>15000</v>
      </c>
      <c r="F71" s="34"/>
      <c r="G71" s="34"/>
    </row>
    <row r="72" spans="1:7" s="22" customFormat="1">
      <c r="A72" s="26"/>
      <c r="B72" s="24">
        <v>32</v>
      </c>
      <c r="C72" s="24" t="s">
        <v>31</v>
      </c>
      <c r="D72" s="34">
        <f>SUM(D73)</f>
        <v>25000</v>
      </c>
      <c r="E72" s="34">
        <f>SUM(E73)</f>
        <v>15000</v>
      </c>
      <c r="F72" s="34">
        <v>25000</v>
      </c>
      <c r="G72" s="34">
        <v>25000</v>
      </c>
    </row>
    <row r="73" spans="1:7" s="22" customFormat="1">
      <c r="A73" s="26"/>
      <c r="B73" s="24">
        <v>322</v>
      </c>
      <c r="C73" s="24" t="s">
        <v>35</v>
      </c>
      <c r="D73" s="34">
        <v>25000</v>
      </c>
      <c r="E73" s="34">
        <v>15000</v>
      </c>
      <c r="F73" s="34"/>
      <c r="G73" s="34"/>
    </row>
    <row r="74" spans="1:7" s="22" customFormat="1">
      <c r="A74" s="74" t="s">
        <v>115</v>
      </c>
      <c r="B74" s="24" t="s">
        <v>75</v>
      </c>
      <c r="C74" s="24"/>
      <c r="D74" s="34"/>
      <c r="E74" s="34"/>
      <c r="F74" s="34"/>
      <c r="G74" s="34"/>
    </row>
    <row r="75" spans="1:7" s="22" customFormat="1">
      <c r="A75" s="26"/>
      <c r="B75" s="24">
        <v>3</v>
      </c>
      <c r="C75" s="24" t="s">
        <v>2</v>
      </c>
      <c r="D75" s="34">
        <f>SUM(D76)</f>
        <v>1500</v>
      </c>
      <c r="E75" s="34">
        <f>SUM(E76)</f>
        <v>1000</v>
      </c>
      <c r="F75" s="34"/>
      <c r="G75" s="34"/>
    </row>
    <row r="76" spans="1:7" s="22" customFormat="1">
      <c r="A76" s="26"/>
      <c r="B76" s="24">
        <v>32</v>
      </c>
      <c r="C76" s="24" t="s">
        <v>31</v>
      </c>
      <c r="D76" s="34">
        <f>SUM(D77)</f>
        <v>1500</v>
      </c>
      <c r="E76" s="34">
        <f>SUM(E77)</f>
        <v>1000</v>
      </c>
      <c r="F76" s="34">
        <v>1500</v>
      </c>
      <c r="G76" s="34">
        <v>1500</v>
      </c>
    </row>
    <row r="77" spans="1:7" s="22" customFormat="1">
      <c r="A77" s="26"/>
      <c r="B77" s="24">
        <v>322</v>
      </c>
      <c r="C77" s="24" t="s">
        <v>35</v>
      </c>
      <c r="D77" s="70">
        <v>1500</v>
      </c>
      <c r="E77" s="70">
        <v>1000</v>
      </c>
      <c r="F77" s="34"/>
      <c r="G77" s="34"/>
    </row>
    <row r="78" spans="1:7" s="22" customFormat="1">
      <c r="A78" s="24" t="s">
        <v>58</v>
      </c>
      <c r="B78" s="24" t="s">
        <v>44</v>
      </c>
      <c r="C78" s="24"/>
      <c r="D78" s="34"/>
      <c r="E78" s="34"/>
      <c r="F78" s="34"/>
      <c r="G78" s="34"/>
    </row>
    <row r="79" spans="1:7" s="22" customFormat="1">
      <c r="A79" s="74" t="s">
        <v>114</v>
      </c>
      <c r="B79" s="24" t="s">
        <v>70</v>
      </c>
      <c r="C79" s="24"/>
      <c r="D79" s="34"/>
      <c r="E79" s="34"/>
      <c r="F79" s="34"/>
      <c r="G79" s="34"/>
    </row>
    <row r="80" spans="1:7" s="22" customFormat="1">
      <c r="A80" s="24"/>
      <c r="B80" s="24">
        <v>3</v>
      </c>
      <c r="C80" s="24" t="s">
        <v>26</v>
      </c>
      <c r="D80" s="34">
        <f>SUM(D81+D85)</f>
        <v>358000</v>
      </c>
      <c r="E80" s="34">
        <f>SUM(E81+E85)</f>
        <v>358000</v>
      </c>
      <c r="F80" s="34"/>
      <c r="G80" s="34"/>
    </row>
    <row r="81" spans="1:7" s="22" customFormat="1">
      <c r="A81" s="24"/>
      <c r="B81" s="24">
        <v>31</v>
      </c>
      <c r="C81" s="24" t="s">
        <v>27</v>
      </c>
      <c r="D81" s="34">
        <f>SUM(D82:D84)</f>
        <v>350000</v>
      </c>
      <c r="E81" s="34">
        <f>SUM(E82:E84)</f>
        <v>350000</v>
      </c>
      <c r="F81" s="34">
        <v>350000</v>
      </c>
      <c r="G81" s="34">
        <v>350000</v>
      </c>
    </row>
    <row r="82" spans="1:7" s="22" customFormat="1">
      <c r="A82" s="24"/>
      <c r="B82" s="24">
        <v>311</v>
      </c>
      <c r="C82" s="24" t="s">
        <v>52</v>
      </c>
      <c r="D82" s="34">
        <v>300000</v>
      </c>
      <c r="E82" s="34">
        <v>300000</v>
      </c>
      <c r="F82" s="34"/>
      <c r="G82" s="34"/>
    </row>
    <row r="83" spans="1:7" s="22" customFormat="1">
      <c r="A83" s="24"/>
      <c r="B83" s="24">
        <v>312</v>
      </c>
      <c r="C83" s="24" t="s">
        <v>79</v>
      </c>
      <c r="D83" s="34">
        <v>5000</v>
      </c>
      <c r="E83" s="34">
        <v>5000</v>
      </c>
      <c r="F83" s="34"/>
      <c r="G83" s="34"/>
    </row>
    <row r="84" spans="1:7" s="22" customFormat="1">
      <c r="A84" s="24"/>
      <c r="B84" s="24">
        <v>313</v>
      </c>
      <c r="C84" s="24" t="s">
        <v>29</v>
      </c>
      <c r="D84" s="34">
        <v>45000</v>
      </c>
      <c r="E84" s="34">
        <v>45000</v>
      </c>
      <c r="F84" s="34"/>
      <c r="G84" s="34"/>
    </row>
    <row r="85" spans="1:7" s="22" customFormat="1">
      <c r="A85" s="24"/>
      <c r="B85" s="24">
        <v>32</v>
      </c>
      <c r="C85" s="24" t="s">
        <v>31</v>
      </c>
      <c r="D85" s="34">
        <f>SUM(D86)</f>
        <v>8000</v>
      </c>
      <c r="E85" s="34">
        <f>SUM(E86)</f>
        <v>8000</v>
      </c>
      <c r="F85" s="34">
        <v>8000</v>
      </c>
      <c r="G85" s="34">
        <v>8000</v>
      </c>
    </row>
    <row r="86" spans="1:7" s="22" customFormat="1">
      <c r="A86" s="24"/>
      <c r="B86" s="24">
        <v>321</v>
      </c>
      <c r="C86" s="24" t="s">
        <v>31</v>
      </c>
      <c r="D86" s="34">
        <v>8000</v>
      </c>
      <c r="E86" s="34">
        <v>8000</v>
      </c>
      <c r="F86" s="34"/>
      <c r="G86" s="34"/>
    </row>
    <row r="87" spans="1:7" s="22" customFormat="1">
      <c r="A87" s="24">
        <v>47300</v>
      </c>
      <c r="B87" s="24" t="s">
        <v>71</v>
      </c>
      <c r="C87" s="24"/>
      <c r="D87" s="34"/>
      <c r="E87" s="34"/>
      <c r="F87" s="34"/>
      <c r="G87" s="34"/>
    </row>
    <row r="88" spans="1:7" s="22" customFormat="1">
      <c r="A88" s="24"/>
      <c r="B88" s="24">
        <v>3</v>
      </c>
      <c r="C88" s="24" t="s">
        <v>26</v>
      </c>
      <c r="D88" s="34">
        <v>35000</v>
      </c>
      <c r="E88" s="34">
        <f>SUM(E89)</f>
        <v>25000</v>
      </c>
      <c r="F88" s="34"/>
      <c r="G88" s="34"/>
    </row>
    <row r="89" spans="1:7" s="22" customFormat="1">
      <c r="A89" s="24"/>
      <c r="B89" s="24">
        <v>32</v>
      </c>
      <c r="C89" s="24" t="s">
        <v>30</v>
      </c>
      <c r="D89" s="34">
        <v>35000</v>
      </c>
      <c r="E89" s="34">
        <f>SUM(E90)</f>
        <v>25000</v>
      </c>
      <c r="F89" s="34">
        <v>35000</v>
      </c>
      <c r="G89" s="34">
        <v>35000</v>
      </c>
    </row>
    <row r="90" spans="1:7">
      <c r="A90" s="42"/>
      <c r="B90" s="24">
        <v>322</v>
      </c>
      <c r="C90" s="24" t="s">
        <v>35</v>
      </c>
      <c r="D90" s="34">
        <v>35000</v>
      </c>
      <c r="E90" s="34">
        <v>25000</v>
      </c>
      <c r="F90" s="34"/>
      <c r="G90" s="34"/>
    </row>
    <row r="91" spans="1:7" s="22" customFormat="1">
      <c r="A91" s="42" t="s">
        <v>87</v>
      </c>
      <c r="B91" s="24" t="s">
        <v>88</v>
      </c>
      <c r="C91" s="24"/>
      <c r="D91" s="34"/>
      <c r="E91" s="34"/>
      <c r="F91" s="34"/>
      <c r="G91" s="34"/>
    </row>
    <row r="92" spans="1:7" s="22" customFormat="1">
      <c r="A92" s="42">
        <v>55254</v>
      </c>
      <c r="B92" s="24" t="s">
        <v>70</v>
      </c>
      <c r="C92" s="24"/>
      <c r="D92" s="34"/>
      <c r="E92" s="34"/>
      <c r="F92" s="34"/>
      <c r="G92" s="34"/>
    </row>
    <row r="93" spans="1:7" s="22" customFormat="1">
      <c r="A93" s="42"/>
      <c r="B93" s="24">
        <v>3</v>
      </c>
      <c r="C93" s="24" t="s">
        <v>26</v>
      </c>
      <c r="D93" s="34">
        <f>SUM(D94)</f>
        <v>2000</v>
      </c>
      <c r="E93" s="34">
        <f>SUM(E94)</f>
        <v>0</v>
      </c>
      <c r="F93" s="34"/>
      <c r="G93" s="34"/>
    </row>
    <row r="94" spans="1:7" s="22" customFormat="1">
      <c r="A94" s="42"/>
      <c r="B94" s="24">
        <v>32</v>
      </c>
      <c r="C94" s="24" t="s">
        <v>30</v>
      </c>
      <c r="D94" s="34">
        <f>SUM(D95)</f>
        <v>2000</v>
      </c>
      <c r="E94" s="34">
        <f>SUM(E95)</f>
        <v>0</v>
      </c>
      <c r="F94" s="34">
        <v>2000</v>
      </c>
      <c r="G94" s="34">
        <v>2000</v>
      </c>
    </row>
    <row r="95" spans="1:7" s="22" customFormat="1">
      <c r="A95" s="42"/>
      <c r="B95" s="24">
        <v>323</v>
      </c>
      <c r="C95" s="24" t="s">
        <v>36</v>
      </c>
      <c r="D95" s="34">
        <v>2000</v>
      </c>
      <c r="E95" s="34">
        <v>0</v>
      </c>
      <c r="F95" s="34"/>
      <c r="G95" s="34"/>
    </row>
    <row r="96" spans="1:7" s="22" customFormat="1">
      <c r="A96" s="42" t="s">
        <v>123</v>
      </c>
      <c r="B96" s="24" t="s">
        <v>125</v>
      </c>
      <c r="C96" s="24"/>
      <c r="D96" s="34"/>
      <c r="E96" s="34"/>
      <c r="F96" s="34"/>
      <c r="G96" s="34"/>
    </row>
    <row r="97" spans="1:7" s="22" customFormat="1">
      <c r="A97" s="42">
        <v>53082</v>
      </c>
      <c r="B97" s="24" t="s">
        <v>124</v>
      </c>
      <c r="C97" s="24"/>
      <c r="D97" s="34"/>
      <c r="E97" s="34"/>
      <c r="F97" s="34"/>
      <c r="G97" s="34"/>
    </row>
    <row r="98" spans="1:7" s="22" customFormat="1">
      <c r="A98" s="42"/>
      <c r="B98" s="24">
        <v>3</v>
      </c>
      <c r="C98" s="24" t="s">
        <v>26</v>
      </c>
      <c r="D98" s="34">
        <v>70000</v>
      </c>
      <c r="E98" s="34">
        <f>SUM(E99)</f>
        <v>70000</v>
      </c>
      <c r="F98" s="34"/>
      <c r="G98" s="34"/>
    </row>
    <row r="99" spans="1:7" s="22" customFormat="1">
      <c r="A99" s="42"/>
      <c r="B99" s="24">
        <v>32</v>
      </c>
      <c r="C99" s="24" t="s">
        <v>30</v>
      </c>
      <c r="D99" s="34">
        <v>70000</v>
      </c>
      <c r="E99" s="34">
        <f>SUM(E100)</f>
        <v>70000</v>
      </c>
      <c r="F99" s="34">
        <v>70000</v>
      </c>
      <c r="G99" s="34">
        <v>70000</v>
      </c>
    </row>
    <row r="100" spans="1:7" s="22" customFormat="1">
      <c r="A100" s="42"/>
      <c r="B100" s="24">
        <v>329</v>
      </c>
      <c r="C100" s="24" t="s">
        <v>50</v>
      </c>
      <c r="D100" s="34">
        <v>70000</v>
      </c>
      <c r="E100" s="34">
        <v>70000</v>
      </c>
      <c r="F100" s="34"/>
      <c r="G100" s="34"/>
    </row>
    <row r="101" spans="1:7" s="22" customFormat="1">
      <c r="A101" s="42" t="s">
        <v>59</v>
      </c>
      <c r="B101" s="24" t="s">
        <v>60</v>
      </c>
      <c r="C101" s="24"/>
      <c r="D101" s="34"/>
      <c r="E101" s="34"/>
      <c r="F101" s="34"/>
      <c r="G101" s="34"/>
    </row>
    <row r="102" spans="1:7" s="22" customFormat="1">
      <c r="A102" s="42">
        <v>32300</v>
      </c>
      <c r="B102" s="24" t="s">
        <v>72</v>
      </c>
      <c r="C102" s="24"/>
      <c r="D102" s="34"/>
      <c r="E102" s="34"/>
      <c r="F102" s="34"/>
      <c r="G102" s="34"/>
    </row>
    <row r="103" spans="1:7" s="22" customFormat="1">
      <c r="A103" s="42"/>
      <c r="B103" s="24">
        <v>3</v>
      </c>
      <c r="C103" s="24" t="s">
        <v>26</v>
      </c>
      <c r="D103" s="34">
        <f t="shared" ref="D103:D104" si="0">SUM(D104)</f>
        <v>2000</v>
      </c>
      <c r="E103" s="34">
        <f>SUM(E104)</f>
        <v>2000</v>
      </c>
      <c r="F103" s="34"/>
      <c r="G103" s="34"/>
    </row>
    <row r="104" spans="1:7" s="22" customFormat="1">
      <c r="A104" s="42"/>
      <c r="B104" s="24">
        <v>32</v>
      </c>
      <c r="C104" s="24" t="s">
        <v>30</v>
      </c>
      <c r="D104" s="34">
        <f t="shared" si="0"/>
        <v>2000</v>
      </c>
      <c r="E104" s="34">
        <f>SUM(E105)</f>
        <v>2000</v>
      </c>
      <c r="F104" s="34">
        <v>2000</v>
      </c>
      <c r="G104" s="34">
        <v>2000</v>
      </c>
    </row>
    <row r="105" spans="1:7" s="22" customFormat="1">
      <c r="A105" s="42"/>
      <c r="B105" s="24">
        <v>329</v>
      </c>
      <c r="C105" s="24" t="s">
        <v>50</v>
      </c>
      <c r="D105" s="34">
        <v>2000</v>
      </c>
      <c r="E105" s="34">
        <v>2000</v>
      </c>
      <c r="F105" s="34"/>
      <c r="G105" s="34"/>
    </row>
    <row r="106" spans="1:7" s="22" customFormat="1">
      <c r="A106" s="42">
        <v>62300</v>
      </c>
      <c r="B106" s="24" t="s">
        <v>86</v>
      </c>
      <c r="C106" s="24"/>
      <c r="D106" s="34"/>
      <c r="E106" s="34"/>
      <c r="F106" s="34"/>
      <c r="G106" s="34"/>
    </row>
    <row r="107" spans="1:7" s="22" customFormat="1">
      <c r="A107" s="42"/>
      <c r="B107" s="24">
        <v>3</v>
      </c>
      <c r="C107" s="24" t="s">
        <v>26</v>
      </c>
      <c r="D107" s="34">
        <v>2550</v>
      </c>
      <c r="E107" s="34">
        <f>SUM(E108)</f>
        <v>2550</v>
      </c>
      <c r="F107" s="34"/>
      <c r="G107" s="34"/>
    </row>
    <row r="108" spans="1:7" s="22" customFormat="1">
      <c r="A108" s="42"/>
      <c r="B108" s="24">
        <v>32</v>
      </c>
      <c r="C108" s="24" t="s">
        <v>30</v>
      </c>
      <c r="D108" s="34">
        <v>2550</v>
      </c>
      <c r="E108" s="34">
        <f>SUM(E109)</f>
        <v>2550</v>
      </c>
      <c r="F108" s="34">
        <v>2550</v>
      </c>
      <c r="G108" s="34">
        <v>2550</v>
      </c>
    </row>
    <row r="109" spans="1:7" s="22" customFormat="1">
      <c r="A109" s="42"/>
      <c r="B109" s="24">
        <v>321</v>
      </c>
      <c r="C109" s="24" t="s">
        <v>31</v>
      </c>
      <c r="D109" s="34">
        <v>2550</v>
      </c>
      <c r="E109" s="34">
        <v>2550</v>
      </c>
      <c r="F109" s="34"/>
      <c r="G109" s="34"/>
    </row>
    <row r="110" spans="1:7" s="22" customFormat="1">
      <c r="A110" s="42" t="s">
        <v>157</v>
      </c>
      <c r="B110" s="24" t="s">
        <v>158</v>
      </c>
      <c r="C110" s="24"/>
      <c r="D110" s="34"/>
      <c r="E110" s="34"/>
      <c r="F110" s="34"/>
      <c r="G110" s="34"/>
    </row>
    <row r="111" spans="1:7" s="22" customFormat="1">
      <c r="A111" s="42">
        <v>53082</v>
      </c>
      <c r="B111" s="24" t="s">
        <v>124</v>
      </c>
      <c r="C111" s="24"/>
      <c r="D111" s="34"/>
      <c r="E111" s="34"/>
      <c r="F111" s="34"/>
      <c r="G111" s="34"/>
    </row>
    <row r="112" spans="1:7" s="22" customFormat="1">
      <c r="A112" s="42"/>
      <c r="B112" s="24">
        <v>3</v>
      </c>
      <c r="C112" s="24" t="s">
        <v>26</v>
      </c>
      <c r="D112" s="34"/>
      <c r="E112" s="34">
        <f>SUM(E113)</f>
        <v>4988</v>
      </c>
      <c r="F112" s="34"/>
      <c r="G112" s="34"/>
    </row>
    <row r="113" spans="1:7" s="22" customFormat="1">
      <c r="A113" s="42"/>
      <c r="B113" s="24">
        <v>32</v>
      </c>
      <c r="C113" s="24" t="s">
        <v>30</v>
      </c>
      <c r="D113" s="34"/>
      <c r="E113" s="34">
        <f>SUM(E114)</f>
        <v>4988</v>
      </c>
      <c r="F113" s="34"/>
      <c r="G113" s="34"/>
    </row>
    <row r="114" spans="1:7" s="22" customFormat="1">
      <c r="A114" s="42"/>
      <c r="B114" s="24">
        <v>329</v>
      </c>
      <c r="C114" s="24" t="s">
        <v>50</v>
      </c>
      <c r="D114" s="34"/>
      <c r="E114" s="34">
        <v>4988</v>
      </c>
      <c r="F114" s="34"/>
      <c r="G114" s="34"/>
    </row>
    <row r="115" spans="1:7" s="22" customFormat="1">
      <c r="A115" s="42" t="s">
        <v>90</v>
      </c>
      <c r="B115" s="24" t="s">
        <v>91</v>
      </c>
      <c r="C115" s="24"/>
      <c r="D115" s="34"/>
      <c r="E115" s="34"/>
      <c r="F115" s="34"/>
      <c r="G115" s="34"/>
    </row>
    <row r="116" spans="1:7" s="22" customFormat="1">
      <c r="A116" s="42">
        <v>53080</v>
      </c>
      <c r="B116" s="24" t="s">
        <v>89</v>
      </c>
      <c r="C116" s="24"/>
      <c r="D116" s="34"/>
      <c r="E116" s="34"/>
      <c r="F116" s="34"/>
      <c r="G116" s="34"/>
    </row>
    <row r="117" spans="1:7" s="22" customFormat="1">
      <c r="A117" s="42"/>
      <c r="B117" s="24">
        <v>3</v>
      </c>
      <c r="C117" s="24" t="s">
        <v>26</v>
      </c>
      <c r="D117" s="34">
        <f>SUM(D118)</f>
        <v>2000</v>
      </c>
      <c r="E117" s="34">
        <f>SUM(E118)</f>
        <v>2000</v>
      </c>
      <c r="F117" s="34"/>
      <c r="G117" s="34"/>
    </row>
    <row r="118" spans="1:7" s="22" customFormat="1">
      <c r="A118" s="42"/>
      <c r="B118" s="24">
        <v>32</v>
      </c>
      <c r="C118" s="24" t="s">
        <v>30</v>
      </c>
      <c r="D118" s="34">
        <f>SUM(D119:D120)</f>
        <v>2000</v>
      </c>
      <c r="E118" s="34">
        <f>SUM(E119:E120)</f>
        <v>2000</v>
      </c>
      <c r="F118" s="34">
        <v>2000</v>
      </c>
      <c r="G118" s="34">
        <v>2000</v>
      </c>
    </row>
    <row r="119" spans="1:7" s="22" customFormat="1">
      <c r="A119" s="42"/>
      <c r="B119" s="24">
        <v>321</v>
      </c>
      <c r="C119" s="24" t="s">
        <v>31</v>
      </c>
      <c r="D119" s="34">
        <v>1500</v>
      </c>
      <c r="E119" s="34">
        <v>1500</v>
      </c>
      <c r="F119" s="34"/>
      <c r="G119" s="34"/>
    </row>
    <row r="120" spans="1:7" s="22" customFormat="1">
      <c r="A120" s="42"/>
      <c r="B120" s="24">
        <v>329</v>
      </c>
      <c r="C120" s="24" t="s">
        <v>50</v>
      </c>
      <c r="D120" s="34">
        <v>500</v>
      </c>
      <c r="E120" s="34">
        <v>500</v>
      </c>
      <c r="F120" s="34"/>
      <c r="G120" s="34"/>
    </row>
    <row r="121" spans="1:7" s="22" customFormat="1">
      <c r="A121" s="42" t="s">
        <v>93</v>
      </c>
      <c r="B121" s="24" t="s">
        <v>94</v>
      </c>
      <c r="C121" s="24"/>
      <c r="D121" s="34"/>
      <c r="E121" s="34"/>
      <c r="F121" s="34"/>
      <c r="G121" s="34"/>
    </row>
    <row r="122" spans="1:7" s="22" customFormat="1">
      <c r="A122" s="42">
        <v>83083</v>
      </c>
      <c r="B122" s="24" t="s">
        <v>92</v>
      </c>
      <c r="C122" s="24"/>
      <c r="D122" s="34"/>
      <c r="E122" s="34"/>
      <c r="F122" s="34"/>
      <c r="G122" s="34"/>
    </row>
    <row r="123" spans="1:7" s="22" customFormat="1">
      <c r="A123" s="42"/>
      <c r="B123" s="24">
        <v>3</v>
      </c>
      <c r="C123" s="24" t="s">
        <v>26</v>
      </c>
      <c r="D123" s="34">
        <f>SUM(D124)</f>
        <v>151937</v>
      </c>
      <c r="E123" s="34">
        <f>SUM(E124)</f>
        <v>151937</v>
      </c>
      <c r="F123" s="34"/>
      <c r="G123" s="34"/>
    </row>
    <row r="124" spans="1:7" s="22" customFormat="1">
      <c r="A124" s="42"/>
      <c r="B124" s="24">
        <v>32</v>
      </c>
      <c r="C124" s="24" t="s">
        <v>30</v>
      </c>
      <c r="D124" s="34">
        <f>SUM(D125:D126)</f>
        <v>151937</v>
      </c>
      <c r="E124" s="34">
        <f>SUM(E125:E126)</f>
        <v>151937</v>
      </c>
      <c r="F124" s="34"/>
      <c r="G124" s="34"/>
    </row>
    <row r="125" spans="1:7" s="22" customFormat="1">
      <c r="A125" s="42"/>
      <c r="B125" s="24">
        <v>321</v>
      </c>
      <c r="C125" s="24" t="s">
        <v>31</v>
      </c>
      <c r="D125" s="34">
        <v>50000</v>
      </c>
      <c r="E125" s="34">
        <v>50000</v>
      </c>
      <c r="F125" s="34"/>
      <c r="G125" s="34"/>
    </row>
    <row r="126" spans="1:7" s="22" customFormat="1">
      <c r="A126" s="42"/>
      <c r="B126" s="24">
        <v>329</v>
      </c>
      <c r="C126" s="24" t="s">
        <v>50</v>
      </c>
      <c r="D126" s="34">
        <v>101937</v>
      </c>
      <c r="E126" s="34">
        <v>101937</v>
      </c>
      <c r="F126" s="34"/>
      <c r="G126" s="34"/>
    </row>
    <row r="127" spans="1:7" s="22" customFormat="1">
      <c r="A127" s="42" t="s">
        <v>104</v>
      </c>
      <c r="B127" s="24" t="s">
        <v>105</v>
      </c>
      <c r="C127" s="24"/>
      <c r="D127" s="34"/>
      <c r="E127" s="34"/>
      <c r="F127" s="34"/>
      <c r="G127" s="34"/>
    </row>
    <row r="128" spans="1:7" s="22" customFormat="1">
      <c r="A128" s="42">
        <v>11001</v>
      </c>
      <c r="B128" s="24" t="s">
        <v>103</v>
      </c>
      <c r="C128" s="24"/>
      <c r="D128" s="34"/>
      <c r="E128" s="34"/>
      <c r="F128" s="34"/>
      <c r="G128" s="34"/>
    </row>
    <row r="129" spans="1:7" s="22" customFormat="1">
      <c r="A129" s="42"/>
      <c r="B129" s="24">
        <v>3</v>
      </c>
      <c r="C129" s="24" t="s">
        <v>26</v>
      </c>
      <c r="D129" s="34">
        <f>SUM(D130)</f>
        <v>7000</v>
      </c>
      <c r="E129" s="34">
        <f>SUM(E130)</f>
        <v>7000</v>
      </c>
      <c r="F129" s="34"/>
      <c r="G129" s="34"/>
    </row>
    <row r="130" spans="1:7" s="22" customFormat="1">
      <c r="A130" s="42"/>
      <c r="B130" s="24">
        <v>32</v>
      </c>
      <c r="C130" s="24" t="s">
        <v>30</v>
      </c>
      <c r="D130" s="34">
        <f>SUM(D131:D132)</f>
        <v>7000</v>
      </c>
      <c r="E130" s="34">
        <f>SUM(E131:E132)</f>
        <v>7000</v>
      </c>
      <c r="F130" s="34">
        <v>7000</v>
      </c>
      <c r="G130" s="34">
        <v>7000</v>
      </c>
    </row>
    <row r="131" spans="1:7" s="22" customFormat="1">
      <c r="A131" s="42"/>
      <c r="B131" s="24">
        <v>322</v>
      </c>
      <c r="C131" s="24" t="s">
        <v>35</v>
      </c>
      <c r="D131" s="34">
        <v>3000</v>
      </c>
      <c r="E131" s="34">
        <v>3000</v>
      </c>
      <c r="F131" s="34"/>
      <c r="G131" s="34"/>
    </row>
    <row r="132" spans="1:7" s="22" customFormat="1">
      <c r="A132" s="42"/>
      <c r="B132" s="24">
        <v>323</v>
      </c>
      <c r="C132" s="24" t="s">
        <v>36</v>
      </c>
      <c r="D132" s="34">
        <v>4000</v>
      </c>
      <c r="E132" s="34">
        <v>4000</v>
      </c>
      <c r="F132" s="34"/>
      <c r="G132" s="34"/>
    </row>
    <row r="133" spans="1:7" s="22" customFormat="1">
      <c r="A133" s="42">
        <v>55254</v>
      </c>
      <c r="B133" s="24" t="s">
        <v>70</v>
      </c>
      <c r="C133" s="24"/>
      <c r="D133" s="34"/>
      <c r="E133" s="34"/>
      <c r="F133" s="34"/>
      <c r="G133" s="34"/>
    </row>
    <row r="134" spans="1:7" s="22" customFormat="1">
      <c r="A134" s="24"/>
      <c r="B134" s="24">
        <v>3</v>
      </c>
      <c r="C134" s="44" t="s">
        <v>26</v>
      </c>
      <c r="D134" s="45">
        <f>SUM(D135)</f>
        <v>2000.01</v>
      </c>
      <c r="E134" s="45">
        <f>SUM(E135)</f>
        <v>0</v>
      </c>
      <c r="F134" s="45"/>
      <c r="G134" s="45"/>
    </row>
    <row r="135" spans="1:7" s="22" customFormat="1">
      <c r="A135" s="24"/>
      <c r="B135" s="24">
        <v>32</v>
      </c>
      <c r="C135" s="44" t="s">
        <v>30</v>
      </c>
      <c r="D135" s="45">
        <f>SUM(D136)</f>
        <v>2000.01</v>
      </c>
      <c r="E135" s="45">
        <f>SUM(E136)</f>
        <v>0</v>
      </c>
      <c r="F135" s="45">
        <v>2000</v>
      </c>
      <c r="G135" s="45">
        <v>2000</v>
      </c>
    </row>
    <row r="136" spans="1:7" s="22" customFormat="1">
      <c r="A136" s="24"/>
      <c r="B136" s="24">
        <v>323</v>
      </c>
      <c r="C136" s="24" t="s">
        <v>36</v>
      </c>
      <c r="D136" s="45">
        <v>2000.01</v>
      </c>
      <c r="E136" s="45">
        <v>0</v>
      </c>
      <c r="F136" s="45"/>
      <c r="G136" s="45"/>
    </row>
    <row r="137" spans="1:7" s="22" customFormat="1">
      <c r="A137" s="42" t="s">
        <v>76</v>
      </c>
      <c r="B137" s="24" t="s">
        <v>77</v>
      </c>
      <c r="C137" s="24"/>
      <c r="D137" s="70"/>
      <c r="E137" s="70"/>
      <c r="F137" s="34"/>
      <c r="G137" s="34"/>
    </row>
    <row r="138" spans="1:7" s="22" customFormat="1">
      <c r="A138" s="42">
        <v>53060</v>
      </c>
      <c r="B138" s="24" t="s">
        <v>106</v>
      </c>
      <c r="C138" s="24"/>
      <c r="D138" s="70"/>
      <c r="E138" s="70"/>
      <c r="F138" s="34"/>
      <c r="G138" s="34"/>
    </row>
    <row r="139" spans="1:7" s="22" customFormat="1">
      <c r="A139" s="42"/>
      <c r="B139" s="24">
        <v>3</v>
      </c>
      <c r="C139" s="24" t="s">
        <v>26</v>
      </c>
      <c r="D139" s="70">
        <f>SUM(D140)</f>
        <v>4191</v>
      </c>
      <c r="E139" s="70">
        <f>SUM(E140)</f>
        <v>11705</v>
      </c>
      <c r="F139" s="34"/>
      <c r="G139" s="34"/>
    </row>
    <row r="140" spans="1:7" s="22" customFormat="1">
      <c r="A140" s="42"/>
      <c r="B140" s="24">
        <v>32</v>
      </c>
      <c r="C140" s="24" t="s">
        <v>30</v>
      </c>
      <c r="D140" s="70">
        <f>SUM(D141)</f>
        <v>4191</v>
      </c>
      <c r="E140" s="70">
        <f>SUM(E141)</f>
        <v>11705</v>
      </c>
      <c r="F140" s="34">
        <v>4191</v>
      </c>
      <c r="G140" s="34">
        <v>4191</v>
      </c>
    </row>
    <row r="141" spans="1:7" s="22" customFormat="1">
      <c r="A141" s="42"/>
      <c r="B141" s="24">
        <v>322</v>
      </c>
      <c r="C141" s="24" t="s">
        <v>35</v>
      </c>
      <c r="D141" s="70">
        <v>4191</v>
      </c>
      <c r="E141" s="70">
        <v>11705</v>
      </c>
      <c r="F141" s="34"/>
      <c r="G141" s="34"/>
    </row>
    <row r="142" spans="1:7" s="22" customFormat="1" ht="10.5" customHeight="1">
      <c r="A142" s="39"/>
      <c r="B142" s="39"/>
      <c r="C142" s="39"/>
      <c r="D142" s="40"/>
      <c r="E142" s="40"/>
      <c r="F142" s="40"/>
      <c r="G142" s="40"/>
    </row>
    <row r="143" spans="1:7" s="22" customFormat="1" ht="14.25" customHeight="1">
      <c r="A143" s="87">
        <v>2302</v>
      </c>
      <c r="B143" s="48" t="s">
        <v>143</v>
      </c>
      <c r="C143" s="24"/>
      <c r="D143" s="88">
        <f>SUM(D151)</f>
        <v>18100</v>
      </c>
      <c r="E143" s="88">
        <f>SUM(E146+E151)</f>
        <v>18771</v>
      </c>
      <c r="F143" s="34"/>
      <c r="G143" s="34"/>
    </row>
    <row r="144" spans="1:7" s="22" customFormat="1" ht="14.25" customHeight="1">
      <c r="A144" s="89" t="s">
        <v>159</v>
      </c>
      <c r="B144" s="66" t="s">
        <v>160</v>
      </c>
      <c r="C144" s="24"/>
      <c r="D144" s="88"/>
      <c r="E144" s="88"/>
      <c r="F144" s="34"/>
      <c r="G144" s="34"/>
    </row>
    <row r="145" spans="1:7" s="22" customFormat="1" ht="14.25" customHeight="1">
      <c r="A145" s="90">
        <v>53060</v>
      </c>
      <c r="B145" s="66" t="s">
        <v>161</v>
      </c>
      <c r="C145" s="24"/>
      <c r="D145" s="88"/>
      <c r="E145" s="88"/>
      <c r="F145" s="34"/>
      <c r="G145" s="34"/>
    </row>
    <row r="146" spans="1:7" s="22" customFormat="1" ht="14.25" customHeight="1">
      <c r="A146" s="89"/>
      <c r="B146" s="66">
        <v>3</v>
      </c>
      <c r="C146" s="24" t="s">
        <v>26</v>
      </c>
      <c r="D146" s="91">
        <v>0</v>
      </c>
      <c r="E146" s="91">
        <f>SUM(E147)</f>
        <v>671</v>
      </c>
      <c r="F146" s="45"/>
      <c r="G146" s="45"/>
    </row>
    <row r="147" spans="1:7" s="22" customFormat="1" ht="14.25" customHeight="1">
      <c r="A147" s="87"/>
      <c r="B147" s="66">
        <v>32</v>
      </c>
      <c r="C147" s="24" t="s">
        <v>30</v>
      </c>
      <c r="D147" s="91">
        <v>0</v>
      </c>
      <c r="E147" s="91">
        <f>SUM(E148)</f>
        <v>671</v>
      </c>
      <c r="F147" s="45"/>
      <c r="G147" s="45"/>
    </row>
    <row r="148" spans="1:7" s="22" customFormat="1" ht="14.25" customHeight="1">
      <c r="A148" s="87"/>
      <c r="B148" s="66">
        <v>322</v>
      </c>
      <c r="C148" s="24" t="s">
        <v>35</v>
      </c>
      <c r="D148" s="91">
        <v>0</v>
      </c>
      <c r="E148" s="91">
        <v>671</v>
      </c>
      <c r="F148" s="45"/>
      <c r="G148" s="45"/>
    </row>
    <row r="149" spans="1:7" ht="16.5" customHeight="1">
      <c r="A149" s="42" t="s">
        <v>152</v>
      </c>
      <c r="B149" s="24" t="s">
        <v>153</v>
      </c>
      <c r="C149" s="24"/>
      <c r="D149" s="70"/>
      <c r="E149" s="70"/>
      <c r="F149" s="70"/>
      <c r="G149" s="70"/>
    </row>
    <row r="150" spans="1:7">
      <c r="A150" s="42">
        <v>53082</v>
      </c>
      <c r="B150" s="24" t="s">
        <v>154</v>
      </c>
      <c r="C150" s="24"/>
      <c r="D150" s="70"/>
      <c r="E150" s="70"/>
      <c r="F150" s="70"/>
      <c r="G150" s="70"/>
    </row>
    <row r="151" spans="1:7" s="22" customFormat="1">
      <c r="A151" s="42"/>
      <c r="B151" s="24">
        <v>4</v>
      </c>
      <c r="C151" s="24" t="s">
        <v>99</v>
      </c>
      <c r="D151" s="70">
        <f>SUM(D153)</f>
        <v>18100</v>
      </c>
      <c r="E151" s="70">
        <f>SUM(E152)</f>
        <v>18100</v>
      </c>
      <c r="F151" s="70"/>
      <c r="G151" s="70"/>
    </row>
    <row r="152" spans="1:7" s="22" customFormat="1">
      <c r="A152" s="42"/>
      <c r="B152" s="24">
        <v>42</v>
      </c>
      <c r="C152" s="24" t="s">
        <v>55</v>
      </c>
      <c r="D152" s="70">
        <f>SUM(D153)</f>
        <v>18100</v>
      </c>
      <c r="E152" s="70">
        <f>SUM(E153)</f>
        <v>18100</v>
      </c>
      <c r="F152" s="70">
        <v>18100</v>
      </c>
      <c r="G152" s="70">
        <v>18100</v>
      </c>
    </row>
    <row r="153" spans="1:7" s="22" customFormat="1" ht="17.25" customHeight="1">
      <c r="A153" s="42"/>
      <c r="B153" s="24">
        <v>422</v>
      </c>
      <c r="C153" s="24" t="s">
        <v>56</v>
      </c>
      <c r="D153" s="70">
        <v>18100</v>
      </c>
      <c r="E153" s="70">
        <v>18100</v>
      </c>
      <c r="F153" s="70"/>
      <c r="G153" s="70"/>
    </row>
    <row r="154" spans="1:7" s="22" customFormat="1" ht="9.75" customHeight="1">
      <c r="A154" s="43"/>
      <c r="B154" s="39"/>
      <c r="C154" s="39"/>
      <c r="D154" s="40"/>
      <c r="E154" s="40"/>
      <c r="F154" s="40"/>
      <c r="G154" s="40"/>
    </row>
    <row r="155" spans="1:7" s="22" customFormat="1">
      <c r="A155" s="38">
        <v>2401</v>
      </c>
      <c r="B155" s="48" t="s">
        <v>61</v>
      </c>
      <c r="C155" s="27"/>
      <c r="D155" s="37">
        <f>SUM(D158)</f>
        <v>10000</v>
      </c>
      <c r="E155" s="37">
        <f>SUM(E158)</f>
        <v>10000</v>
      </c>
      <c r="F155" s="37"/>
      <c r="G155" s="37"/>
    </row>
    <row r="156" spans="1:7" s="22" customFormat="1">
      <c r="A156" s="24" t="s">
        <v>62</v>
      </c>
      <c r="B156" s="24" t="s">
        <v>63</v>
      </c>
      <c r="C156" s="27"/>
      <c r="D156" s="45"/>
      <c r="E156" s="45"/>
      <c r="F156" s="37"/>
      <c r="G156" s="37"/>
    </row>
    <row r="157" spans="1:7" s="22" customFormat="1">
      <c r="A157" s="24">
        <v>32300</v>
      </c>
      <c r="B157" s="24" t="s">
        <v>73</v>
      </c>
      <c r="C157" s="27"/>
      <c r="D157" s="45"/>
      <c r="E157" s="45"/>
      <c r="F157" s="37"/>
      <c r="G157" s="37"/>
    </row>
    <row r="158" spans="1:7" s="22" customFormat="1" ht="16.5" customHeight="1">
      <c r="A158" s="24"/>
      <c r="B158" s="24">
        <v>3</v>
      </c>
      <c r="C158" s="44" t="s">
        <v>26</v>
      </c>
      <c r="D158" s="45">
        <v>10000</v>
      </c>
      <c r="E158" s="45">
        <f>SUM(E159)</f>
        <v>10000</v>
      </c>
      <c r="F158" s="45"/>
      <c r="G158" s="45"/>
    </row>
    <row r="159" spans="1:7">
      <c r="A159" s="24"/>
      <c r="B159" s="24">
        <v>32</v>
      </c>
      <c r="C159" s="44" t="s">
        <v>30</v>
      </c>
      <c r="D159" s="45">
        <v>10000</v>
      </c>
      <c r="E159" s="45">
        <f>SUM(E160)</f>
        <v>10000</v>
      </c>
      <c r="F159" s="45">
        <v>10000</v>
      </c>
      <c r="G159" s="45">
        <v>10000</v>
      </c>
    </row>
    <row r="160" spans="1:7">
      <c r="A160" s="24"/>
      <c r="B160" s="24">
        <v>323</v>
      </c>
      <c r="C160" s="44" t="s">
        <v>64</v>
      </c>
      <c r="D160" s="45">
        <v>10000</v>
      </c>
      <c r="E160" s="45">
        <v>10000</v>
      </c>
      <c r="F160" s="45"/>
      <c r="G160" s="45"/>
    </row>
    <row r="161" spans="1:7" ht="9.75" customHeight="1">
      <c r="A161" s="39"/>
      <c r="B161" s="39"/>
      <c r="C161" s="46"/>
      <c r="D161" s="47"/>
      <c r="E161" s="47"/>
      <c r="F161" s="47"/>
      <c r="G161" s="47"/>
    </row>
    <row r="162" spans="1:7">
      <c r="A162" s="38">
        <v>2405</v>
      </c>
      <c r="B162" s="48" t="s">
        <v>65</v>
      </c>
      <c r="C162" s="27"/>
      <c r="D162" s="37">
        <f>SUM(D165+D170)</f>
        <v>22500</v>
      </c>
      <c r="E162" s="37">
        <f>SUM(E165+E170)</f>
        <v>12500</v>
      </c>
      <c r="F162" s="45"/>
      <c r="G162" s="45"/>
    </row>
    <row r="163" spans="1:7">
      <c r="A163" s="24" t="s">
        <v>53</v>
      </c>
      <c r="B163" s="24" t="s">
        <v>54</v>
      </c>
      <c r="C163" s="24"/>
      <c r="D163" s="34"/>
      <c r="E163" s="34"/>
      <c r="F163" s="34"/>
      <c r="G163" s="34"/>
    </row>
    <row r="164" spans="1:7">
      <c r="A164" s="75">
        <v>32300</v>
      </c>
      <c r="B164" s="44" t="s">
        <v>72</v>
      </c>
      <c r="C164" s="24"/>
      <c r="D164" s="34"/>
      <c r="E164" s="34"/>
      <c r="F164" s="34"/>
      <c r="G164" s="34"/>
    </row>
    <row r="165" spans="1:7" ht="14.25" customHeight="1">
      <c r="A165" s="24"/>
      <c r="B165" s="24">
        <v>4</v>
      </c>
      <c r="C165" s="24" t="s">
        <v>99</v>
      </c>
      <c r="D165" s="34">
        <f>SUM(D166)</f>
        <v>20000</v>
      </c>
      <c r="E165" s="34">
        <f>SUM(E166)</f>
        <v>10000</v>
      </c>
      <c r="F165" s="34"/>
      <c r="G165" s="34"/>
    </row>
    <row r="166" spans="1:7">
      <c r="A166" s="24"/>
      <c r="B166" s="24">
        <v>42</v>
      </c>
      <c r="C166" s="24" t="s">
        <v>55</v>
      </c>
      <c r="D166" s="34">
        <f>SUM(D167)</f>
        <v>20000</v>
      </c>
      <c r="E166" s="34">
        <f>SUM(E167)</f>
        <v>10000</v>
      </c>
      <c r="F166" s="34">
        <v>20000</v>
      </c>
      <c r="G166" s="34">
        <v>20000</v>
      </c>
    </row>
    <row r="167" spans="1:7">
      <c r="A167" s="24"/>
      <c r="B167" s="24">
        <v>422</v>
      </c>
      <c r="C167" s="24" t="s">
        <v>56</v>
      </c>
      <c r="D167" s="34">
        <v>20000</v>
      </c>
      <c r="E167" s="34">
        <v>10000</v>
      </c>
      <c r="F167" s="34"/>
      <c r="G167" s="34"/>
    </row>
    <row r="168" spans="1:7">
      <c r="A168" s="24" t="s">
        <v>96</v>
      </c>
      <c r="B168" s="24" t="s">
        <v>97</v>
      </c>
      <c r="C168" s="24"/>
      <c r="D168" s="34"/>
      <c r="E168" s="34"/>
      <c r="F168" s="34"/>
      <c r="G168" s="34"/>
    </row>
    <row r="169" spans="1:7">
      <c r="A169" s="24">
        <v>53082</v>
      </c>
      <c r="B169" s="24" t="s">
        <v>95</v>
      </c>
      <c r="C169" s="24"/>
      <c r="D169" s="34"/>
      <c r="E169" s="34"/>
      <c r="F169" s="34"/>
      <c r="G169" s="34"/>
    </row>
    <row r="170" spans="1:7">
      <c r="A170" s="24"/>
      <c r="B170" s="24">
        <v>4</v>
      </c>
      <c r="C170" s="24" t="s">
        <v>99</v>
      </c>
      <c r="D170" s="34">
        <v>2500</v>
      </c>
      <c r="E170" s="34">
        <f>SUM(E171)</f>
        <v>2500</v>
      </c>
      <c r="F170" s="34"/>
      <c r="G170" s="34"/>
    </row>
    <row r="171" spans="1:7">
      <c r="A171" s="24"/>
      <c r="B171" s="24">
        <v>42</v>
      </c>
      <c r="C171" s="24" t="s">
        <v>55</v>
      </c>
      <c r="D171" s="34">
        <v>2500</v>
      </c>
      <c r="E171" s="34">
        <f>SUM(E172)</f>
        <v>2500</v>
      </c>
      <c r="F171" s="34">
        <v>2500</v>
      </c>
      <c r="G171" s="34">
        <v>2500</v>
      </c>
    </row>
    <row r="172" spans="1:7">
      <c r="A172" s="24"/>
      <c r="B172" s="24">
        <v>424</v>
      </c>
      <c r="C172" s="24" t="s">
        <v>98</v>
      </c>
      <c r="D172" s="34">
        <v>2500</v>
      </c>
      <c r="E172" s="34">
        <v>2500</v>
      </c>
      <c r="F172" s="34"/>
      <c r="G172" s="34"/>
    </row>
    <row r="173" spans="1:7" ht="10.5" customHeight="1">
      <c r="A173" s="39"/>
      <c r="B173" s="39"/>
      <c r="C173" s="39"/>
      <c r="D173" s="40"/>
      <c r="E173" s="40"/>
      <c r="F173" s="40"/>
      <c r="G173" s="40"/>
    </row>
    <row r="174" spans="1:7">
      <c r="A174" s="22"/>
      <c r="B174" s="27"/>
      <c r="C174" s="27" t="s">
        <v>19</v>
      </c>
      <c r="D174" s="37">
        <f>SUM(D162+D155+D143+D50+D42+D12)</f>
        <v>5188552.01</v>
      </c>
      <c r="E174" s="37">
        <f>SUM(E162+E155+E143+E50+E42+E12)</f>
        <v>5033317</v>
      </c>
      <c r="F174" s="37">
        <f>SUM(F11:F172)</f>
        <v>4975345</v>
      </c>
      <c r="G174" s="37">
        <f>SUM(G11:G172)</f>
        <v>4975345</v>
      </c>
    </row>
    <row r="175" spans="1:7">
      <c r="A175" s="22"/>
      <c r="B175" s="22"/>
      <c r="C175" s="22" t="s">
        <v>81</v>
      </c>
      <c r="F175" s="22" t="s">
        <v>83</v>
      </c>
      <c r="G175" s="22"/>
    </row>
    <row r="176" spans="1:7">
      <c r="A176" s="22"/>
      <c r="B176" s="22"/>
      <c r="C176" s="22" t="s">
        <v>45</v>
      </c>
      <c r="F176" s="22" t="s">
        <v>84</v>
      </c>
      <c r="G176" s="22"/>
    </row>
    <row r="177" spans="2:7">
      <c r="B177" s="22"/>
      <c r="C177" s="22" t="s">
        <v>167</v>
      </c>
      <c r="F177" s="22" t="s">
        <v>85</v>
      </c>
      <c r="G177" s="22"/>
    </row>
    <row r="178" spans="2:7">
      <c r="F178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2020-05-19T07:44:37Z</cp:lastPrinted>
  <dcterms:created xsi:type="dcterms:W3CDTF">2013-12-16T13:28:33Z</dcterms:created>
  <dcterms:modified xsi:type="dcterms:W3CDTF">2020-06-02T09:27:02Z</dcterms:modified>
</cp:coreProperties>
</file>