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ačunovođa\Desktop\PLAN 2024-2025-2026 DO 6.10.2023.PREDATI\"/>
    </mc:Choice>
  </mc:AlternateContent>
  <bookViews>
    <workbookView xWindow="-120" yWindow="-120" windowWidth="20730" windowHeight="11160" activeTab="4"/>
  </bookViews>
  <sheets>
    <sheet name="Opći dio (s VSŽ)" sheetId="3" r:id="rId1"/>
    <sheet name="Opći dio (bez VSŽ)" sheetId="4" r:id="rId2"/>
    <sheet name="Plan prihoda 2024" sheetId="2" r:id="rId3"/>
    <sheet name="Plan rashoda 2024" sheetId="1" r:id="rId4"/>
    <sheet name="III. razina" sheetId="6" r:id="rId5"/>
  </sheets>
  <definedNames>
    <definedName name="_xlnm._FilterDatabase" localSheetId="0" hidden="1">'Opći dio (s VSŽ)'!$F$1:$G$32</definedName>
    <definedName name="Izaberi" comment="Izaberi">"A2"</definedName>
    <definedName name="Odaberi">'Opći dio (s VSŽ)'!#REF!</definedName>
    <definedName name="Odabir">'Opći dio (s VSŽ)'!#REF!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H6" i="1" l="1"/>
  <c r="G43" i="1" l="1"/>
  <c r="H32" i="1"/>
  <c r="G77" i="1" l="1"/>
  <c r="L75" i="1" l="1"/>
  <c r="G37" i="1"/>
  <c r="H25" i="1"/>
  <c r="H19" i="1" s="1"/>
  <c r="I8" i="1" l="1"/>
  <c r="I7" i="1" s="1"/>
  <c r="I13" i="1"/>
  <c r="I15" i="1"/>
  <c r="I20" i="1"/>
  <c r="I25" i="1"/>
  <c r="I32" i="1"/>
  <c r="I42" i="1"/>
  <c r="I44" i="1"/>
  <c r="I51" i="1"/>
  <c r="I52" i="1"/>
  <c r="I56" i="1"/>
  <c r="I60" i="1"/>
  <c r="I59" i="1" s="1"/>
  <c r="I62" i="1"/>
  <c r="I65" i="1"/>
  <c r="I71" i="1"/>
  <c r="I70" i="1" s="1"/>
  <c r="I74" i="1"/>
  <c r="I75" i="1"/>
  <c r="I81" i="1"/>
  <c r="I82" i="1"/>
  <c r="I86" i="1"/>
  <c r="I85" i="1" s="1"/>
  <c r="I94" i="1"/>
  <c r="I96" i="1"/>
  <c r="I98" i="1"/>
  <c r="I102" i="1"/>
  <c r="I101" i="1" s="1"/>
  <c r="I104" i="1"/>
  <c r="I106" i="1"/>
  <c r="I108" i="1"/>
  <c r="I113" i="1"/>
  <c r="I114" i="1"/>
  <c r="I115" i="1"/>
  <c r="I117" i="1"/>
  <c r="I121" i="1"/>
  <c r="I122" i="1"/>
  <c r="I123" i="1"/>
  <c r="G71" i="2"/>
  <c r="G72" i="2"/>
  <c r="G73" i="2"/>
  <c r="G63" i="2"/>
  <c r="G64" i="2"/>
  <c r="G56" i="2"/>
  <c r="G49" i="2"/>
  <c r="G50" i="2"/>
  <c r="G51" i="2"/>
  <c r="G52" i="2"/>
  <c r="G53" i="2"/>
  <c r="G42" i="2"/>
  <c r="G43" i="2"/>
  <c r="G45" i="2"/>
  <c r="G46" i="2"/>
  <c r="G39" i="2"/>
  <c r="G32" i="2"/>
  <c r="G34" i="2"/>
  <c r="G35" i="2"/>
  <c r="G36" i="2"/>
  <c r="G9" i="2"/>
  <c r="G10" i="2"/>
  <c r="G11" i="2"/>
  <c r="G12" i="2"/>
  <c r="G13" i="2"/>
  <c r="G14" i="2"/>
  <c r="G15" i="2"/>
  <c r="G16" i="2"/>
  <c r="G17" i="2"/>
  <c r="G18" i="2"/>
  <c r="G20" i="2"/>
  <c r="G21" i="2"/>
  <c r="G23" i="2"/>
  <c r="G24" i="2"/>
  <c r="G25" i="2"/>
  <c r="G26" i="2"/>
  <c r="G27" i="2"/>
  <c r="G28" i="2"/>
  <c r="G29" i="2"/>
  <c r="J123" i="1"/>
  <c r="K123" i="1"/>
  <c r="L123" i="1"/>
  <c r="M123" i="1"/>
  <c r="N123" i="1"/>
  <c r="O123" i="1"/>
  <c r="P123" i="1"/>
  <c r="H123" i="1"/>
  <c r="J75" i="1"/>
  <c r="K75" i="1"/>
  <c r="L74" i="1"/>
  <c r="M75" i="1"/>
  <c r="M74" i="1" s="1"/>
  <c r="N75" i="1"/>
  <c r="O75" i="1"/>
  <c r="P75" i="1"/>
  <c r="P74" i="1" s="1"/>
  <c r="J74" i="1"/>
  <c r="K74" i="1"/>
  <c r="N74" i="1"/>
  <c r="O74" i="1"/>
  <c r="H75" i="1"/>
  <c r="H74" i="1" s="1"/>
  <c r="G61" i="1"/>
  <c r="G63" i="1"/>
  <c r="G64" i="1"/>
  <c r="G66" i="1"/>
  <c r="G67" i="1"/>
  <c r="G68" i="1"/>
  <c r="G69" i="1"/>
  <c r="G53" i="1"/>
  <c r="G54" i="1"/>
  <c r="G55" i="1"/>
  <c r="G57" i="1"/>
  <c r="G58" i="1"/>
  <c r="G21" i="1"/>
  <c r="G22" i="1"/>
  <c r="G23" i="1"/>
  <c r="G24" i="1"/>
  <c r="G26" i="1"/>
  <c r="G27" i="1"/>
  <c r="G28" i="1"/>
  <c r="G29" i="1"/>
  <c r="G30" i="1"/>
  <c r="G31" i="1"/>
  <c r="G33" i="1"/>
  <c r="G34" i="1"/>
  <c r="G35" i="1"/>
  <c r="G36" i="1"/>
  <c r="G38" i="1"/>
  <c r="G39" i="1"/>
  <c r="G40" i="1"/>
  <c r="G41" i="1"/>
  <c r="G45" i="1"/>
  <c r="G46" i="1"/>
  <c r="G47" i="1"/>
  <c r="G48" i="1"/>
  <c r="G49" i="1"/>
  <c r="G50" i="1"/>
  <c r="G9" i="1"/>
  <c r="G10" i="1"/>
  <c r="G11" i="1"/>
  <c r="G12" i="1"/>
  <c r="G14" i="1"/>
  <c r="G16" i="1"/>
  <c r="G17" i="1"/>
  <c r="G18" i="1"/>
  <c r="G72" i="1"/>
  <c r="G73" i="1"/>
  <c r="G76" i="1"/>
  <c r="B53" i="6"/>
  <c r="B52" i="6"/>
  <c r="B50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51" i="6"/>
  <c r="B49" i="6"/>
  <c r="B34" i="6"/>
  <c r="B54" i="6"/>
  <c r="B31" i="6"/>
  <c r="B21" i="6"/>
  <c r="B5" i="6"/>
  <c r="B55" i="6"/>
  <c r="B33" i="6"/>
  <c r="B32" i="6"/>
  <c r="B30" i="6"/>
  <c r="B29" i="6"/>
  <c r="B28" i="6"/>
  <c r="B27" i="6"/>
  <c r="B26" i="6"/>
  <c r="B25" i="6"/>
  <c r="B24" i="6"/>
  <c r="B23" i="6"/>
  <c r="B22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H94" i="1"/>
  <c r="F1" i="1"/>
  <c r="P117" i="1"/>
  <c r="O117" i="1"/>
  <c r="N117" i="1"/>
  <c r="M117" i="1"/>
  <c r="L117" i="1"/>
  <c r="J117" i="1"/>
  <c r="H117" i="1"/>
  <c r="P115" i="1"/>
  <c r="O115" i="1"/>
  <c r="N115" i="1"/>
  <c r="M115" i="1"/>
  <c r="L115" i="1"/>
  <c r="K115" i="1"/>
  <c r="J115" i="1"/>
  <c r="I70" i="2"/>
  <c r="J70" i="2"/>
  <c r="K70" i="2"/>
  <c r="L70" i="2"/>
  <c r="M70" i="2"/>
  <c r="N70" i="2"/>
  <c r="O70" i="2"/>
  <c r="P70" i="2"/>
  <c r="I72" i="2"/>
  <c r="J72" i="2"/>
  <c r="K72" i="2"/>
  <c r="L72" i="2"/>
  <c r="M72" i="2"/>
  <c r="N72" i="2"/>
  <c r="O72" i="2"/>
  <c r="P72" i="2"/>
  <c r="H72" i="2"/>
  <c r="F1" i="2"/>
  <c r="I31" i="2"/>
  <c r="J31" i="2"/>
  <c r="K31" i="2"/>
  <c r="L31" i="2"/>
  <c r="M31" i="2"/>
  <c r="N31" i="2"/>
  <c r="O31" i="2"/>
  <c r="P31" i="2"/>
  <c r="I38" i="2"/>
  <c r="J38" i="2"/>
  <c r="J37" i="2" s="1"/>
  <c r="K38" i="2"/>
  <c r="K37" i="2" s="1"/>
  <c r="L38" i="2"/>
  <c r="L37" i="2" s="1"/>
  <c r="M38" i="2"/>
  <c r="M37" i="2" s="1"/>
  <c r="N38" i="2"/>
  <c r="N37" i="2" s="1"/>
  <c r="O38" i="2"/>
  <c r="O37" i="2" s="1"/>
  <c r="P38" i="2"/>
  <c r="P37" i="2" s="1"/>
  <c r="I52" i="2"/>
  <c r="J52" i="2"/>
  <c r="K52" i="2"/>
  <c r="L52" i="2"/>
  <c r="M52" i="2"/>
  <c r="N52" i="2"/>
  <c r="O52" i="2"/>
  <c r="P52" i="2"/>
  <c r="I55" i="2"/>
  <c r="I54" i="2" s="1"/>
  <c r="J55" i="2"/>
  <c r="J54" i="2" s="1"/>
  <c r="K55" i="2"/>
  <c r="K54" i="2" s="1"/>
  <c r="L55" i="2"/>
  <c r="L54" i="2" s="1"/>
  <c r="M55" i="2"/>
  <c r="M54" i="2" s="1"/>
  <c r="N55" i="2"/>
  <c r="N54" i="2" s="1"/>
  <c r="O55" i="2"/>
  <c r="O54" i="2" s="1"/>
  <c r="P55" i="2"/>
  <c r="P54" i="2" s="1"/>
  <c r="H55" i="2"/>
  <c r="H54" i="2" s="1"/>
  <c r="H52" i="2"/>
  <c r="H38" i="2"/>
  <c r="H37" i="2" s="1"/>
  <c r="H31" i="2"/>
  <c r="O108" i="1"/>
  <c r="O106" i="1"/>
  <c r="O104" i="1"/>
  <c r="O102" i="1"/>
  <c r="O96" i="1"/>
  <c r="O94" i="1"/>
  <c r="O60" i="1"/>
  <c r="O42" i="1"/>
  <c r="O13" i="1"/>
  <c r="J13" i="1"/>
  <c r="K13" i="1"/>
  <c r="L13" i="1"/>
  <c r="M13" i="1"/>
  <c r="N13" i="1"/>
  <c r="P13" i="1"/>
  <c r="J42" i="1"/>
  <c r="K42" i="1"/>
  <c r="L42" i="1"/>
  <c r="M42" i="1"/>
  <c r="N42" i="1"/>
  <c r="P42" i="1"/>
  <c r="J60" i="1"/>
  <c r="K60" i="1"/>
  <c r="L60" i="1"/>
  <c r="M60" i="1"/>
  <c r="N60" i="1"/>
  <c r="P60" i="1"/>
  <c r="J94" i="1"/>
  <c r="K94" i="1"/>
  <c r="L94" i="1"/>
  <c r="M94" i="1"/>
  <c r="N94" i="1"/>
  <c r="P94" i="1"/>
  <c r="J96" i="1"/>
  <c r="K96" i="1"/>
  <c r="L96" i="1"/>
  <c r="M96" i="1"/>
  <c r="N96" i="1"/>
  <c r="P96" i="1"/>
  <c r="J102" i="1"/>
  <c r="K102" i="1"/>
  <c r="L102" i="1"/>
  <c r="M102" i="1"/>
  <c r="N102" i="1"/>
  <c r="P102" i="1"/>
  <c r="J104" i="1"/>
  <c r="K104" i="1"/>
  <c r="L104" i="1"/>
  <c r="M104" i="1"/>
  <c r="N104" i="1"/>
  <c r="P104" i="1"/>
  <c r="J106" i="1"/>
  <c r="K106" i="1"/>
  <c r="L106" i="1"/>
  <c r="M106" i="1"/>
  <c r="N106" i="1"/>
  <c r="P106" i="1"/>
  <c r="J108" i="1"/>
  <c r="K108" i="1"/>
  <c r="L108" i="1"/>
  <c r="M108" i="1"/>
  <c r="N108" i="1"/>
  <c r="P108" i="1"/>
  <c r="H108" i="1"/>
  <c r="H106" i="1"/>
  <c r="H104" i="1"/>
  <c r="H102" i="1"/>
  <c r="H96" i="1"/>
  <c r="H60" i="1"/>
  <c r="H13" i="1"/>
  <c r="G13" i="1" s="1"/>
  <c r="I19" i="1" l="1"/>
  <c r="I80" i="1"/>
  <c r="I6" i="1"/>
  <c r="G42" i="1"/>
  <c r="G60" i="1"/>
  <c r="G74" i="1"/>
  <c r="D20" i="6" s="1"/>
  <c r="G75" i="1"/>
  <c r="C20" i="6" s="1"/>
  <c r="M98" i="1"/>
  <c r="K98" i="1"/>
  <c r="N98" i="1"/>
  <c r="O98" i="1"/>
  <c r="H98" i="1"/>
  <c r="M86" i="1"/>
  <c r="J86" i="1"/>
  <c r="P98" i="1"/>
  <c r="P86" i="1"/>
  <c r="L86" i="1"/>
  <c r="N86" i="1"/>
  <c r="H86" i="1"/>
  <c r="L98" i="1"/>
  <c r="J98" i="1"/>
  <c r="K86" i="1"/>
  <c r="O86" i="1"/>
  <c r="K62" i="2"/>
  <c r="K61" i="2" s="1"/>
  <c r="K60" i="2" s="1"/>
  <c r="H70" i="2"/>
  <c r="H69" i="2" s="1"/>
  <c r="H68" i="2" s="1"/>
  <c r="O71" i="1"/>
  <c r="O70" i="1" s="1"/>
  <c r="O82" i="1"/>
  <c r="O81" i="1" s="1"/>
  <c r="H82" i="1"/>
  <c r="H81" i="1" s="1"/>
  <c r="M82" i="1"/>
  <c r="M81" i="1" s="1"/>
  <c r="L82" i="1"/>
  <c r="L81" i="1" s="1"/>
  <c r="O52" i="1"/>
  <c r="H71" i="1"/>
  <c r="K82" i="1"/>
  <c r="K81" i="1" s="1"/>
  <c r="J82" i="1"/>
  <c r="J81" i="1" s="1"/>
  <c r="P82" i="1"/>
  <c r="P81" i="1" s="1"/>
  <c r="L71" i="1"/>
  <c r="L70" i="1" s="1"/>
  <c r="N82" i="1"/>
  <c r="N81" i="1" s="1"/>
  <c r="K71" i="1"/>
  <c r="K70" i="1" s="1"/>
  <c r="N71" i="1"/>
  <c r="N70" i="1" s="1"/>
  <c r="J71" i="1"/>
  <c r="J70" i="1" s="1"/>
  <c r="P71" i="1"/>
  <c r="P70" i="1" s="1"/>
  <c r="M71" i="1"/>
  <c r="M70" i="1" s="1"/>
  <c r="L56" i="1"/>
  <c r="P56" i="1"/>
  <c r="H52" i="1"/>
  <c r="K56" i="1"/>
  <c r="H56" i="1"/>
  <c r="J56" i="1"/>
  <c r="N52" i="1"/>
  <c r="L52" i="1"/>
  <c r="J52" i="1"/>
  <c r="P52" i="1"/>
  <c r="M52" i="1"/>
  <c r="N56" i="1"/>
  <c r="M56" i="1"/>
  <c r="O56" i="1"/>
  <c r="K52" i="1"/>
  <c r="O44" i="1"/>
  <c r="H44" i="1"/>
  <c r="J44" i="1"/>
  <c r="P44" i="1"/>
  <c r="N44" i="1"/>
  <c r="M44" i="1"/>
  <c r="L44" i="1"/>
  <c r="K44" i="1"/>
  <c r="N32" i="1"/>
  <c r="M32" i="1"/>
  <c r="L32" i="1"/>
  <c r="P32" i="1"/>
  <c r="K32" i="1"/>
  <c r="J32" i="1"/>
  <c r="O32" i="1"/>
  <c r="L25" i="1"/>
  <c r="K25" i="1"/>
  <c r="J25" i="1"/>
  <c r="P25" i="1"/>
  <c r="N25" i="1"/>
  <c r="M25" i="1"/>
  <c r="O25" i="1"/>
  <c r="N114" i="1"/>
  <c r="N113" i="1" s="1"/>
  <c r="M122" i="1"/>
  <c r="M121" i="1" s="1"/>
  <c r="K122" i="1"/>
  <c r="K121" i="1" s="1"/>
  <c r="P122" i="1"/>
  <c r="P121" i="1" s="1"/>
  <c r="J122" i="1"/>
  <c r="J121" i="1" s="1"/>
  <c r="H122" i="1"/>
  <c r="J8" i="1"/>
  <c r="G104" i="1"/>
  <c r="L8" i="1"/>
  <c r="P114" i="1"/>
  <c r="P113" i="1" s="1"/>
  <c r="M114" i="1"/>
  <c r="M113" i="1" s="1"/>
  <c r="L122" i="1"/>
  <c r="L121" i="1" s="1"/>
  <c r="N122" i="1"/>
  <c r="N121" i="1" s="1"/>
  <c r="J114" i="1"/>
  <c r="J113" i="1" s="1"/>
  <c r="G106" i="1"/>
  <c r="G108" i="1"/>
  <c r="O114" i="1"/>
  <c r="O113" i="1" s="1"/>
  <c r="G102" i="1"/>
  <c r="L114" i="1"/>
  <c r="L113" i="1" s="1"/>
  <c r="H115" i="1"/>
  <c r="K117" i="1"/>
  <c r="K114" i="1" s="1"/>
  <c r="K113" i="1" s="1"/>
  <c r="L69" i="2"/>
  <c r="L68" i="2" s="1"/>
  <c r="M62" i="2"/>
  <c r="M61" i="2" s="1"/>
  <c r="M60" i="2" s="1"/>
  <c r="J62" i="2"/>
  <c r="J61" i="2" s="1"/>
  <c r="J60" i="2" s="1"/>
  <c r="P62" i="2"/>
  <c r="P61" i="2" s="1"/>
  <c r="P60" i="2" s="1"/>
  <c r="K69" i="2"/>
  <c r="K68" i="2" s="1"/>
  <c r="H41" i="2"/>
  <c r="H62" i="2"/>
  <c r="H61" i="2" s="1"/>
  <c r="L62" i="2"/>
  <c r="L61" i="2" s="1"/>
  <c r="P69" i="2"/>
  <c r="P68" i="2" s="1"/>
  <c r="J69" i="2"/>
  <c r="J68" i="2" s="1"/>
  <c r="N62" i="2"/>
  <c r="N61" i="2" s="1"/>
  <c r="O69" i="2"/>
  <c r="O68" i="2" s="1"/>
  <c r="I69" i="2"/>
  <c r="I68" i="2" s="1"/>
  <c r="I62" i="2"/>
  <c r="I61" i="2" s="1"/>
  <c r="I60" i="2" s="1"/>
  <c r="O62" i="2"/>
  <c r="O61" i="2" s="1"/>
  <c r="N69" i="2"/>
  <c r="N68" i="2" s="1"/>
  <c r="M69" i="2"/>
  <c r="M68" i="2" s="1"/>
  <c r="H22" i="2"/>
  <c r="P22" i="2"/>
  <c r="J22" i="2"/>
  <c r="N16" i="2"/>
  <c r="O22" i="2"/>
  <c r="L16" i="2"/>
  <c r="L19" i="2"/>
  <c r="G19" i="2" s="1"/>
  <c r="O16" i="2"/>
  <c r="H44" i="2"/>
  <c r="I16" i="2"/>
  <c r="I22" i="2"/>
  <c r="N19" i="2"/>
  <c r="H13" i="2"/>
  <c r="H33" i="2"/>
  <c r="H30" i="2" s="1"/>
  <c r="I44" i="2"/>
  <c r="N44" i="2"/>
  <c r="G44" i="2" s="1"/>
  <c r="M41" i="2"/>
  <c r="M48" i="2"/>
  <c r="M47" i="2" s="1"/>
  <c r="H8" i="2"/>
  <c r="N22" i="2"/>
  <c r="M19" i="2"/>
  <c r="M16" i="2"/>
  <c r="H25" i="2"/>
  <c r="H48" i="2"/>
  <c r="H47" i="2" s="1"/>
  <c r="O41" i="2"/>
  <c r="I41" i="2"/>
  <c r="O25" i="2"/>
  <c r="I25" i="2"/>
  <c r="O8" i="2"/>
  <c r="I8" i="2"/>
  <c r="H16" i="2"/>
  <c r="P8" i="2"/>
  <c r="J8" i="2"/>
  <c r="J48" i="2"/>
  <c r="J47" i="2" s="1"/>
  <c r="K33" i="2"/>
  <c r="K30" i="2" s="1"/>
  <c r="L22" i="2"/>
  <c r="G22" i="2" s="1"/>
  <c r="K19" i="2"/>
  <c r="K16" i="2"/>
  <c r="H19" i="2"/>
  <c r="O44" i="2"/>
  <c r="K44" i="2"/>
  <c r="P19" i="2"/>
  <c r="J19" i="2"/>
  <c r="P16" i="2"/>
  <c r="K48" i="2"/>
  <c r="K47" i="2" s="1"/>
  <c r="P13" i="2"/>
  <c r="J13" i="2"/>
  <c r="N8" i="2"/>
  <c r="O33" i="2"/>
  <c r="O30" i="2" s="1"/>
  <c r="I33" i="2"/>
  <c r="I30" i="2" s="1"/>
  <c r="P48" i="2"/>
  <c r="P47" i="2" s="1"/>
  <c r="O13" i="2"/>
  <c r="I13" i="2"/>
  <c r="L41" i="2"/>
  <c r="N33" i="2"/>
  <c r="N30" i="2" s="1"/>
  <c r="N25" i="2"/>
  <c r="N13" i="2"/>
  <c r="O48" i="2"/>
  <c r="O47" i="2" s="1"/>
  <c r="I48" i="2"/>
  <c r="I47" i="2" s="1"/>
  <c r="P44" i="2"/>
  <c r="J44" i="2"/>
  <c r="K41" i="2"/>
  <c r="M33" i="2"/>
  <c r="M30" i="2" s="1"/>
  <c r="M25" i="2"/>
  <c r="M13" i="2"/>
  <c r="M22" i="2"/>
  <c r="O19" i="2"/>
  <c r="I19" i="2"/>
  <c r="N48" i="2"/>
  <c r="N47" i="2" s="1"/>
  <c r="P41" i="2"/>
  <c r="J41" i="2"/>
  <c r="L33" i="2"/>
  <c r="L30" i="2" s="1"/>
  <c r="L25" i="2"/>
  <c r="M8" i="2"/>
  <c r="L44" i="2"/>
  <c r="J16" i="2"/>
  <c r="K8" i="2"/>
  <c r="K25" i="2"/>
  <c r="K13" i="2"/>
  <c r="L8" i="2"/>
  <c r="K22" i="2"/>
  <c r="L48" i="2"/>
  <c r="L47" i="2" s="1"/>
  <c r="M44" i="2"/>
  <c r="N41" i="2"/>
  <c r="P33" i="2"/>
  <c r="P30" i="2" s="1"/>
  <c r="J33" i="2"/>
  <c r="P25" i="2"/>
  <c r="J25" i="2"/>
  <c r="G54" i="2"/>
  <c r="I37" i="2"/>
  <c r="G38" i="2"/>
  <c r="G55" i="2"/>
  <c r="L13" i="2"/>
  <c r="G31" i="2"/>
  <c r="O122" i="1"/>
  <c r="O121" i="1" s="1"/>
  <c r="O101" i="1"/>
  <c r="O8" i="1"/>
  <c r="O15" i="1"/>
  <c r="P15" i="1"/>
  <c r="O20" i="1"/>
  <c r="O65" i="1"/>
  <c r="O62" i="1"/>
  <c r="M8" i="1"/>
  <c r="H15" i="1"/>
  <c r="P62" i="1"/>
  <c r="N62" i="1"/>
  <c r="K20" i="1"/>
  <c r="P20" i="1"/>
  <c r="J101" i="1"/>
  <c r="N8" i="1"/>
  <c r="H62" i="1"/>
  <c r="M101" i="1"/>
  <c r="J62" i="1"/>
  <c r="K65" i="1"/>
  <c r="H20" i="1"/>
  <c r="N20" i="1"/>
  <c r="L15" i="1"/>
  <c r="M20" i="1"/>
  <c r="J15" i="1"/>
  <c r="K15" i="1"/>
  <c r="J65" i="1"/>
  <c r="M62" i="1"/>
  <c r="L65" i="1"/>
  <c r="P65" i="1"/>
  <c r="L62" i="1"/>
  <c r="N15" i="1"/>
  <c r="K8" i="1"/>
  <c r="M65" i="1"/>
  <c r="L20" i="1"/>
  <c r="P8" i="1"/>
  <c r="N65" i="1"/>
  <c r="K62" i="1"/>
  <c r="J20" i="1"/>
  <c r="M15" i="1"/>
  <c r="K101" i="1"/>
  <c r="P101" i="1"/>
  <c r="N101" i="1"/>
  <c r="L101" i="1"/>
  <c r="H8" i="1"/>
  <c r="H65" i="1"/>
  <c r="H101" i="1"/>
  <c r="J30" i="2" l="1"/>
  <c r="G33" i="2"/>
  <c r="G20" i="1"/>
  <c r="G15" i="1"/>
  <c r="G32" i="1"/>
  <c r="H70" i="1"/>
  <c r="G70" i="1" s="1"/>
  <c r="G71" i="1"/>
  <c r="G65" i="1"/>
  <c r="G25" i="1"/>
  <c r="H85" i="1"/>
  <c r="H80" i="1" s="1"/>
  <c r="G44" i="1"/>
  <c r="G56" i="1"/>
  <c r="G62" i="1"/>
  <c r="G52" i="1"/>
  <c r="M85" i="1"/>
  <c r="G8" i="1"/>
  <c r="K85" i="1"/>
  <c r="H40" i="2"/>
  <c r="O85" i="1"/>
  <c r="O80" i="1" s="1"/>
  <c r="N85" i="1"/>
  <c r="N80" i="1" s="1"/>
  <c r="P85" i="1"/>
  <c r="P80" i="1" s="1"/>
  <c r="K80" i="1"/>
  <c r="M80" i="1"/>
  <c r="C28" i="6"/>
  <c r="D28" i="6"/>
  <c r="C30" i="6"/>
  <c r="D30" i="6"/>
  <c r="L85" i="1"/>
  <c r="L80" i="1" s="1"/>
  <c r="J85" i="1"/>
  <c r="J80" i="1" s="1"/>
  <c r="D27" i="6"/>
  <c r="C27" i="6"/>
  <c r="D29" i="6"/>
  <c r="C29" i="6"/>
  <c r="C12" i="6"/>
  <c r="D12" i="6"/>
  <c r="D7" i="6"/>
  <c r="C7" i="6"/>
  <c r="G70" i="2"/>
  <c r="C52" i="6" s="1"/>
  <c r="G23" i="4"/>
  <c r="C48" i="6"/>
  <c r="D48" i="6"/>
  <c r="D41" i="6"/>
  <c r="C41" i="6"/>
  <c r="I40" i="2"/>
  <c r="C47" i="6"/>
  <c r="D47" i="6"/>
  <c r="C43" i="6"/>
  <c r="D43" i="6"/>
  <c r="D53" i="6"/>
  <c r="C53" i="6"/>
  <c r="O51" i="1"/>
  <c r="N51" i="1"/>
  <c r="L51" i="1"/>
  <c r="M59" i="1"/>
  <c r="N59" i="1"/>
  <c r="L59" i="1"/>
  <c r="H51" i="1"/>
  <c r="H59" i="1"/>
  <c r="K59" i="1"/>
  <c r="O59" i="1"/>
  <c r="J59" i="1"/>
  <c r="P59" i="1"/>
  <c r="P51" i="1"/>
  <c r="M51" i="1"/>
  <c r="K51" i="1"/>
  <c r="J51" i="1"/>
  <c r="O7" i="1"/>
  <c r="N7" i="1"/>
  <c r="H121" i="1"/>
  <c r="G24" i="4"/>
  <c r="G123" i="1"/>
  <c r="G115" i="1"/>
  <c r="H114" i="1"/>
  <c r="G114" i="1" s="1"/>
  <c r="G117" i="1"/>
  <c r="G69" i="2"/>
  <c r="G68" i="2" s="1"/>
  <c r="G23" i="3" s="1"/>
  <c r="M40" i="2"/>
  <c r="J7" i="2"/>
  <c r="O40" i="2"/>
  <c r="N60" i="2"/>
  <c r="J40" i="2"/>
  <c r="P7" i="2"/>
  <c r="L40" i="2"/>
  <c r="K40" i="2"/>
  <c r="N7" i="2"/>
  <c r="O7" i="2"/>
  <c r="O60" i="2"/>
  <c r="I7" i="2"/>
  <c r="H7" i="2"/>
  <c r="H6" i="2" s="1"/>
  <c r="M7" i="2"/>
  <c r="N40" i="2"/>
  <c r="L60" i="2"/>
  <c r="G8" i="2"/>
  <c r="G48" i="2"/>
  <c r="G62" i="2"/>
  <c r="G30" i="2"/>
  <c r="P40" i="2"/>
  <c r="K7" i="2"/>
  <c r="G47" i="2"/>
  <c r="G41" i="2"/>
  <c r="L7" i="2"/>
  <c r="G37" i="2"/>
  <c r="G82" i="1"/>
  <c r="L7" i="1"/>
  <c r="G94" i="1"/>
  <c r="G86" i="1"/>
  <c r="G101" i="1"/>
  <c r="G98" i="1"/>
  <c r="H7" i="1"/>
  <c r="G96" i="1"/>
  <c r="G122" i="1"/>
  <c r="J7" i="1"/>
  <c r="M7" i="1"/>
  <c r="P7" i="1"/>
  <c r="N19" i="1"/>
  <c r="K19" i="1"/>
  <c r="O19" i="1"/>
  <c r="J19" i="1"/>
  <c r="P19" i="1"/>
  <c r="K7" i="1"/>
  <c r="M19" i="1"/>
  <c r="L19" i="1"/>
  <c r="K6" i="1" l="1"/>
  <c r="G19" i="1"/>
  <c r="P6" i="1"/>
  <c r="G51" i="1"/>
  <c r="G59" i="1"/>
  <c r="M6" i="1"/>
  <c r="N6" i="1"/>
  <c r="J6" i="1"/>
  <c r="O6" i="1"/>
  <c r="G7" i="1"/>
  <c r="I6" i="2"/>
  <c r="G25" i="4"/>
  <c r="D52" i="6"/>
  <c r="C16" i="6"/>
  <c r="D16" i="6"/>
  <c r="C22" i="6"/>
  <c r="D22" i="6"/>
  <c r="D32" i="6"/>
  <c r="C32" i="6"/>
  <c r="C18" i="6"/>
  <c r="D18" i="6"/>
  <c r="D23" i="6"/>
  <c r="C23" i="6"/>
  <c r="C33" i="6"/>
  <c r="D33" i="6"/>
  <c r="D15" i="6"/>
  <c r="C15" i="6"/>
  <c r="D19" i="6"/>
  <c r="C19" i="6"/>
  <c r="C24" i="6"/>
  <c r="D24" i="6"/>
  <c r="D55" i="6"/>
  <c r="D54" i="6" s="1"/>
  <c r="C55" i="6"/>
  <c r="C54" i="6" s="1"/>
  <c r="D17" i="6"/>
  <c r="C17" i="6"/>
  <c r="D25" i="6"/>
  <c r="C25" i="6"/>
  <c r="C26" i="6"/>
  <c r="D26" i="6"/>
  <c r="C14" i="6"/>
  <c r="D14" i="6"/>
  <c r="D13" i="6"/>
  <c r="C13" i="6"/>
  <c r="D11" i="6"/>
  <c r="C11" i="6"/>
  <c r="C10" i="6"/>
  <c r="D10" i="6"/>
  <c r="D9" i="6"/>
  <c r="C9" i="6"/>
  <c r="D8" i="6"/>
  <c r="C8" i="6"/>
  <c r="D6" i="6"/>
  <c r="C6" i="6"/>
  <c r="C51" i="6"/>
  <c r="G12" i="4"/>
  <c r="D46" i="6"/>
  <c r="C46" i="6"/>
  <c r="D38" i="6"/>
  <c r="C38" i="6"/>
  <c r="J6" i="2"/>
  <c r="D42" i="6"/>
  <c r="C42" i="6"/>
  <c r="C39" i="6"/>
  <c r="D39" i="6"/>
  <c r="C36" i="6"/>
  <c r="D36" i="6"/>
  <c r="C40" i="6"/>
  <c r="D40" i="6"/>
  <c r="D51" i="6"/>
  <c r="L6" i="2"/>
  <c r="C44" i="6"/>
  <c r="D44" i="6"/>
  <c r="P6" i="2"/>
  <c r="D45" i="6"/>
  <c r="C45" i="6"/>
  <c r="D37" i="6"/>
  <c r="C37" i="6"/>
  <c r="C35" i="6"/>
  <c r="D35" i="6"/>
  <c r="C50" i="6"/>
  <c r="C49" i="6" s="1"/>
  <c r="D50" i="6"/>
  <c r="D49" i="6" s="1"/>
  <c r="H113" i="1"/>
  <c r="G113" i="1"/>
  <c r="G24" i="3" s="1"/>
  <c r="G25" i="3" s="1"/>
  <c r="M6" i="2"/>
  <c r="O6" i="2"/>
  <c r="N6" i="2"/>
  <c r="K6" i="2"/>
  <c r="G40" i="2"/>
  <c r="G7" i="2"/>
  <c r="G61" i="2"/>
  <c r="G60" i="2" s="1"/>
  <c r="G12" i="3" s="1"/>
  <c r="H60" i="2"/>
  <c r="G81" i="1"/>
  <c r="G85" i="1"/>
  <c r="G121" i="1"/>
  <c r="C5" i="6" l="1"/>
  <c r="D5" i="6"/>
  <c r="D21" i="6"/>
  <c r="C31" i="6"/>
  <c r="C21" i="6"/>
  <c r="D31" i="6"/>
  <c r="D34" i="6"/>
  <c r="C34" i="6"/>
  <c r="G15" i="4"/>
  <c r="G14" i="4"/>
  <c r="G6" i="2"/>
  <c r="G11" i="3" s="1"/>
  <c r="G10" i="3" s="1"/>
  <c r="G11" i="4"/>
  <c r="G10" i="4" s="1"/>
  <c r="G6" i="1"/>
  <c r="G14" i="3" s="1"/>
  <c r="G80" i="1"/>
  <c r="G15" i="3" s="1"/>
  <c r="G13" i="4" l="1"/>
  <c r="G16" i="4" s="1"/>
  <c r="G28" i="4" s="1"/>
  <c r="G13" i="3"/>
  <c r="G16" i="3" s="1"/>
  <c r="G28" i="3" s="1"/>
</calcChain>
</file>

<file path=xl/sharedStrings.xml><?xml version="1.0" encoding="utf-8"?>
<sst xmlns="http://schemas.openxmlformats.org/spreadsheetml/2006/main" count="524" uniqueCount="307">
  <si>
    <t>Razred</t>
  </si>
  <si>
    <t>Skupina</t>
  </si>
  <si>
    <t>Nematerijalna imovina</t>
  </si>
  <si>
    <t>Licence</t>
  </si>
  <si>
    <t>Ostala nematerijalna imovina</t>
  </si>
  <si>
    <t>Postrojenja i oprema</t>
  </si>
  <si>
    <t>Uredska oprema i namještaj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</si>
  <si>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</si>
  <si>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</si>
  <si>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</si>
  <si>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</si>
  <si>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</si>
  <si>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</si>
  <si>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</si>
  <si>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Višegodišnji nasadi i osnovno stado</t>
  </si>
  <si>
    <t>Višegodišnji nasadi</t>
  </si>
  <si>
    <t>Nematerijalna proizvedena imovina</t>
  </si>
  <si>
    <t>Ulaganja u računalne programe</t>
  </si>
  <si>
    <t>Ostala nematerijalna proizvedena imovina</t>
  </si>
  <si>
    <t xml:space="preserve">Ostali nespomenuti prihodi </t>
  </si>
  <si>
    <t>Doprinosi za mirovinsko osiguranje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</si>
  <si>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</si>
  <si>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</si>
  <si>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</si>
  <si>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</si>
  <si>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</si>
  <si>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</si>
  <si>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</si>
  <si>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</si>
  <si>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</si>
  <si>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</si>
  <si>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</si>
  <si>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</si>
  <si>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</si>
  <si>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</si>
  <si>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</si>
  <si>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</si>
  <si>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</si>
  <si>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</si>
  <si>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</si>
  <si>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</si>
  <si>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</si>
  <si>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</si>
  <si>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</si>
  <si>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</si>
  <si>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</si>
  <si>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</t>
  </si>
  <si>
    <t>Medicinska i laboratorijska oprema</t>
  </si>
  <si>
    <t>Dodatna ulaganja na građevinskim objektima</t>
  </si>
  <si>
    <t>Dodatna ulaganja na postrojenjima i opremi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</si>
  <si>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</si>
  <si>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</si>
  <si>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</si>
  <si>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</si>
  <si>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</si>
  <si>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</si>
  <si>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</si>
  <si>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3112</t>
  </si>
  <si>
    <t>Plaće u naravi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</si>
  <si>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</si>
  <si>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</si>
  <si>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</si>
  <si>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</si>
  <si>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</si>
  <si>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</si>
  <si>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</si>
  <si>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</si>
  <si>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</si>
  <si>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3131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</si>
  <si>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</si>
  <si>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</si>
  <si>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</si>
  <si>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</si>
  <si>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</si>
  <si>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</si>
  <si>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</t>
  </si>
  <si>
    <t>3211</t>
  </si>
  <si>
    <t>3212</t>
  </si>
  <si>
    <t>3213</t>
  </si>
  <si>
    <t>322</t>
  </si>
  <si>
    <t>3221</t>
  </si>
  <si>
    <t>3222</t>
  </si>
  <si>
    <t>3223</t>
  </si>
  <si>
    <t>3224</t>
  </si>
  <si>
    <t>3225</t>
  </si>
  <si>
    <t>3227</t>
  </si>
  <si>
    <t>323</t>
  </si>
  <si>
    <t>3231</t>
  </si>
  <si>
    <t>3232</t>
  </si>
  <si>
    <t>3233</t>
  </si>
  <si>
    <t>3234</t>
  </si>
  <si>
    <t>3236</t>
  </si>
  <si>
    <t>3237</t>
  </si>
  <si>
    <t>3238</t>
  </si>
  <si>
    <t>3239</t>
  </si>
  <si>
    <t>Naknade troškova osobama izvan radnog odnosa</t>
  </si>
  <si>
    <t>3241</t>
  </si>
  <si>
    <t>329</t>
  </si>
  <si>
    <t>3292</t>
  </si>
  <si>
    <t>3293</t>
  </si>
  <si>
    <t>3294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</si>
  <si>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</si>
  <si>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</si>
  <si>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</si>
  <si>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</si>
  <si>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</si>
  <si>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</si>
  <si>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</si>
  <si>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</si>
  <si>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</si>
  <si>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</si>
  <si>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37</t>
  </si>
  <si>
    <t>Naknade građanima i kućanstvima na temelju osiguranja i druge naknade</t>
  </si>
  <si>
    <t>372</t>
  </si>
  <si>
    <t>Ostale naknade građanima i kućanstvima iz proračuna</t>
  </si>
  <si>
    <t>3722</t>
  </si>
  <si>
    <t>Naknade građanima i kućanstvima u naravi</t>
  </si>
  <si>
    <t>Rashodi za nabavu nefinancijske imovine</t>
  </si>
  <si>
    <t>Rashodi za nabavu proizvedene dugotrajne imovine</t>
  </si>
  <si>
    <t>Rashodi za dodatna ulaganja na nefinancijskoj imovini</t>
  </si>
  <si>
    <t>Dodatna ulaganja za ostalu nefinancijsku imovinu</t>
  </si>
  <si>
    <t>Prihodi poslovanja</t>
  </si>
  <si>
    <t>Pomoći iz inozemstva i od subjekata unutar općeg proračuna</t>
  </si>
  <si>
    <t>Pomoći od izvanproračunskih korisnika</t>
  </si>
  <si>
    <t xml:space="preserve">Tekuće pomoći od izvanproračunskih korisnika </t>
  </si>
  <si>
    <t>Kapitalne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</si>
  <si>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</si>
  <si>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</si>
  <si>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</si>
  <si>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</si>
  <si>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</si>
  <si>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</si>
  <si>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</si>
  <si>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</si>
  <si>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</si>
  <si>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</si>
  <si>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</si>
  <si>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</si>
  <si>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Kamate na oročena sredstva i depozite po viđenju</t>
  </si>
  <si>
    <t>Prihodi od nefinancijske imovine</t>
  </si>
  <si>
    <t>Prihodi od zakupa i iznajmljivanja imovine</t>
  </si>
  <si>
    <t>Prihodi od upravnih i administrativnih pristojbi, pristojbi po posebnim propisima i naknada</t>
  </si>
  <si>
    <t>Prihodi po posebnim propisima</t>
  </si>
  <si>
    <t>Tekuće donacije</t>
  </si>
  <si>
    <t>Kapitalne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</si>
  <si>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</si>
  <si>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</si>
  <si>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</si>
  <si>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</si>
  <si>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Kazne, upravne mjere i ostali prihodi</t>
  </si>
  <si>
    <t>Ostali prihodi</t>
  </si>
  <si>
    <t>Vlastiti izvori</t>
  </si>
  <si>
    <t>Rezultat poslovanja</t>
  </si>
  <si>
    <t>Višak/manjak prihoda</t>
  </si>
  <si>
    <t>Višak prihoda</t>
  </si>
  <si>
    <t>Manjak prihoda</t>
  </si>
  <si>
    <t>Pomoći od međunarodnih organizacija te institucija i tijela EU</t>
  </si>
  <si>
    <t xml:space="preserve">Kapitalne pomoći od međunarodnih organizacija </t>
  </si>
  <si>
    <t>Ostali prihodi od nefinancijske imovine</t>
  </si>
  <si>
    <t>Pod  skupina</t>
  </si>
  <si>
    <t>Odjeljak</t>
  </si>
  <si>
    <t>Osn. račun</t>
  </si>
  <si>
    <t>Naziv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</si>
  <si>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</si>
  <si>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</si>
  <si>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</si>
  <si>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</si>
  <si>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</si>
  <si>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</si>
  <si>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3425</t>
  </si>
  <si>
    <t>Kamate za odobrene, a nerealizirane kredite i zajmove</t>
  </si>
  <si>
    <t>36</t>
  </si>
  <si>
    <t>Pomoći dane u inozemstvo i unutar općeg proračuna</t>
  </si>
  <si>
    <t>363</t>
  </si>
  <si>
    <t>Pomoći unutar općeg proračuna</t>
  </si>
  <si>
    <t>3631</t>
  </si>
  <si>
    <t>Tekuće pomoći unutar općeg proračuna</t>
  </si>
  <si>
    <t>Naknade građanima i kućanstvima iz EU sredstava</t>
  </si>
  <si>
    <t>41</t>
  </si>
  <si>
    <t>412</t>
  </si>
  <si>
    <t>4123</t>
  </si>
  <si>
    <t>4126</t>
  </si>
  <si>
    <t>42</t>
  </si>
  <si>
    <t>422</t>
  </si>
  <si>
    <t>4221</t>
  </si>
  <si>
    <t>4222</t>
  </si>
  <si>
    <t>4223</t>
  </si>
  <si>
    <t>4224</t>
  </si>
  <si>
    <t>4225</t>
  </si>
  <si>
    <t>4226</t>
  </si>
  <si>
    <t>4227</t>
  </si>
  <si>
    <t>45</t>
  </si>
  <si>
    <t>451</t>
  </si>
  <si>
    <t>4511</t>
  </si>
  <si>
    <t>452</t>
  </si>
  <si>
    <t>4521</t>
  </si>
  <si>
    <t>453</t>
  </si>
  <si>
    <t>Dodatna ulaganja na prijevoznim sredstvima</t>
  </si>
  <si>
    <t>4531</t>
  </si>
  <si>
    <t>454</t>
  </si>
  <si>
    <t>4541</t>
  </si>
  <si>
    <r>
      <t xml:space="preserve">Rashodi za nabavu neproizvedene </t>
    </r>
    <r>
      <rPr>
        <b/>
        <sz val="13"/>
        <rFont val="Cambria"/>
        <family val="1"/>
        <charset val="238"/>
      </rPr>
      <t>dugotrajne</t>
    </r>
    <r>
      <rPr>
        <b/>
        <sz val="13"/>
        <color indexed="10"/>
        <rFont val="Cambria"/>
        <family val="1"/>
        <charset val="238"/>
      </rPr>
      <t xml:space="preserve"> </t>
    </r>
    <r>
      <rPr>
        <b/>
        <sz val="13"/>
        <color indexed="8"/>
        <rFont val="Cambria"/>
        <family val="1"/>
        <charset val="238"/>
      </rPr>
      <t>imovine</t>
    </r>
  </si>
  <si>
    <t>922</t>
  </si>
  <si>
    <t>9221</t>
  </si>
  <si>
    <t>9222</t>
  </si>
  <si>
    <t>ŽUPANIJA</t>
  </si>
  <si>
    <t>OPĆI PRIHODI I PRIMICI</t>
  </si>
  <si>
    <t>VLASTITI PRIHODI</t>
  </si>
  <si>
    <t>PRIHODI ZA POSEBNE NAMJENE</t>
  </si>
  <si>
    <t>POMOĆI</t>
  </si>
  <si>
    <t>DONACIJE</t>
  </si>
  <si>
    <t>EU PROJEKTI</t>
  </si>
  <si>
    <t>PRIHODI OD PRODAJE NEFIN. IMOVINE I NADOKNADE ŠTETE S OSNOVE OSIGURANJA</t>
  </si>
  <si>
    <t>NAMJENSKI PRIMICI OD ZADUŽIVANJA</t>
  </si>
  <si>
    <t>IZVOR FINANCIRANJA</t>
  </si>
  <si>
    <t>Izvršenje rashoda za razdoblje:</t>
  </si>
  <si>
    <t>Proračunski korisnik:</t>
  </si>
  <si>
    <t>63</t>
  </si>
  <si>
    <t>64</t>
  </si>
  <si>
    <t>65</t>
  </si>
  <si>
    <t>66</t>
  </si>
  <si>
    <t>632</t>
  </si>
  <si>
    <t>633</t>
  </si>
  <si>
    <t>634</t>
  </si>
  <si>
    <t>641</t>
  </si>
  <si>
    <t>642</t>
  </si>
  <si>
    <t>652</t>
  </si>
  <si>
    <t>661</t>
  </si>
  <si>
    <t>663</t>
  </si>
  <si>
    <t>6321</t>
  </si>
  <si>
    <t>6322</t>
  </si>
  <si>
    <t>6331</t>
  </si>
  <si>
    <t>6332</t>
  </si>
  <si>
    <t>6341</t>
  </si>
  <si>
    <t>6342</t>
  </si>
  <si>
    <t>6413</t>
  </si>
  <si>
    <t>6422</t>
  </si>
  <si>
    <t>6429</t>
  </si>
  <si>
    <t>6526</t>
  </si>
  <si>
    <t>6631</t>
  </si>
  <si>
    <t>6632</t>
  </si>
  <si>
    <t xml:space="preserve">Tekuće pomoći od međunarodnih organizacija </t>
  </si>
  <si>
    <t>Tekuće pomoći od institucija i tijela  EU</t>
  </si>
  <si>
    <t>Kapitalne pomoći od institucija i tijela  EU</t>
  </si>
  <si>
    <t xml:space="preserve">Pomoći proračunu iz drugih proračuna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</si>
  <si>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</si>
  <si>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</si>
  <si>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 xml:space="preserve">Pomoći proračunskim korisnicima iz proračuna koji im nije nadležan </t>
  </si>
  <si>
    <t>Prihodi od prodaje kratkotrajne nefinancijske imovine</t>
  </si>
  <si>
    <t>Prihodi od prodaje proizvoda i robe te pruženih usluga, prihodi od donacija te povrati po protestiranim jamstvima</t>
  </si>
  <si>
    <t>Prihodi od prodaje proizvoda i robe te pruženih usluga</t>
  </si>
  <si>
    <t>Prihodi od prodaje proizvoda i robe</t>
  </si>
  <si>
    <t>Prihodi od pruženih usluga</t>
  </si>
  <si>
    <t>Donacije od pravnih i fizičkih osoba izvan općeg proračuna i povrat donacija po protestiranim jamstvima</t>
  </si>
  <si>
    <t>Prihodi iz nadležnog proračuna za financiranje izdataka za financijsku imovinu i otplatu zajmova</t>
  </si>
  <si>
    <t>Prihodi od HZZO-a na temelju ugovornih obveza</t>
  </si>
  <si>
    <t>Izvršenje prihoda/primitaka za razdoblje:</t>
  </si>
  <si>
    <t>RAČUN / IZVOR FINANCIRANJA</t>
  </si>
  <si>
    <t>OPĆI DIO</t>
  </si>
  <si>
    <t>(s prihodima/primicima i rashodima/izdacima županijskog proračuna)</t>
  </si>
  <si>
    <t>Plan</t>
  </si>
  <si>
    <t>Prihodi ukupno</t>
  </si>
  <si>
    <t>Prihodi od prodaje nefinancijske imovine</t>
  </si>
  <si>
    <t>Rashodi ukupno</t>
  </si>
  <si>
    <t>Razlika - višak/manjak</t>
  </si>
  <si>
    <t>Ukupan donos viška/manjka iz prethodne godine</t>
  </si>
  <si>
    <t>Višak/manjak prethodne godine koji će se pokriti /rasporediti</t>
  </si>
  <si>
    <t>Primici od financijske imovine i zaduživanja</t>
  </si>
  <si>
    <t>Izdatci za financijsku imovinu i otplatu zajmova</t>
  </si>
  <si>
    <t>Neto financiranje</t>
  </si>
  <si>
    <t>Višak / manjak + neto financiranje</t>
  </si>
  <si>
    <t>i ne uzima se u obzir kod uravnoteženja proračuna, već se proračun uravnotežuje retkom</t>
  </si>
  <si>
    <t>višak / manjak prethodne godine koji će se pokriti / rasporediti</t>
  </si>
  <si>
    <t>(naziv škole)</t>
  </si>
  <si>
    <t>(bez prihoda/primitaka i rashoda/izdataka županijskog proračuna)</t>
  </si>
  <si>
    <t>Prihodi od prodaje proizvedene dugotrajne imovine</t>
  </si>
  <si>
    <t>Prihodi od prodaje postrojenja i opreme</t>
  </si>
  <si>
    <t>Primici od zaduživanja</t>
  </si>
  <si>
    <t>Primljeni krediti od kreditnih institucija u javnom sektoru</t>
  </si>
  <si>
    <t>Primljeni krediti od kreditnih institucija izvan javnog sektora</t>
  </si>
  <si>
    <t>Primljeni krediti od tuzemnih kreditnih institucija izvan javnog sektora</t>
  </si>
  <si>
    <t>Izdatci za otplatu glavnice primljenih kredita i zajmova</t>
  </si>
  <si>
    <t>Otplata glavnice primljenih kredita i zajmova od kreditnih institucija u javnom sektoru</t>
  </si>
  <si>
    <t>Otplata glavnice primljenih kredita i zajmova od kreditnih institucija izvan javnog sektora</t>
  </si>
  <si>
    <t>Otplata glavnice primljenih kredita od kreditnih institucija u javnom sektoru</t>
  </si>
  <si>
    <t>Otplata glavnice primljenih kredita od kreditnih institucijaizvan javnog sektora</t>
  </si>
  <si>
    <t>REKAPITULACIJA NA III. RAZINI</t>
  </si>
  <si>
    <t>Sa županijom</t>
  </si>
  <si>
    <t>Bez županije</t>
  </si>
  <si>
    <t>PODSKUPINA</t>
  </si>
  <si>
    <t>UKUPNO PLAN 2024</t>
  </si>
  <si>
    <t>PLAN 2024</t>
  </si>
  <si>
    <t>Ostali rashodi</t>
  </si>
  <si>
    <t>Tekuće donacije u novcu</t>
  </si>
  <si>
    <t>PLAN 2024.</t>
  </si>
  <si>
    <t>PLAN PRIHODA/PRIMITAKA I RASHODA/IZDATAKA ZA 2024. GODINU</t>
  </si>
  <si>
    <r>
      <rPr>
        <b/>
        <i/>
        <sz val="10"/>
        <color theme="1"/>
        <rFont val="Cambria"/>
        <family val="1"/>
        <charset val="238"/>
      </rPr>
      <t>Napomena</t>
    </r>
    <r>
      <rPr>
        <i/>
        <sz val="10"/>
        <color theme="1"/>
        <rFont val="Cambria"/>
        <family val="1"/>
        <charset val="238"/>
      </rPr>
      <t>: Redak Ukupan donos viška / manjka iz prethodne godine služi kao informacija</t>
    </r>
  </si>
  <si>
    <t>Plan 2024.</t>
  </si>
  <si>
    <t>PLAN PRIHODA/PRIMITAKA I RASHODA/IZDATAKA 2024. GODINE</t>
  </si>
  <si>
    <t>UKUPNO PLAN 2024.</t>
  </si>
  <si>
    <t>zakupnine, najamnine</t>
  </si>
  <si>
    <t>ostale tek.donacije hig.ul.</t>
  </si>
  <si>
    <t>OSNOVNA ŠKOLA    MATIJA GUBEC,         JARMINA</t>
  </si>
  <si>
    <t>OSNOVNA ŠKOLA   MATIJA GUBEC ,     JARMINA</t>
  </si>
  <si>
    <t xml:space="preserve"> OSNOVNA ŠKOLA MATIJA GUBEC,  JARMINA</t>
  </si>
  <si>
    <t>OSNOVNA ŠKOLA MATIJA GUBEC ,   JARMINA</t>
  </si>
  <si>
    <t>OSNOVNA ŠKOLA MATIJA GUBEC , JARMINA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</si>
</sst>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theme="0"/>
      <name val="Cambria"/>
      <family val="1"/>
      <charset val="238"/>
    </font>
    <font>
      <b/>
      <sz val="10"/>
      <color theme="0"/>
      <name val="Cambria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b/>
      <sz val="14"/>
      <name val="Cambria"/>
      <family val="1"/>
      <charset val="238"/>
    </font>
    <font>
      <b/>
      <sz val="12"/>
      <name val="Cambria"/>
      <family val="1"/>
      <charset val="238"/>
    </font>
    <font>
      <b/>
      <sz val="12"/>
      <color theme="0"/>
      <name val="Cambria"/>
      <family val="1"/>
      <charset val="238"/>
    </font>
    <font>
      <b/>
      <sz val="14"/>
      <color theme="0"/>
      <name val="Cambria"/>
      <family val="1"/>
      <charset val="238"/>
    </font>
    <font>
      <sz val="12"/>
      <name val="Cambria"/>
      <family val="1"/>
      <charset val="238"/>
    </font>
    <font>
      <b/>
      <sz val="13"/>
      <color indexed="8"/>
      <name val="Cambria"/>
      <family val="1"/>
      <charset val="238"/>
    </font>
    <font>
      <b/>
      <sz val="13"/>
      <name val="Cambria"/>
      <family val="1"/>
      <charset val="238"/>
    </font>
    <font>
      <b/>
      <sz val="13"/>
      <color indexed="10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strike/>
      <sz val="13"/>
      <color indexed="10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i/>
      <sz val="12"/>
      <color theme="1"/>
      <name val="Cambria"/>
      <family val="1"/>
      <charset val="238"/>
    </font>
    <font>
      <i/>
      <sz val="8"/>
      <color theme="0" tint="-0.499984740745262"/>
      <name val="Cambria"/>
      <family val="1"/>
      <charset val="238"/>
    </font>
    <font>
      <b/>
      <sz val="12"/>
      <color theme="0" tint="-0.499984740745262"/>
      <name val="Cambria"/>
      <family val="1"/>
      <charset val="238"/>
    </font>
    <font>
      <sz val="10"/>
      <name val="Cambria"/>
      <family val="1"/>
    </font>
    <font>
      <sz val="10"/>
      <color indexed="8"/>
      <name val="Cambria"/>
      <family val="1"/>
    </font>
    <font>
      <sz val="10"/>
      <name val="Arial"/>
      <family val="2"/>
    </font>
    <font>
      <b/>
      <sz val="13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i/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indexed="8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 style="medium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0" tint="-0.24994659260841701"/>
      </left>
      <right style="dotted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hair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medium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hair">
        <color theme="0" tint="-0.499984740745262"/>
      </bottom>
      <diagonal/>
    </border>
    <border>
      <left/>
      <right style="medium">
        <color theme="0" tint="-0.499984740745262"/>
      </right>
      <top/>
      <bottom style="hair">
        <color theme="0" tint="-0.499984740745262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ott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otted">
        <color theme="0" tint="-0.24994659260841701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dott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dotted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4" fillId="0" borderId="0"/>
    <xf numFmtId="0" fontId="1" fillId="0" borderId="0"/>
  </cellStyleXfs>
  <cellXfs count="272">
    <xf numFmtId="0" fontId="0" fillId="0" borderId="0" xfId="0"/>
    <xf numFmtId="0" fontId="5" fillId="0" borderId="0" xfId="6" applyFont="1"/>
    <xf numFmtId="0" fontId="6" fillId="0" borderId="0" xfId="6" applyFont="1" applyAlignment="1">
      <alignment horizontal="center"/>
    </xf>
    <xf numFmtId="0" fontId="8" fillId="0" borderId="0" xfId="6" applyFont="1"/>
    <xf numFmtId="0" fontId="5" fillId="0" borderId="0" xfId="6" applyFont="1" applyAlignment="1">
      <alignment horizont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vertical="center" wrapText="1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vertical="center"/>
    </xf>
    <xf numFmtId="0" fontId="7" fillId="0" borderId="0" xfId="6" applyFont="1"/>
    <xf numFmtId="0" fontId="11" fillId="0" borderId="0" xfId="6" applyFont="1"/>
    <xf numFmtId="0" fontId="13" fillId="0" borderId="0" xfId="6" applyFont="1"/>
    <xf numFmtId="0" fontId="11" fillId="0" borderId="0" xfId="6" applyFont="1" applyAlignment="1">
      <alignment vertical="center"/>
    </xf>
    <xf numFmtId="0" fontId="5" fillId="0" borderId="0" xfId="6" applyFont="1" applyAlignment="1">
      <alignment wrapText="1"/>
    </xf>
    <xf numFmtId="0" fontId="3" fillId="5" borderId="1" xfId="6" applyFont="1" applyFill="1" applyBorder="1" applyAlignment="1">
      <alignment horizontal="center" vertical="center" wrapText="1"/>
    </xf>
    <xf numFmtId="0" fontId="3" fillId="5" borderId="1" xfId="6" applyFont="1" applyFill="1" applyBorder="1" applyAlignment="1">
      <alignment horizontal="center" vertical="center"/>
    </xf>
    <xf numFmtId="49" fontId="3" fillId="5" borderId="1" xfId="6" applyNumberFormat="1" applyFont="1" applyFill="1" applyBorder="1" applyAlignment="1">
      <alignment horizontal="center" vertical="center" wrapText="1"/>
    </xf>
    <xf numFmtId="4" fontId="9" fillId="5" borderId="1" xfId="6" applyNumberFormat="1" applyFont="1" applyFill="1" applyBorder="1" applyAlignment="1">
      <alignment horizontal="center" vertical="center"/>
    </xf>
    <xf numFmtId="0" fontId="10" fillId="3" borderId="1" xfId="6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 wrapText="1"/>
    </xf>
    <xf numFmtId="0" fontId="10" fillId="3" borderId="1" xfId="6" applyFont="1" applyFill="1" applyBorder="1" applyAlignment="1">
      <alignment horizontal="center" vertical="center"/>
    </xf>
    <xf numFmtId="49" fontId="10" fillId="3" borderId="1" xfId="6" applyNumberFormat="1" applyFont="1" applyFill="1" applyBorder="1" applyAlignment="1">
      <alignment horizontal="center" vertical="center"/>
    </xf>
    <xf numFmtId="0" fontId="13" fillId="6" borderId="1" xfId="6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 wrapText="1"/>
    </xf>
    <xf numFmtId="49" fontId="13" fillId="6" borderId="1" xfId="6" applyNumberFormat="1" applyFont="1" applyFill="1" applyBorder="1" applyAlignment="1">
      <alignment horizontal="center" vertical="center"/>
    </xf>
    <xf numFmtId="0" fontId="8" fillId="0" borderId="1" xfId="6" applyFont="1" applyBorder="1" applyAlignment="1">
      <alignment horizontal="center"/>
    </xf>
    <xf numFmtId="0" fontId="8" fillId="0" borderId="1" xfId="2" applyFont="1" applyBorder="1" applyAlignment="1">
      <alignment horizontal="center" wrapText="1"/>
    </xf>
    <xf numFmtId="0" fontId="8" fillId="0" borderId="1" xfId="6" applyFont="1" applyBorder="1" applyAlignment="1">
      <alignment horizontal="center" vertical="center"/>
    </xf>
    <xf numFmtId="49" fontId="8" fillId="0" borderId="1" xfId="6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/>
    </xf>
    <xf numFmtId="0" fontId="8" fillId="8" borderId="2" xfId="6" applyFont="1" applyFill="1" applyBorder="1" applyAlignment="1">
      <alignment horizontal="center" vertical="center" wrapText="1"/>
    </xf>
    <xf numFmtId="0" fontId="8" fillId="8" borderId="3" xfId="6" applyFont="1" applyFill="1" applyBorder="1" applyAlignment="1">
      <alignment horizontal="center" vertical="center" wrapText="1"/>
    </xf>
    <xf numFmtId="0" fontId="8" fillId="8" borderId="8" xfId="6" applyFont="1" applyFill="1" applyBorder="1" applyAlignment="1">
      <alignment horizontal="center" vertical="center" wrapText="1"/>
    </xf>
    <xf numFmtId="0" fontId="3" fillId="5" borderId="9" xfId="6" applyFont="1" applyFill="1" applyBorder="1" applyAlignment="1">
      <alignment horizontal="center" vertical="center" wrapText="1"/>
    </xf>
    <xf numFmtId="0" fontId="10" fillId="3" borderId="9" xfId="6" applyFont="1" applyFill="1" applyBorder="1" applyAlignment="1">
      <alignment horizontal="center"/>
    </xf>
    <xf numFmtId="0" fontId="8" fillId="0" borderId="9" xfId="6" applyFont="1" applyBorder="1" applyAlignment="1">
      <alignment horizontal="center"/>
    </xf>
    <xf numFmtId="0" fontId="13" fillId="6" borderId="9" xfId="6" applyFont="1" applyFill="1" applyBorder="1" applyAlignment="1">
      <alignment horizontal="center"/>
    </xf>
    <xf numFmtId="0" fontId="4" fillId="5" borderId="6" xfId="6" applyFont="1" applyFill="1" applyBorder="1" applyAlignment="1">
      <alignment vertical="center" wrapText="1"/>
    </xf>
    <xf numFmtId="0" fontId="10" fillId="3" borderId="6" xfId="2" applyFont="1" applyFill="1" applyBorder="1" applyAlignment="1">
      <alignment vertical="center" wrapText="1"/>
    </xf>
    <xf numFmtId="0" fontId="13" fillId="6" borderId="6" xfId="2" applyFont="1" applyFill="1" applyBorder="1" applyAlignment="1">
      <alignment vertical="center" wrapText="1"/>
    </xf>
    <xf numFmtId="0" fontId="8" fillId="0" borderId="6" xfId="2" applyFont="1" applyBorder="1" applyAlignment="1">
      <alignment vertical="center" wrapText="1"/>
    </xf>
    <xf numFmtId="0" fontId="8" fillId="8" borderId="14" xfId="6" applyFont="1" applyFill="1" applyBorder="1" applyAlignment="1">
      <alignment horizontal="center" vertical="center" wrapText="1"/>
    </xf>
    <xf numFmtId="4" fontId="9" fillId="5" borderId="5" xfId="6" applyNumberFormat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15" fillId="0" borderId="9" xfId="6" applyFont="1" applyBorder="1" applyAlignment="1">
      <alignment horizontal="center"/>
    </xf>
    <xf numFmtId="0" fontId="15" fillId="0" borderId="1" xfId="6" applyFont="1" applyBorder="1" applyAlignment="1">
      <alignment horizontal="center"/>
    </xf>
    <xf numFmtId="0" fontId="15" fillId="0" borderId="1" xfId="6" applyFont="1" applyBorder="1" applyAlignment="1">
      <alignment horizontal="center" vertical="center"/>
    </xf>
    <xf numFmtId="49" fontId="15" fillId="0" borderId="1" xfId="2" applyNumberFormat="1" applyFont="1" applyBorder="1" applyAlignment="1">
      <alignment horizontal="center" vertical="center" wrapText="1"/>
    </xf>
    <xf numFmtId="0" fontId="15" fillId="0" borderId="6" xfId="2" applyFont="1" applyBorder="1" applyAlignment="1">
      <alignment vertical="center" wrapText="1"/>
    </xf>
    <xf numFmtId="0" fontId="15" fillId="0" borderId="0" xfId="6" applyFont="1"/>
    <xf numFmtId="0" fontId="12" fillId="0" borderId="0" xfId="6" applyFont="1"/>
    <xf numFmtId="0" fontId="13" fillId="6" borderId="1" xfId="6" applyFont="1" applyFill="1" applyBorder="1" applyAlignment="1">
      <alignment horizontal="center"/>
    </xf>
    <xf numFmtId="49" fontId="13" fillId="6" borderId="1" xfId="2" applyNumberFormat="1" applyFont="1" applyFill="1" applyBorder="1" applyAlignment="1">
      <alignment horizontal="center" vertical="center" wrapText="1"/>
    </xf>
    <xf numFmtId="0" fontId="16" fillId="6" borderId="1" xfId="6" applyFont="1" applyFill="1" applyBorder="1" applyAlignment="1">
      <alignment horizontal="center" vertical="center"/>
    </xf>
    <xf numFmtId="0" fontId="12" fillId="6" borderId="9" xfId="6" applyFont="1" applyFill="1" applyBorder="1" applyAlignment="1">
      <alignment horizontal="center"/>
    </xf>
    <xf numFmtId="0" fontId="12" fillId="6" borderId="1" xfId="6" applyFont="1" applyFill="1" applyBorder="1" applyAlignment="1">
      <alignment horizontal="center"/>
    </xf>
    <xf numFmtId="0" fontId="12" fillId="6" borderId="1" xfId="6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 wrapText="1"/>
    </xf>
    <xf numFmtId="0" fontId="12" fillId="6" borderId="6" xfId="2" applyFont="1" applyFill="1" applyBorder="1" applyAlignment="1">
      <alignment vertical="center" wrapText="1"/>
    </xf>
    <xf numFmtId="4" fontId="10" fillId="3" borderId="5" xfId="6" applyNumberFormat="1" applyFont="1" applyFill="1" applyBorder="1" applyAlignment="1">
      <alignment vertical="center"/>
    </xf>
    <xf numFmtId="4" fontId="13" fillId="6" borderId="5" xfId="6" applyNumberFormat="1" applyFont="1" applyFill="1" applyBorder="1" applyAlignment="1">
      <alignment vertical="center"/>
    </xf>
    <xf numFmtId="4" fontId="8" fillId="0" borderId="5" xfId="6" applyNumberFormat="1" applyFont="1" applyBorder="1" applyAlignment="1">
      <alignment vertical="center"/>
    </xf>
    <xf numFmtId="4" fontId="12" fillId="6" borderId="5" xfId="6" applyNumberFormat="1" applyFont="1" applyFill="1" applyBorder="1" applyAlignment="1">
      <alignment vertical="center"/>
    </xf>
    <xf numFmtId="4" fontId="15" fillId="0" borderId="5" xfId="6" applyNumberFormat="1" applyFont="1" applyBorder="1" applyAlignment="1">
      <alignment vertical="center"/>
    </xf>
    <xf numFmtId="4" fontId="9" fillId="5" borderId="9" xfId="6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8" fillId="0" borderId="0" xfId="6" applyFont="1" applyAlignment="1">
      <alignment vertical="center" wrapText="1"/>
    </xf>
    <xf numFmtId="0" fontId="8" fillId="8" borderId="29" xfId="6" applyFont="1" applyFill="1" applyBorder="1" applyAlignment="1">
      <alignment horizontal="center" vertical="center" wrapText="1"/>
    </xf>
    <xf numFmtId="0" fontId="8" fillId="8" borderId="31" xfId="6" applyFont="1" applyFill="1" applyBorder="1" applyAlignment="1">
      <alignment horizontal="center" vertical="center" wrapText="1"/>
    </xf>
    <xf numFmtId="0" fontId="5" fillId="0" borderId="32" xfId="6" applyFont="1" applyBorder="1" applyAlignment="1">
      <alignment horizontal="center"/>
    </xf>
    <xf numFmtId="0" fontId="5" fillId="0" borderId="33" xfId="6" applyFont="1" applyBorder="1" applyAlignment="1">
      <alignment horizontal="center"/>
    </xf>
    <xf numFmtId="0" fontId="5" fillId="0" borderId="33" xfId="2" applyFont="1" applyBorder="1" applyAlignment="1">
      <alignment horizontal="center" vertical="center" wrapText="1"/>
    </xf>
    <xf numFmtId="49" fontId="5" fillId="0" borderId="33" xfId="6" applyNumberFormat="1" applyFont="1" applyBorder="1" applyAlignment="1">
      <alignment horizontal="center" vertical="center"/>
    </xf>
    <xf numFmtId="0" fontId="5" fillId="0" borderId="34" xfId="2" applyFont="1" applyBorder="1" applyAlignment="1">
      <alignment vertical="center" wrapText="1"/>
    </xf>
    <xf numFmtId="4" fontId="5" fillId="0" borderId="35" xfId="6" applyNumberFormat="1" applyFont="1" applyBorder="1" applyAlignment="1">
      <alignment vertical="center"/>
    </xf>
    <xf numFmtId="0" fontId="5" fillId="0" borderId="33" xfId="6" applyFont="1" applyBorder="1" applyAlignment="1">
      <alignment horizontal="center" vertical="center"/>
    </xf>
    <xf numFmtId="49" fontId="5" fillId="0" borderId="33" xfId="2" applyNumberFormat="1" applyFont="1" applyBorder="1" applyAlignment="1">
      <alignment horizontal="center" vertical="center" wrapText="1"/>
    </xf>
    <xf numFmtId="4" fontId="10" fillId="3" borderId="5" xfId="6" applyNumberFormat="1" applyFont="1" applyFill="1" applyBorder="1"/>
    <xf numFmtId="0" fontId="13" fillId="6" borderId="9" xfId="6" applyFont="1" applyFill="1" applyBorder="1" applyAlignment="1">
      <alignment horizontal="center" vertical="center"/>
    </xf>
    <xf numFmtId="4" fontId="13" fillId="6" borderId="5" xfId="6" applyNumberFormat="1" applyFont="1" applyFill="1" applyBorder="1" applyAlignment="1">
      <alignment horizontal="right" vertical="center"/>
    </xf>
    <xf numFmtId="4" fontId="13" fillId="6" borderId="1" xfId="6" applyNumberFormat="1" applyFont="1" applyFill="1" applyBorder="1" applyAlignment="1">
      <alignment horizontal="right" vertical="center"/>
    </xf>
    <xf numFmtId="0" fontId="13" fillId="0" borderId="0" xfId="6" applyFont="1" applyAlignment="1">
      <alignment horizontal="right" vertical="center"/>
    </xf>
    <xf numFmtId="4" fontId="8" fillId="0" borderId="5" xfId="6" applyNumberFormat="1" applyFont="1" applyBorder="1"/>
    <xf numFmtId="4" fontId="8" fillId="0" borderId="1" xfId="6" applyNumberFormat="1" applyFont="1" applyBorder="1"/>
    <xf numFmtId="0" fontId="13" fillId="6" borderId="1" xfId="2" applyFont="1" applyFill="1" applyBorder="1" applyAlignment="1">
      <alignment horizontal="center" vertical="center"/>
    </xf>
    <xf numFmtId="0" fontId="5" fillId="0" borderId="10" xfId="6" applyFont="1" applyBorder="1" applyAlignment="1">
      <alignment horizontal="center"/>
    </xf>
    <xf numFmtId="49" fontId="5" fillId="0" borderId="0" xfId="2" quotePrefix="1" applyNumberFormat="1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4" fontId="5" fillId="0" borderId="0" xfId="6" applyNumberFormat="1" applyFont="1"/>
    <xf numFmtId="0" fontId="8" fillId="8" borderId="5" xfId="6" applyFont="1" applyFill="1" applyBorder="1" applyAlignment="1">
      <alignment horizontal="center" vertical="center" wrapText="1"/>
    </xf>
    <xf numFmtId="0" fontId="8" fillId="8" borderId="1" xfId="6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 wrapText="1"/>
    </xf>
    <xf numFmtId="0" fontId="10" fillId="4" borderId="1" xfId="3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0" fillId="4" borderId="6" xfId="3" applyFont="1" applyFill="1" applyBorder="1" applyAlignment="1">
      <alignment wrapText="1"/>
    </xf>
    <xf numFmtId="0" fontId="12" fillId="6" borderId="1" xfId="3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2" fillId="6" borderId="6" xfId="3" applyFont="1" applyFill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15" fillId="0" borderId="1" xfId="3" applyFont="1" applyBorder="1" applyAlignment="1">
      <alignment horizontal="center" wrapText="1"/>
    </xf>
    <xf numFmtId="0" fontId="15" fillId="0" borderId="6" xfId="3" applyFont="1" applyBorder="1" applyAlignment="1">
      <alignment wrapText="1"/>
    </xf>
    <xf numFmtId="0" fontId="4" fillId="5" borderId="6" xfId="0" applyFont="1" applyFill="1" applyBorder="1" applyAlignment="1">
      <alignment horizontal="center" vertical="center" wrapText="1"/>
    </xf>
    <xf numFmtId="2" fontId="5" fillId="0" borderId="0" xfId="6" applyNumberFormat="1" applyFont="1"/>
    <xf numFmtId="0" fontId="10" fillId="4" borderId="1" xfId="5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0" fontId="10" fillId="4" borderId="6" xfId="5" applyFont="1" applyFill="1" applyBorder="1" applyAlignment="1">
      <alignment horizontal="left" vertical="center" wrapText="1"/>
    </xf>
    <xf numFmtId="2" fontId="10" fillId="3" borderId="5" xfId="6" applyNumberFormat="1" applyFont="1" applyFill="1" applyBorder="1" applyAlignment="1">
      <alignment horizontal="right"/>
    </xf>
    <xf numFmtId="2" fontId="10" fillId="3" borderId="1" xfId="6" applyNumberFormat="1" applyFont="1" applyFill="1" applyBorder="1" applyAlignment="1">
      <alignment horizontal="right"/>
    </xf>
    <xf numFmtId="2" fontId="7" fillId="0" borderId="0" xfId="6" applyNumberFormat="1" applyFont="1"/>
    <xf numFmtId="0" fontId="12" fillId="6" borderId="1" xfId="5" applyFont="1" applyFill="1" applyBorder="1" applyAlignment="1">
      <alignment horizontal="center" wrapText="1"/>
    </xf>
    <xf numFmtId="0" fontId="12" fillId="6" borderId="6" xfId="5" applyFont="1" applyFill="1" applyBorder="1" applyAlignment="1">
      <alignment horizontal="left" vertical="center" wrapText="1"/>
    </xf>
    <xf numFmtId="2" fontId="13" fillId="6" borderId="5" xfId="6" applyNumberFormat="1" applyFont="1" applyFill="1" applyBorder="1" applyAlignment="1">
      <alignment horizontal="right"/>
    </xf>
    <xf numFmtId="2" fontId="13" fillId="6" borderId="1" xfId="6" applyNumberFormat="1" applyFont="1" applyFill="1" applyBorder="1" applyAlignment="1">
      <alignment horizontal="right"/>
    </xf>
    <xf numFmtId="2" fontId="13" fillId="0" borderId="0" xfId="6" applyNumberFormat="1" applyFont="1"/>
    <xf numFmtId="0" fontId="15" fillId="0" borderId="1" xfId="5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6" xfId="5" applyFont="1" applyBorder="1" applyAlignment="1">
      <alignment horizontal="left" vertical="center" wrapText="1"/>
    </xf>
    <xf numFmtId="2" fontId="8" fillId="0" borderId="5" xfId="6" applyNumberFormat="1" applyFont="1" applyBorder="1" applyAlignment="1">
      <alignment horizontal="right"/>
    </xf>
    <xf numFmtId="2" fontId="8" fillId="0" borderId="0" xfId="6" applyNumberFormat="1" applyFont="1"/>
    <xf numFmtId="0" fontId="17" fillId="0" borderId="0" xfId="0" applyFont="1" applyAlignment="1">
      <alignment wrapText="1"/>
    </xf>
    <xf numFmtId="2" fontId="17" fillId="0" borderId="0" xfId="0" applyNumberFormat="1" applyFont="1" applyAlignment="1">
      <alignment wrapText="1"/>
    </xf>
    <xf numFmtId="0" fontId="9" fillId="7" borderId="37" xfId="0" applyFont="1" applyFill="1" applyBorder="1" applyAlignment="1">
      <alignment wrapText="1"/>
    </xf>
    <xf numFmtId="0" fontId="17" fillId="0" borderId="37" xfId="0" applyFont="1" applyBorder="1" applyAlignment="1">
      <alignment wrapText="1"/>
    </xf>
    <xf numFmtId="0" fontId="17" fillId="0" borderId="38" xfId="0" applyFont="1" applyBorder="1" applyAlignment="1">
      <alignment wrapText="1"/>
    </xf>
    <xf numFmtId="0" fontId="17" fillId="0" borderId="41" xfId="0" applyFont="1" applyBorder="1" applyAlignment="1">
      <alignment wrapText="1"/>
    </xf>
    <xf numFmtId="0" fontId="9" fillId="7" borderId="41" xfId="0" applyFont="1" applyFill="1" applyBorder="1" applyAlignment="1">
      <alignment wrapText="1"/>
    </xf>
    <xf numFmtId="0" fontId="17" fillId="0" borderId="42" xfId="0" applyFont="1" applyBorder="1" applyAlignment="1">
      <alignment wrapText="1"/>
    </xf>
    <xf numFmtId="2" fontId="18" fillId="8" borderId="43" xfId="0" applyNumberFormat="1" applyFont="1" applyFill="1" applyBorder="1" applyAlignment="1">
      <alignment horizontal="center" wrapText="1"/>
    </xf>
    <xf numFmtId="2" fontId="18" fillId="0" borderId="44" xfId="0" applyNumberFormat="1" applyFont="1" applyBorder="1" applyAlignment="1">
      <alignment horizontal="center" wrapText="1"/>
    </xf>
    <xf numFmtId="4" fontId="9" fillId="7" borderId="44" xfId="0" applyNumberFormat="1" applyFont="1" applyFill="1" applyBorder="1" applyAlignment="1">
      <alignment wrapText="1"/>
    </xf>
    <xf numFmtId="4" fontId="17" fillId="0" borderId="44" xfId="0" applyNumberFormat="1" applyFont="1" applyBorder="1" applyAlignment="1">
      <alignment wrapText="1"/>
    </xf>
    <xf numFmtId="2" fontId="9" fillId="7" borderId="44" xfId="0" applyNumberFormat="1" applyFont="1" applyFill="1" applyBorder="1" applyAlignment="1">
      <alignment wrapText="1"/>
    </xf>
    <xf numFmtId="2" fontId="17" fillId="0" borderId="45" xfId="0" applyNumberFormat="1" applyFont="1" applyBorder="1" applyAlignment="1">
      <alignment wrapText="1"/>
    </xf>
    <xf numFmtId="2" fontId="18" fillId="8" borderId="36" xfId="0" applyNumberFormat="1" applyFont="1" applyFill="1" applyBorder="1" applyAlignment="1">
      <alignment horizontal="center" wrapText="1"/>
    </xf>
    <xf numFmtId="2" fontId="18" fillId="0" borderId="37" xfId="0" applyNumberFormat="1" applyFont="1" applyBorder="1" applyAlignment="1">
      <alignment horizontal="center" wrapText="1"/>
    </xf>
    <xf numFmtId="2" fontId="9" fillId="7" borderId="37" xfId="0" applyNumberFormat="1" applyFont="1" applyFill="1" applyBorder="1" applyAlignment="1">
      <alignment wrapText="1"/>
    </xf>
    <xf numFmtId="2" fontId="17" fillId="0" borderId="37" xfId="0" applyNumberFormat="1" applyFont="1" applyBorder="1" applyAlignment="1">
      <alignment wrapText="1"/>
    </xf>
    <xf numFmtId="2" fontId="17" fillId="0" borderId="38" xfId="0" applyNumberFormat="1" applyFont="1" applyBorder="1" applyAlignment="1">
      <alignment wrapText="1"/>
    </xf>
    <xf numFmtId="0" fontId="22" fillId="0" borderId="9" xfId="6" applyFont="1" applyBorder="1" applyAlignment="1">
      <alignment horizontal="center"/>
    </xf>
    <xf numFmtId="0" fontId="22" fillId="0" borderId="1" xfId="6" applyFont="1" applyBorder="1" applyAlignment="1">
      <alignment horizontal="center"/>
    </xf>
    <xf numFmtId="0" fontId="22" fillId="0" borderId="1" xfId="2" applyFont="1" applyBorder="1" applyAlignment="1">
      <alignment horizontal="center" vertical="center" wrapText="1"/>
    </xf>
    <xf numFmtId="49" fontId="22" fillId="0" borderId="1" xfId="6" applyNumberFormat="1" applyFont="1" applyBorder="1" applyAlignment="1">
      <alignment horizontal="center" vertical="center"/>
    </xf>
    <xf numFmtId="0" fontId="22" fillId="0" borderId="6" xfId="2" applyFont="1" applyBorder="1" applyAlignment="1">
      <alignment vertical="center" wrapText="1"/>
    </xf>
    <xf numFmtId="4" fontId="22" fillId="0" borderId="5" xfId="6" applyNumberFormat="1" applyFont="1" applyBorder="1"/>
    <xf numFmtId="4" fontId="22" fillId="0" borderId="1" xfId="6" applyNumberFormat="1" applyFont="1" applyBorder="1"/>
    <xf numFmtId="0" fontId="22" fillId="0" borderId="0" xfId="6" applyFont="1"/>
    <xf numFmtId="0" fontId="22" fillId="0" borderId="1" xfId="6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center" vertical="center" wrapText="1"/>
    </xf>
    <xf numFmtId="4" fontId="22" fillId="0" borderId="5" xfId="6" applyNumberFormat="1" applyFont="1" applyBorder="1" applyAlignment="1">
      <alignment vertical="center"/>
    </xf>
    <xf numFmtId="0" fontId="22" fillId="0" borderId="6" xfId="6" applyFont="1" applyBorder="1" applyAlignment="1">
      <alignment vertical="center" wrapText="1"/>
    </xf>
    <xf numFmtId="0" fontId="23" fillId="0" borderId="9" xfId="6" applyFont="1" applyBorder="1" applyAlignment="1">
      <alignment horizontal="center"/>
    </xf>
    <xf numFmtId="0" fontId="23" fillId="0" borderId="1" xfId="6" applyFont="1" applyBorder="1" applyAlignment="1">
      <alignment horizontal="center"/>
    </xf>
    <xf numFmtId="0" fontId="23" fillId="0" borderId="1" xfId="6" applyFont="1" applyBorder="1" applyAlignment="1">
      <alignment horizontal="center" vertical="center"/>
    </xf>
    <xf numFmtId="49" fontId="23" fillId="0" borderId="1" xfId="2" applyNumberFormat="1" applyFont="1" applyBorder="1" applyAlignment="1">
      <alignment horizontal="center" vertical="center" wrapText="1"/>
    </xf>
    <xf numFmtId="0" fontId="23" fillId="0" borderId="6" xfId="2" applyFont="1" applyBorder="1" applyAlignment="1">
      <alignment vertical="center" wrapText="1"/>
    </xf>
    <xf numFmtId="4" fontId="23" fillId="0" borderId="5" xfId="6" applyNumberFormat="1" applyFont="1" applyBorder="1" applyAlignment="1">
      <alignment vertical="center"/>
    </xf>
    <xf numFmtId="0" fontId="23" fillId="0" borderId="0" xfId="6" applyFont="1"/>
    <xf numFmtId="0" fontId="22" fillId="0" borderId="9" xfId="6" applyFont="1" applyBorder="1" applyAlignment="1">
      <alignment horizontal="center" vertical="center"/>
    </xf>
    <xf numFmtId="4" fontId="22" fillId="0" borderId="5" xfId="6" applyNumberFormat="1" applyFont="1" applyBorder="1" applyAlignment="1">
      <alignment horizontal="right" vertical="center"/>
    </xf>
    <xf numFmtId="0" fontId="22" fillId="0" borderId="0" xfId="6" applyFont="1" applyAlignment="1">
      <alignment horizontal="right" vertical="center"/>
    </xf>
    <xf numFmtId="4" fontId="22" fillId="11" borderId="5" xfId="6" applyNumberFormat="1" applyFont="1" applyFill="1" applyBorder="1" applyAlignment="1">
      <alignment vertical="center"/>
    </xf>
    <xf numFmtId="0" fontId="22" fillId="11" borderId="0" xfId="6" applyFont="1" applyFill="1"/>
    <xf numFmtId="4" fontId="8" fillId="11" borderId="5" xfId="6" applyNumberFormat="1" applyFont="1" applyFill="1" applyBorder="1" applyAlignment="1">
      <alignment vertical="center"/>
    </xf>
    <xf numFmtId="0" fontId="8" fillId="11" borderId="0" xfId="6" applyFont="1" applyFill="1"/>
    <xf numFmtId="0" fontId="22" fillId="0" borderId="1" xfId="0" applyFont="1" applyBorder="1" applyAlignment="1">
      <alignment horizontal="center"/>
    </xf>
    <xf numFmtId="0" fontId="23" fillId="0" borderId="1" xfId="3" applyFont="1" applyBorder="1" applyAlignment="1">
      <alignment horizontal="center" wrapText="1"/>
    </xf>
    <xf numFmtId="0" fontId="23" fillId="0" borderId="6" xfId="3" applyFont="1" applyBorder="1" applyAlignment="1">
      <alignment wrapText="1"/>
    </xf>
    <xf numFmtId="0" fontId="23" fillId="0" borderId="1" xfId="4" applyFont="1" applyBorder="1" applyAlignment="1">
      <alignment horizontal="center" wrapText="1"/>
    </xf>
    <xf numFmtId="0" fontId="23" fillId="0" borderId="6" xfId="1" applyFont="1" applyBorder="1" applyAlignment="1">
      <alignment wrapText="1"/>
    </xf>
    <xf numFmtId="0" fontId="22" fillId="0" borderId="1" xfId="0" applyFont="1" applyBorder="1" applyAlignment="1">
      <alignment horizontal="center" vertical="center"/>
    </xf>
    <xf numFmtId="0" fontId="23" fillId="0" borderId="1" xfId="5" applyFont="1" applyBorder="1" applyAlignment="1">
      <alignment horizontal="center" vertical="center" wrapText="1"/>
    </xf>
    <xf numFmtId="0" fontId="23" fillId="0" borderId="6" xfId="5" applyFont="1" applyBorder="1" applyAlignment="1">
      <alignment horizontal="left" vertical="center" wrapText="1"/>
    </xf>
    <xf numFmtId="2" fontId="22" fillId="0" borderId="5" xfId="6" applyNumberFormat="1" applyFont="1" applyBorder="1" applyAlignment="1">
      <alignment horizontal="right"/>
    </xf>
    <xf numFmtId="2" fontId="22" fillId="0" borderId="1" xfId="6" applyNumberFormat="1" applyFont="1" applyBorder="1" applyAlignment="1">
      <alignment horizontal="right"/>
    </xf>
    <xf numFmtId="2" fontId="22" fillId="0" borderId="0" xfId="6" applyNumberFormat="1" applyFont="1"/>
    <xf numFmtId="0" fontId="22" fillId="2" borderId="6" xfId="2" applyFont="1" applyFill="1" applyBorder="1" applyAlignment="1">
      <alignment vertical="center" wrapText="1"/>
    </xf>
    <xf numFmtId="0" fontId="22" fillId="0" borderId="1" xfId="6" quotePrefix="1" applyFont="1" applyBorder="1" applyAlignment="1">
      <alignment horizontal="center" vertical="center"/>
    </xf>
    <xf numFmtId="0" fontId="22" fillId="0" borderId="49" xfId="6" applyFont="1" applyBorder="1" applyAlignment="1">
      <alignment horizontal="center"/>
    </xf>
    <xf numFmtId="0" fontId="22" fillId="0" borderId="49" xfId="6" applyFont="1" applyBorder="1" applyAlignment="1">
      <alignment horizontal="center" vertical="center"/>
    </xf>
    <xf numFmtId="49" fontId="22" fillId="0" borderId="49" xfId="2" applyNumberFormat="1" applyFont="1" applyBorder="1" applyAlignment="1">
      <alignment horizontal="center" vertical="center" wrapText="1"/>
    </xf>
    <xf numFmtId="0" fontId="22" fillId="0" borderId="49" xfId="2" applyFont="1" applyBorder="1" applyAlignment="1">
      <alignment vertical="center" wrapText="1"/>
    </xf>
    <xf numFmtId="4" fontId="22" fillId="0" borderId="49" xfId="6" applyNumberFormat="1" applyFont="1" applyBorder="1"/>
    <xf numFmtId="0" fontId="26" fillId="0" borderId="49" xfId="6" applyFont="1" applyBorder="1" applyAlignment="1">
      <alignment horizontal="center"/>
    </xf>
    <xf numFmtId="0" fontId="25" fillId="6" borderId="48" xfId="6" applyFont="1" applyFill="1" applyBorder="1" applyAlignment="1">
      <alignment horizontal="center"/>
    </xf>
    <xf numFmtId="0" fontId="25" fillId="6" borderId="48" xfId="2" applyFont="1" applyFill="1" applyBorder="1" applyAlignment="1">
      <alignment vertical="center" wrapText="1"/>
    </xf>
    <xf numFmtId="4" fontId="22" fillId="0" borderId="51" xfId="6" applyNumberFormat="1" applyFont="1" applyBorder="1"/>
    <xf numFmtId="0" fontId="8" fillId="8" borderId="52" xfId="6" applyFont="1" applyFill="1" applyBorder="1" applyAlignment="1">
      <alignment horizontal="center" vertical="center" wrapText="1"/>
    </xf>
    <xf numFmtId="4" fontId="9" fillId="5" borderId="53" xfId="6" applyNumberFormat="1" applyFont="1" applyFill="1" applyBorder="1" applyAlignment="1">
      <alignment horizontal="center" vertical="center"/>
    </xf>
    <xf numFmtId="4" fontId="10" fillId="3" borderId="53" xfId="2" applyNumberFormat="1" applyFont="1" applyFill="1" applyBorder="1" applyAlignment="1">
      <alignment horizontal="right" vertical="center" wrapText="1"/>
    </xf>
    <xf numFmtId="4" fontId="13" fillId="6" borderId="53" xfId="2" applyNumberFormat="1" applyFont="1" applyFill="1" applyBorder="1" applyAlignment="1">
      <alignment horizontal="right" vertical="center" wrapText="1"/>
    </xf>
    <xf numFmtId="4" fontId="26" fillId="0" borderId="53" xfId="2" applyNumberFormat="1" applyFont="1" applyBorder="1" applyAlignment="1">
      <alignment horizontal="right" vertical="center" wrapText="1"/>
    </xf>
    <xf numFmtId="4" fontId="27" fillId="0" borderId="53" xfId="2" applyNumberFormat="1" applyFont="1" applyBorder="1" applyAlignment="1">
      <alignment horizontal="right" vertical="center" wrapText="1"/>
    </xf>
    <xf numFmtId="4" fontId="26" fillId="6" borderId="53" xfId="2" applyNumberFormat="1" applyFont="1" applyFill="1" applyBorder="1" applyAlignment="1">
      <alignment horizontal="right" vertical="center" wrapText="1"/>
    </xf>
    <xf numFmtId="0" fontId="8" fillId="8" borderId="54" xfId="6" applyFont="1" applyFill="1" applyBorder="1" applyAlignment="1">
      <alignment horizontal="center" vertical="center" wrapText="1"/>
    </xf>
    <xf numFmtId="4" fontId="10" fillId="3" borderId="53" xfId="3" applyNumberFormat="1" applyFont="1" applyFill="1" applyBorder="1" applyAlignment="1">
      <alignment horizontal="right" wrapText="1"/>
    </xf>
    <xf numFmtId="4" fontId="12" fillId="6" borderId="53" xfId="3" applyNumberFormat="1" applyFont="1" applyFill="1" applyBorder="1" applyAlignment="1">
      <alignment horizontal="right" vertical="center" wrapText="1"/>
    </xf>
    <xf numFmtId="4" fontId="15" fillId="0" borderId="53" xfId="3" applyNumberFormat="1" applyFont="1" applyBorder="1" applyAlignment="1">
      <alignment horizontal="right" wrapText="1"/>
    </xf>
    <xf numFmtId="4" fontId="23" fillId="0" borderId="53" xfId="3" applyNumberFormat="1" applyFont="1" applyBorder="1" applyAlignment="1">
      <alignment horizontal="right" wrapText="1"/>
    </xf>
    <xf numFmtId="0" fontId="5" fillId="0" borderId="53" xfId="6" applyFont="1" applyBorder="1"/>
    <xf numFmtId="4" fontId="8" fillId="0" borderId="53" xfId="2" applyNumberFormat="1" applyFont="1" applyBorder="1" applyAlignment="1">
      <alignment horizontal="right" vertical="center" wrapText="1"/>
    </xf>
    <xf numFmtId="4" fontId="22" fillId="0" borderId="53" xfId="2" applyNumberFormat="1" applyFont="1" applyBorder="1" applyAlignment="1">
      <alignment horizontal="right" vertical="center" wrapText="1"/>
    </xf>
    <xf numFmtId="2" fontId="10" fillId="3" borderId="55" xfId="6" applyNumberFormat="1" applyFont="1" applyFill="1" applyBorder="1" applyAlignment="1">
      <alignment horizontal="right"/>
    </xf>
    <xf numFmtId="2" fontId="13" fillId="6" borderId="56" xfId="6" applyNumberFormat="1" applyFont="1" applyFill="1" applyBorder="1" applyAlignment="1">
      <alignment horizontal="right"/>
    </xf>
    <xf numFmtId="2" fontId="8" fillId="0" borderId="56" xfId="6" applyNumberFormat="1" applyFont="1" applyBorder="1" applyAlignment="1">
      <alignment horizontal="right"/>
    </xf>
    <xf numFmtId="2" fontId="22" fillId="0" borderId="56" xfId="6" applyNumberFormat="1" applyFont="1" applyBorder="1" applyAlignment="1">
      <alignment horizontal="right"/>
    </xf>
    <xf numFmtId="0" fontId="25" fillId="6" borderId="48" xfId="6" applyFont="1" applyFill="1" applyBorder="1" applyAlignment="1">
      <alignment horizontal="center" vertical="center"/>
    </xf>
    <xf numFmtId="49" fontId="25" fillId="6" borderId="48" xfId="2" applyNumberFormat="1" applyFont="1" applyFill="1" applyBorder="1" applyAlignment="1">
      <alignment horizontal="center" vertical="center" wrapText="1"/>
    </xf>
    <xf numFmtId="4" fontId="25" fillId="6" borderId="50" xfId="6" applyNumberFormat="1" applyFont="1" applyFill="1" applyBorder="1"/>
    <xf numFmtId="0" fontId="25" fillId="0" borderId="0" xfId="6" applyFont="1"/>
    <xf numFmtId="0" fontId="26" fillId="0" borderId="49" xfId="6" applyFont="1" applyBorder="1" applyAlignment="1">
      <alignment horizontal="center" vertical="center"/>
    </xf>
    <xf numFmtId="49" fontId="26" fillId="0" borderId="49" xfId="2" applyNumberFormat="1" applyFont="1" applyBorder="1" applyAlignment="1">
      <alignment horizontal="center" vertical="center" wrapText="1"/>
    </xf>
    <xf numFmtId="0" fontId="26" fillId="0" borderId="49" xfId="2" applyFont="1" applyBorder="1" applyAlignment="1">
      <alignment vertical="center" wrapText="1"/>
    </xf>
    <xf numFmtId="4" fontId="26" fillId="0" borderId="51" xfId="6" applyNumberFormat="1" applyFont="1" applyBorder="1"/>
    <xf numFmtId="0" fontId="26" fillId="0" borderId="0" xfId="6" applyFont="1"/>
    <xf numFmtId="0" fontId="11" fillId="0" borderId="11" xfId="6" applyFont="1" applyBorder="1" applyAlignment="1">
      <alignment vertical="center"/>
    </xf>
    <xf numFmtId="0" fontId="5" fillId="0" borderId="11" xfId="6" applyFont="1" applyBorder="1" applyAlignment="1">
      <alignment vertical="center"/>
    </xf>
    <xf numFmtId="4" fontId="5" fillId="0" borderId="58" xfId="2" applyNumberFormat="1" applyFont="1" applyBorder="1" applyAlignment="1">
      <alignment horizontal="right" vertical="center" wrapText="1"/>
    </xf>
    <xf numFmtId="0" fontId="8" fillId="8" borderId="59" xfId="6" applyFont="1" applyFill="1" applyBorder="1" applyAlignment="1">
      <alignment horizontal="center" vertical="center" wrapText="1"/>
    </xf>
    <xf numFmtId="4" fontId="5" fillId="0" borderId="54" xfId="2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18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20" xfId="0" applyFont="1" applyBorder="1" applyAlignment="1">
      <alignment horizontal="center"/>
    </xf>
    <xf numFmtId="0" fontId="17" fillId="0" borderId="19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8" fillId="9" borderId="21" xfId="0" applyFont="1" applyFill="1" applyBorder="1" applyAlignment="1">
      <alignment horizontal="left"/>
    </xf>
    <xf numFmtId="0" fontId="18" fillId="9" borderId="22" xfId="0" applyFont="1" applyFill="1" applyBorder="1" applyAlignment="1">
      <alignment horizontal="left"/>
    </xf>
    <xf numFmtId="2" fontId="18" fillId="9" borderId="22" xfId="0" applyNumberFormat="1" applyFont="1" applyFill="1" applyBorder="1" applyAlignment="1">
      <alignment horizontal="right"/>
    </xf>
    <xf numFmtId="0" fontId="17" fillId="0" borderId="21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2" fontId="17" fillId="0" borderId="22" xfId="0" applyNumberFormat="1" applyFont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8" fillId="9" borderId="19" xfId="0" applyFont="1" applyFill="1" applyBorder="1" applyAlignment="1">
      <alignment horizontal="left" vertical="center" wrapText="1"/>
    </xf>
    <xf numFmtId="0" fontId="18" fillId="9" borderId="20" xfId="0" applyFont="1" applyFill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2" fontId="17" fillId="9" borderId="20" xfId="0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left"/>
    </xf>
    <xf numFmtId="0" fontId="20" fillId="0" borderId="27" xfId="0" applyFont="1" applyBorder="1" applyAlignment="1">
      <alignment horizontal="center" vertical="top"/>
    </xf>
    <xf numFmtId="0" fontId="21" fillId="0" borderId="27" xfId="0" applyFont="1" applyBorder="1" applyAlignment="1">
      <alignment horizontal="center" vertical="top"/>
    </xf>
    <xf numFmtId="0" fontId="18" fillId="9" borderId="25" xfId="0" applyFont="1" applyFill="1" applyBorder="1" applyAlignment="1">
      <alignment horizontal="left"/>
    </xf>
    <xf numFmtId="0" fontId="18" fillId="9" borderId="26" xfId="0" applyFont="1" applyFill="1" applyBorder="1" applyAlignment="1">
      <alignment horizontal="left"/>
    </xf>
    <xf numFmtId="2" fontId="18" fillId="9" borderId="26" xfId="0" applyNumberFormat="1" applyFont="1" applyFill="1" applyBorder="1" applyAlignment="1">
      <alignment horizontal="right"/>
    </xf>
    <xf numFmtId="2" fontId="17" fillId="0" borderId="24" xfId="0" applyNumberFormat="1" applyFont="1" applyBorder="1" applyAlignment="1">
      <alignment horizontal="right" vertical="center"/>
    </xf>
    <xf numFmtId="0" fontId="18" fillId="9" borderId="23" xfId="0" applyFont="1" applyFill="1" applyBorder="1" applyAlignment="1">
      <alignment horizontal="left"/>
    </xf>
    <xf numFmtId="0" fontId="18" fillId="9" borderId="24" xfId="0" applyFont="1" applyFill="1" applyBorder="1" applyAlignment="1">
      <alignment horizontal="left"/>
    </xf>
    <xf numFmtId="2" fontId="17" fillId="0" borderId="20" xfId="0" applyNumberFormat="1" applyFont="1" applyBorder="1" applyAlignment="1">
      <alignment horizontal="right"/>
    </xf>
    <xf numFmtId="2" fontId="18" fillId="9" borderId="24" xfId="0" applyNumberFormat="1" applyFont="1" applyFill="1" applyBorder="1" applyAlignment="1">
      <alignment horizontal="right"/>
    </xf>
    <xf numFmtId="0" fontId="8" fillId="0" borderId="0" xfId="6" applyFont="1" applyAlignment="1">
      <alignment horizontal="left"/>
    </xf>
    <xf numFmtId="0" fontId="8" fillId="8" borderId="7" xfId="6" applyFont="1" applyFill="1" applyBorder="1" applyAlignment="1">
      <alignment horizontal="center" vertical="center" wrapText="1"/>
    </xf>
    <xf numFmtId="0" fontId="8" fillId="8" borderId="8" xfId="6" applyFont="1" applyFill="1" applyBorder="1" applyAlignment="1">
      <alignment horizontal="center" vertical="center" wrapText="1"/>
    </xf>
    <xf numFmtId="0" fontId="8" fillId="8" borderId="13" xfId="6" applyFont="1" applyFill="1" applyBorder="1" applyAlignment="1">
      <alignment horizontal="center" vertical="center" wrapText="1"/>
    </xf>
    <xf numFmtId="0" fontId="8" fillId="8" borderId="12" xfId="6" applyFont="1" applyFill="1" applyBorder="1" applyAlignment="1">
      <alignment horizontal="center" vertical="center" wrapText="1"/>
    </xf>
    <xf numFmtId="0" fontId="8" fillId="8" borderId="3" xfId="6" applyFont="1" applyFill="1" applyBorder="1" applyAlignment="1">
      <alignment horizontal="center" vertical="center" wrapText="1"/>
    </xf>
    <xf numFmtId="0" fontId="8" fillId="8" borderId="4" xfId="6" applyFont="1" applyFill="1" applyBorder="1" applyAlignment="1">
      <alignment horizontal="center" vertical="center" wrapText="1"/>
    </xf>
    <xf numFmtId="0" fontId="8" fillId="8" borderId="28" xfId="6" applyFont="1" applyFill="1" applyBorder="1" applyAlignment="1">
      <alignment horizontal="center" vertical="center" wrapText="1"/>
    </xf>
    <xf numFmtId="0" fontId="8" fillId="8" borderId="29" xfId="6" applyFont="1" applyFill="1" applyBorder="1" applyAlignment="1">
      <alignment horizontal="center" vertical="center" wrapText="1"/>
    </xf>
    <xf numFmtId="0" fontId="8" fillId="8" borderId="30" xfId="6" applyFont="1" applyFill="1" applyBorder="1" applyAlignment="1">
      <alignment horizontal="center" vertical="center" wrapText="1"/>
    </xf>
    <xf numFmtId="0" fontId="8" fillId="8" borderId="15" xfId="6" applyFont="1" applyFill="1" applyBorder="1" applyAlignment="1">
      <alignment horizontal="center" vertical="center" wrapText="1"/>
    </xf>
    <xf numFmtId="0" fontId="8" fillId="8" borderId="16" xfId="6" applyFont="1" applyFill="1" applyBorder="1" applyAlignment="1">
      <alignment horizontal="center" vertical="center" wrapText="1"/>
    </xf>
    <xf numFmtId="0" fontId="8" fillId="8" borderId="17" xfId="6" applyFont="1" applyFill="1" applyBorder="1" applyAlignment="1">
      <alignment horizontal="center" vertical="center" wrapText="1"/>
    </xf>
    <xf numFmtId="0" fontId="8" fillId="8" borderId="18" xfId="6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</cellXfs>
  <cellStyles count="9">
    <cellStyle name="Normalno" xfId="0" builtinId="0"/>
    <cellStyle name="Normalno 2" xfId="6"/>
    <cellStyle name="Normalno 3" xfId="8"/>
    <cellStyle name="Normalno 4" xfId="7"/>
    <cellStyle name="Obično_List1" xfId="1"/>
    <cellStyle name="Obično_List10" xfId="5"/>
    <cellStyle name="Obično_List4" xfId="2"/>
    <cellStyle name="Obično_List5" xfId="3"/>
    <cellStyle name="Obično_List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175" zoomScaleNormal="175" workbookViewId="0">
      <selection activeCell="A2" sqref="A2:H2"/>
    </sheetView>
  </sheetViews>
  <sheetFormatPr defaultRowHeight="15.75" x14ac:dyDescent="0.25"/>
  <cols>
    <col min="1" max="6" width="9.140625" style="65"/>
    <col min="7" max="7" width="10.5703125" style="65" customWidth="1"/>
    <col min="8" max="8" width="15.42578125" style="65" customWidth="1"/>
    <col min="9" max="16384" width="9.140625" style="65"/>
  </cols>
  <sheetData>
    <row r="1" spans="1:8" x14ac:dyDescent="0.25">
      <c r="A1" s="223" t="s">
        <v>295</v>
      </c>
      <c r="B1" s="223"/>
      <c r="C1" s="223"/>
      <c r="D1" s="223"/>
      <c r="E1" s="223"/>
      <c r="F1" s="223"/>
      <c r="G1" s="223"/>
      <c r="H1" s="223"/>
    </row>
    <row r="2" spans="1:8" ht="35.25" customHeight="1" x14ac:dyDescent="0.25">
      <c r="A2" s="224" t="s">
        <v>302</v>
      </c>
      <c r="B2" s="224"/>
      <c r="C2" s="224"/>
      <c r="D2" s="224"/>
      <c r="E2" s="224"/>
      <c r="F2" s="224"/>
      <c r="G2" s="224"/>
      <c r="H2" s="224"/>
    </row>
    <row r="3" spans="1:8" s="66" customFormat="1" x14ac:dyDescent="0.25">
      <c r="A3" s="243" t="s">
        <v>273</v>
      </c>
      <c r="B3" s="244"/>
      <c r="C3" s="244"/>
      <c r="D3" s="244"/>
      <c r="E3" s="244"/>
      <c r="F3" s="244"/>
      <c r="G3" s="244"/>
      <c r="H3" s="244"/>
    </row>
    <row r="6" spans="1:8" x14ac:dyDescent="0.25">
      <c r="A6" s="223" t="s">
        <v>258</v>
      </c>
      <c r="B6" s="223"/>
      <c r="C6" s="223"/>
      <c r="D6" s="223"/>
      <c r="E6" s="223"/>
      <c r="F6" s="223"/>
      <c r="G6" s="223"/>
      <c r="H6" s="223"/>
    </row>
    <row r="7" spans="1:8" x14ac:dyDescent="0.25">
      <c r="A7" s="225" t="s">
        <v>259</v>
      </c>
      <c r="B7" s="225"/>
      <c r="C7" s="225"/>
      <c r="D7" s="225"/>
      <c r="E7" s="225"/>
      <c r="F7" s="225"/>
      <c r="G7" s="225"/>
      <c r="H7" s="225"/>
    </row>
    <row r="9" spans="1:8" ht="18.75" customHeight="1" x14ac:dyDescent="0.25">
      <c r="A9" s="227"/>
      <c r="B9" s="228"/>
      <c r="C9" s="228"/>
      <c r="D9" s="228"/>
      <c r="E9" s="228"/>
      <c r="F9" s="228"/>
      <c r="G9" s="226" t="s">
        <v>297</v>
      </c>
      <c r="H9" s="226"/>
    </row>
    <row r="10" spans="1:8" ht="18.75" customHeight="1" x14ac:dyDescent="0.25">
      <c r="A10" s="229" t="s">
        <v>261</v>
      </c>
      <c r="B10" s="230"/>
      <c r="C10" s="230"/>
      <c r="D10" s="230"/>
      <c r="E10" s="230"/>
      <c r="F10" s="230"/>
      <c r="G10" s="231">
        <f>SUM(G11:H12)</f>
        <v>860491</v>
      </c>
      <c r="H10" s="231"/>
    </row>
    <row r="11" spans="1:8" ht="18.75" customHeight="1" x14ac:dyDescent="0.25">
      <c r="A11" s="232" t="s">
        <v>121</v>
      </c>
      <c r="B11" s="233"/>
      <c r="C11" s="233"/>
      <c r="D11" s="233"/>
      <c r="E11" s="233"/>
      <c r="F11" s="233"/>
      <c r="G11" s="234">
        <f>SUM('Plan prihoda 2024'!G6)</f>
        <v>860491</v>
      </c>
      <c r="H11" s="234"/>
    </row>
    <row r="12" spans="1:8" ht="18.75" customHeight="1" x14ac:dyDescent="0.25">
      <c r="A12" s="232" t="s">
        <v>262</v>
      </c>
      <c r="B12" s="233"/>
      <c r="C12" s="233"/>
      <c r="D12" s="233"/>
      <c r="E12" s="233"/>
      <c r="F12" s="233"/>
      <c r="G12" s="234">
        <f>SUM('Plan prihoda 2024'!G60)</f>
        <v>0</v>
      </c>
      <c r="H12" s="234"/>
    </row>
    <row r="13" spans="1:8" ht="18.75" customHeight="1" x14ac:dyDescent="0.25">
      <c r="A13" s="229" t="s">
        <v>263</v>
      </c>
      <c r="B13" s="230"/>
      <c r="C13" s="230"/>
      <c r="D13" s="230"/>
      <c r="E13" s="230"/>
      <c r="F13" s="230"/>
      <c r="G13" s="231">
        <f>SUM(G14:H15)</f>
        <v>860491</v>
      </c>
      <c r="H13" s="231"/>
    </row>
    <row r="14" spans="1:8" ht="18.75" customHeight="1" x14ac:dyDescent="0.25">
      <c r="A14" s="232" t="s">
        <v>50</v>
      </c>
      <c r="B14" s="233"/>
      <c r="C14" s="233"/>
      <c r="D14" s="233"/>
      <c r="E14" s="233"/>
      <c r="F14" s="233"/>
      <c r="G14" s="234">
        <f>SUM('Plan rashoda 2024'!G6)</f>
        <v>854191</v>
      </c>
      <c r="H14" s="234"/>
    </row>
    <row r="15" spans="1:8" ht="18.75" customHeight="1" x14ac:dyDescent="0.25">
      <c r="A15" s="232" t="s">
        <v>117</v>
      </c>
      <c r="B15" s="233"/>
      <c r="C15" s="233"/>
      <c r="D15" s="233"/>
      <c r="E15" s="233"/>
      <c r="F15" s="233"/>
      <c r="G15" s="234">
        <f>SUM('Plan rashoda 2024'!G80)</f>
        <v>6300</v>
      </c>
      <c r="H15" s="234"/>
    </row>
    <row r="16" spans="1:8" ht="18.75" customHeight="1" x14ac:dyDescent="0.25">
      <c r="A16" s="249" t="s">
        <v>264</v>
      </c>
      <c r="B16" s="250"/>
      <c r="C16" s="250"/>
      <c r="D16" s="250"/>
      <c r="E16" s="250"/>
      <c r="F16" s="250"/>
      <c r="G16" s="252">
        <f>SUM(G10-G13)</f>
        <v>0</v>
      </c>
      <c r="H16" s="252"/>
    </row>
    <row r="17" spans="1:8" x14ac:dyDescent="0.25">
      <c r="A17" s="236"/>
      <c r="B17" s="236"/>
      <c r="C17" s="236"/>
      <c r="D17" s="236"/>
      <c r="E17" s="236"/>
      <c r="F17" s="236"/>
      <c r="G17" s="235"/>
      <c r="H17" s="235"/>
    </row>
    <row r="18" spans="1:8" x14ac:dyDescent="0.25">
      <c r="A18" s="236"/>
      <c r="B18" s="236"/>
      <c r="C18" s="236"/>
      <c r="D18" s="236"/>
      <c r="E18" s="236"/>
      <c r="F18" s="236"/>
      <c r="G18" s="235"/>
      <c r="H18" s="235"/>
    </row>
    <row r="19" spans="1:8" ht="31.5" customHeight="1" x14ac:dyDescent="0.25">
      <c r="A19" s="237" t="s">
        <v>265</v>
      </c>
      <c r="B19" s="238"/>
      <c r="C19" s="238"/>
      <c r="D19" s="238"/>
      <c r="E19" s="238"/>
      <c r="F19" s="238"/>
      <c r="G19" s="241"/>
      <c r="H19" s="241"/>
    </row>
    <row r="20" spans="1:8" ht="31.5" customHeight="1" x14ac:dyDescent="0.25">
      <c r="A20" s="239" t="s">
        <v>266</v>
      </c>
      <c r="B20" s="240"/>
      <c r="C20" s="240"/>
      <c r="D20" s="240"/>
      <c r="E20" s="240"/>
      <c r="F20" s="240"/>
      <c r="G20" s="248"/>
      <c r="H20" s="248"/>
    </row>
    <row r="23" spans="1:8" ht="18.75" customHeight="1" x14ac:dyDescent="0.25">
      <c r="A23" s="227" t="s">
        <v>267</v>
      </c>
      <c r="B23" s="228"/>
      <c r="C23" s="228"/>
      <c r="D23" s="228"/>
      <c r="E23" s="228"/>
      <c r="F23" s="228"/>
      <c r="G23" s="251">
        <f>SUM('Plan prihoda 2024'!G68)</f>
        <v>0</v>
      </c>
      <c r="H23" s="251"/>
    </row>
    <row r="24" spans="1:8" ht="18.75" customHeight="1" x14ac:dyDescent="0.25">
      <c r="A24" s="232" t="s">
        <v>268</v>
      </c>
      <c r="B24" s="233"/>
      <c r="C24" s="233"/>
      <c r="D24" s="233"/>
      <c r="E24" s="233"/>
      <c r="F24" s="233"/>
      <c r="G24" s="234">
        <f>SUM('Plan rashoda 2024'!G113)</f>
        <v>0</v>
      </c>
      <c r="H24" s="234"/>
    </row>
    <row r="25" spans="1:8" ht="18.75" customHeight="1" x14ac:dyDescent="0.25">
      <c r="A25" s="249" t="s">
        <v>269</v>
      </c>
      <c r="B25" s="250"/>
      <c r="C25" s="250"/>
      <c r="D25" s="250"/>
      <c r="E25" s="250"/>
      <c r="F25" s="250"/>
      <c r="G25" s="252">
        <f>SUM(G23-G24)</f>
        <v>0</v>
      </c>
      <c r="H25" s="252"/>
    </row>
    <row r="28" spans="1:8" ht="18.75" customHeight="1" x14ac:dyDescent="0.25">
      <c r="A28" s="245" t="s">
        <v>270</v>
      </c>
      <c r="B28" s="246"/>
      <c r="C28" s="246"/>
      <c r="D28" s="246"/>
      <c r="E28" s="246"/>
      <c r="F28" s="246"/>
      <c r="G28" s="247">
        <f>SUM(G20+G25-G16)</f>
        <v>0</v>
      </c>
      <c r="H28" s="247"/>
    </row>
    <row r="30" spans="1:8" x14ac:dyDescent="0.25">
      <c r="A30" s="242" t="s">
        <v>296</v>
      </c>
      <c r="B30" s="242"/>
      <c r="C30" s="242"/>
      <c r="D30" s="242"/>
      <c r="E30" s="242"/>
      <c r="F30" s="242"/>
      <c r="G30" s="242"/>
      <c r="H30" s="242"/>
    </row>
    <row r="31" spans="1:8" x14ac:dyDescent="0.25">
      <c r="A31" s="242" t="s">
        <v>271</v>
      </c>
      <c r="B31" s="242"/>
      <c r="C31" s="242"/>
      <c r="D31" s="242"/>
      <c r="E31" s="242"/>
      <c r="F31" s="242"/>
      <c r="G31" s="242"/>
      <c r="H31" s="242"/>
    </row>
    <row r="32" spans="1:8" x14ac:dyDescent="0.25">
      <c r="A32" s="242" t="s">
        <v>272</v>
      </c>
      <c r="B32" s="242"/>
      <c r="C32" s="242"/>
      <c r="D32" s="242"/>
      <c r="E32" s="242"/>
      <c r="F32" s="242"/>
      <c r="G32" s="242"/>
      <c r="H32" s="242"/>
    </row>
  </sheetData>
  <protectedRanges>
    <protectedRange sqref="G19:G20" name="Raspon1"/>
  </protectedRanges>
  <mergeCells count="40">
    <mergeCell ref="A32:H32"/>
    <mergeCell ref="A3:H3"/>
    <mergeCell ref="A28:F28"/>
    <mergeCell ref="G28:H28"/>
    <mergeCell ref="A30:H30"/>
    <mergeCell ref="A31:H31"/>
    <mergeCell ref="G20:H20"/>
    <mergeCell ref="A23:F23"/>
    <mergeCell ref="A24:F24"/>
    <mergeCell ref="A25:F25"/>
    <mergeCell ref="G23:H23"/>
    <mergeCell ref="A16:F16"/>
    <mergeCell ref="G16:H16"/>
    <mergeCell ref="G24:H24"/>
    <mergeCell ref="G25:H25"/>
    <mergeCell ref="A17:F17"/>
    <mergeCell ref="G17:H17"/>
    <mergeCell ref="A18:F18"/>
    <mergeCell ref="A19:F19"/>
    <mergeCell ref="A20:F20"/>
    <mergeCell ref="G18:H18"/>
    <mergeCell ref="G19:H19"/>
    <mergeCell ref="A13:F13"/>
    <mergeCell ref="G13:H13"/>
    <mergeCell ref="A14:F14"/>
    <mergeCell ref="G14:H14"/>
    <mergeCell ref="A15:F15"/>
    <mergeCell ref="G15:H15"/>
    <mergeCell ref="A10:F10"/>
    <mergeCell ref="G10:H10"/>
    <mergeCell ref="A11:F11"/>
    <mergeCell ref="G11:H11"/>
    <mergeCell ref="A12:F12"/>
    <mergeCell ref="G12:H12"/>
    <mergeCell ref="A1:H1"/>
    <mergeCell ref="A2:H2"/>
    <mergeCell ref="A6:H6"/>
    <mergeCell ref="A7:H7"/>
    <mergeCell ref="G9:H9"/>
    <mergeCell ref="A9:F9"/>
  </mergeCells>
  <dataValidations count="1">
    <dataValidation showErrorMessage="1" sqref="A3"/>
  </dataValidations>
  <pageMargins left="0.62992125984251968" right="0.23622047244094491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175" zoomScaleNormal="175" workbookViewId="0">
      <selection activeCell="A2" sqref="A2:H2"/>
    </sheetView>
  </sheetViews>
  <sheetFormatPr defaultRowHeight="15.75" x14ac:dyDescent="0.25"/>
  <cols>
    <col min="1" max="16384" width="9.140625" style="65"/>
  </cols>
  <sheetData>
    <row r="1" spans="1:8" x14ac:dyDescent="0.25">
      <c r="A1" s="223" t="s">
        <v>298</v>
      </c>
      <c r="B1" s="223"/>
      <c r="C1" s="223"/>
      <c r="D1" s="223"/>
      <c r="E1" s="223"/>
      <c r="F1" s="223"/>
      <c r="G1" s="223"/>
      <c r="H1" s="223"/>
    </row>
    <row r="2" spans="1:8" ht="44.25" customHeight="1" x14ac:dyDescent="0.25">
      <c r="A2" s="224" t="s">
        <v>303</v>
      </c>
      <c r="B2" s="224"/>
      <c r="C2" s="224"/>
      <c r="D2" s="224"/>
      <c r="E2" s="224"/>
      <c r="F2" s="224"/>
      <c r="G2" s="224"/>
      <c r="H2" s="224"/>
    </row>
    <row r="3" spans="1:8" s="66" customFormat="1" x14ac:dyDescent="0.25">
      <c r="A3" s="243" t="s">
        <v>273</v>
      </c>
      <c r="B3" s="244"/>
      <c r="C3" s="244"/>
      <c r="D3" s="244"/>
      <c r="E3" s="244"/>
      <c r="F3" s="244"/>
      <c r="G3" s="244"/>
      <c r="H3" s="244"/>
    </row>
    <row r="6" spans="1:8" x14ac:dyDescent="0.25">
      <c r="A6" s="223" t="s">
        <v>258</v>
      </c>
      <c r="B6" s="223"/>
      <c r="C6" s="223"/>
      <c r="D6" s="223"/>
      <c r="E6" s="223"/>
      <c r="F6" s="223"/>
      <c r="G6" s="223"/>
      <c r="H6" s="223"/>
    </row>
    <row r="7" spans="1:8" x14ac:dyDescent="0.25">
      <c r="A7" s="225" t="s">
        <v>274</v>
      </c>
      <c r="B7" s="225"/>
      <c r="C7" s="225"/>
      <c r="D7" s="225"/>
      <c r="E7" s="225"/>
      <c r="F7" s="225"/>
      <c r="G7" s="225"/>
      <c r="H7" s="225"/>
    </row>
    <row r="9" spans="1:8" ht="18.75" customHeight="1" x14ac:dyDescent="0.25">
      <c r="A9" s="227"/>
      <c r="B9" s="228"/>
      <c r="C9" s="228"/>
      <c r="D9" s="228"/>
      <c r="E9" s="228"/>
      <c r="F9" s="228"/>
      <c r="G9" s="226" t="s">
        <v>297</v>
      </c>
      <c r="H9" s="226"/>
    </row>
    <row r="10" spans="1:8" ht="18.75" customHeight="1" x14ac:dyDescent="0.25">
      <c r="A10" s="229" t="s">
        <v>261</v>
      </c>
      <c r="B10" s="230"/>
      <c r="C10" s="230"/>
      <c r="D10" s="230"/>
      <c r="E10" s="230"/>
      <c r="F10" s="230"/>
      <c r="G10" s="231">
        <f>SUM(G11:H12)</f>
        <v>753062</v>
      </c>
      <c r="H10" s="231"/>
    </row>
    <row r="11" spans="1:8" ht="18.75" customHeight="1" x14ac:dyDescent="0.25">
      <c r="A11" s="232" t="s">
        <v>121</v>
      </c>
      <c r="B11" s="233"/>
      <c r="C11" s="233"/>
      <c r="D11" s="233"/>
      <c r="E11" s="233"/>
      <c r="F11" s="233"/>
      <c r="G11" s="234">
        <f>SUM('Plan prihoda 2024'!I6+'Plan prihoda 2024'!J6+'Plan prihoda 2024'!K6+'Plan prihoda 2024'!L6+'Plan prihoda 2024'!M6+'Plan prihoda 2024'!N6+'Plan prihoda 2024'!O6+'Plan prihoda 2024'!P6)</f>
        <v>753062</v>
      </c>
      <c r="H11" s="234"/>
    </row>
    <row r="12" spans="1:8" ht="18.75" customHeight="1" x14ac:dyDescent="0.25">
      <c r="A12" s="232" t="s">
        <v>262</v>
      </c>
      <c r="B12" s="233"/>
      <c r="C12" s="233"/>
      <c r="D12" s="233"/>
      <c r="E12" s="233"/>
      <c r="F12" s="233"/>
      <c r="G12" s="234">
        <f>SUM('Plan prihoda 2024'!I60+'Plan prihoda 2024'!J60+'Plan prihoda 2024'!K60+'Plan prihoda 2024'!L60+'Plan prihoda 2024'!M60+'Plan prihoda 2024'!N60+'Plan prihoda 2024'!O60+'Plan prihoda 2024'!P60)</f>
        <v>0</v>
      </c>
      <c r="H12" s="234"/>
    </row>
    <row r="13" spans="1:8" ht="18.75" customHeight="1" x14ac:dyDescent="0.25">
      <c r="A13" s="229" t="s">
        <v>263</v>
      </c>
      <c r="B13" s="230"/>
      <c r="C13" s="230"/>
      <c r="D13" s="230"/>
      <c r="E13" s="230"/>
      <c r="F13" s="230"/>
      <c r="G13" s="231">
        <f>SUM(G14:H15)</f>
        <v>753062</v>
      </c>
      <c r="H13" s="231"/>
    </row>
    <row r="14" spans="1:8" ht="18.75" customHeight="1" x14ac:dyDescent="0.25">
      <c r="A14" s="232" t="s">
        <v>50</v>
      </c>
      <c r="B14" s="233"/>
      <c r="C14" s="233"/>
      <c r="D14" s="233"/>
      <c r="E14" s="233"/>
      <c r="F14" s="233"/>
      <c r="G14" s="234">
        <f>SUM('Plan rashoda 2024'!I6+'Plan rashoda 2024'!J6+'Plan rashoda 2024'!K6+'Plan rashoda 2024'!L6+'Plan rashoda 2024'!M6+'Plan rashoda 2024'!N6+'Plan rashoda 2024'!O6+'Plan rashoda 2024'!P6)</f>
        <v>746762</v>
      </c>
      <c r="H14" s="234"/>
    </row>
    <row r="15" spans="1:8" ht="18.75" customHeight="1" x14ac:dyDescent="0.25">
      <c r="A15" s="232" t="s">
        <v>117</v>
      </c>
      <c r="B15" s="233"/>
      <c r="C15" s="233"/>
      <c r="D15" s="233"/>
      <c r="E15" s="233"/>
      <c r="F15" s="233"/>
      <c r="G15" s="234">
        <f>SUM('Plan rashoda 2024'!I80+'Plan rashoda 2024'!J80+'Plan rashoda 2024'!K80+'Plan rashoda 2024'!L80+'Plan rashoda 2024'!M80+'Plan rashoda 2024'!N80+'Plan rashoda 2024'!O80+'Plan rashoda 2024'!P80)</f>
        <v>6300</v>
      </c>
      <c r="H15" s="234"/>
    </row>
    <row r="16" spans="1:8" ht="18.75" customHeight="1" x14ac:dyDescent="0.25">
      <c r="A16" s="249" t="s">
        <v>264</v>
      </c>
      <c r="B16" s="250"/>
      <c r="C16" s="250"/>
      <c r="D16" s="250"/>
      <c r="E16" s="250"/>
      <c r="F16" s="250"/>
      <c r="G16" s="252">
        <f>SUM(G10-G13)</f>
        <v>0</v>
      </c>
      <c r="H16" s="252"/>
    </row>
    <row r="17" spans="1:8" x14ac:dyDescent="0.25">
      <c r="A17" s="236"/>
      <c r="B17" s="236"/>
      <c r="C17" s="236"/>
      <c r="D17" s="236"/>
      <c r="E17" s="236"/>
      <c r="F17" s="236"/>
      <c r="G17" s="235"/>
      <c r="H17" s="235"/>
    </row>
    <row r="18" spans="1:8" x14ac:dyDescent="0.25">
      <c r="A18" s="236"/>
      <c r="B18" s="236"/>
      <c r="C18" s="236"/>
      <c r="D18" s="236"/>
      <c r="E18" s="236"/>
      <c r="F18" s="236"/>
      <c r="G18" s="235"/>
      <c r="H18" s="235"/>
    </row>
    <row r="19" spans="1:8" ht="31.5" customHeight="1" x14ac:dyDescent="0.25">
      <c r="A19" s="237" t="s">
        <v>265</v>
      </c>
      <c r="B19" s="238"/>
      <c r="C19" s="238"/>
      <c r="D19" s="238"/>
      <c r="E19" s="238"/>
      <c r="F19" s="238"/>
      <c r="G19" s="241"/>
      <c r="H19" s="241"/>
    </row>
    <row r="20" spans="1:8" ht="31.5" customHeight="1" x14ac:dyDescent="0.25">
      <c r="A20" s="239" t="s">
        <v>266</v>
      </c>
      <c r="B20" s="240"/>
      <c r="C20" s="240"/>
      <c r="D20" s="240"/>
      <c r="E20" s="240"/>
      <c r="F20" s="240"/>
      <c r="G20" s="248"/>
      <c r="H20" s="248"/>
    </row>
    <row r="23" spans="1:8" ht="18.75" customHeight="1" x14ac:dyDescent="0.25">
      <c r="A23" s="227" t="s">
        <v>267</v>
      </c>
      <c r="B23" s="228"/>
      <c r="C23" s="228"/>
      <c r="D23" s="228"/>
      <c r="E23" s="228"/>
      <c r="F23" s="228"/>
      <c r="G23" s="251">
        <f>SUM('Plan prihoda 2024'!I68+'Plan prihoda 2024'!J68+'Plan prihoda 2024'!K68+'Plan prihoda 2024'!L68+'Plan prihoda 2024'!M68+'Plan prihoda 2024'!N68+'Plan prihoda 2024'!O68+'Plan prihoda 2024'!P68)</f>
        <v>0</v>
      </c>
      <c r="H23" s="251"/>
    </row>
    <row r="24" spans="1:8" ht="18.75" customHeight="1" x14ac:dyDescent="0.25">
      <c r="A24" s="232" t="s">
        <v>268</v>
      </c>
      <c r="B24" s="233"/>
      <c r="C24" s="233"/>
      <c r="D24" s="233"/>
      <c r="E24" s="233"/>
      <c r="F24" s="233"/>
      <c r="G24" s="234">
        <f>SUM('Plan rashoda 2024'!I113+'Plan rashoda 2024'!J113+'Plan rashoda 2024'!K113+'Plan rashoda 2024'!L113+'Plan rashoda 2024'!M113+'Plan rashoda 2024'!N113+'Plan rashoda 2024'!O113+'Plan rashoda 2024'!P113)</f>
        <v>0</v>
      </c>
      <c r="H24" s="234"/>
    </row>
    <row r="25" spans="1:8" ht="18.75" customHeight="1" x14ac:dyDescent="0.25">
      <c r="A25" s="249" t="s">
        <v>269</v>
      </c>
      <c r="B25" s="250"/>
      <c r="C25" s="250"/>
      <c r="D25" s="250"/>
      <c r="E25" s="250"/>
      <c r="F25" s="250"/>
      <c r="G25" s="252">
        <f>SUM(G23-G24)</f>
        <v>0</v>
      </c>
      <c r="H25" s="252"/>
    </row>
    <row r="28" spans="1:8" ht="18.75" customHeight="1" x14ac:dyDescent="0.25">
      <c r="A28" s="245" t="s">
        <v>270</v>
      </c>
      <c r="B28" s="246"/>
      <c r="C28" s="246"/>
      <c r="D28" s="246"/>
      <c r="E28" s="246"/>
      <c r="F28" s="246"/>
      <c r="G28" s="247">
        <f>SUM(G20+G25-G16)</f>
        <v>0</v>
      </c>
      <c r="H28" s="247"/>
    </row>
    <row r="30" spans="1:8" x14ac:dyDescent="0.25">
      <c r="A30" s="242" t="s">
        <v>296</v>
      </c>
      <c r="B30" s="242"/>
      <c r="C30" s="242"/>
      <c r="D30" s="242"/>
      <c r="E30" s="242"/>
      <c r="F30" s="242"/>
      <c r="G30" s="242"/>
      <c r="H30" s="242"/>
    </row>
    <row r="31" spans="1:8" x14ac:dyDescent="0.25">
      <c r="A31" s="242" t="s">
        <v>271</v>
      </c>
      <c r="B31" s="242"/>
      <c r="C31" s="242"/>
      <c r="D31" s="242"/>
      <c r="E31" s="242"/>
      <c r="F31" s="242"/>
      <c r="G31" s="242"/>
      <c r="H31" s="242"/>
    </row>
    <row r="32" spans="1:8" x14ac:dyDescent="0.25">
      <c r="A32" s="242" t="s">
        <v>272</v>
      </c>
      <c r="B32" s="242"/>
      <c r="C32" s="242"/>
      <c r="D32" s="242"/>
      <c r="E32" s="242"/>
      <c r="F32" s="242"/>
      <c r="G32" s="242"/>
      <c r="H32" s="242"/>
    </row>
  </sheetData>
  <protectedRanges>
    <protectedRange sqref="G19:G20" name="Raspon1"/>
  </protectedRanges>
  <mergeCells count="40">
    <mergeCell ref="A30:H30"/>
    <mergeCell ref="A31:H31"/>
    <mergeCell ref="A32:H32"/>
    <mergeCell ref="A25:F25"/>
    <mergeCell ref="G25:H25"/>
    <mergeCell ref="A28:F28"/>
    <mergeCell ref="G28:H28"/>
    <mergeCell ref="A20:F20"/>
    <mergeCell ref="G20:H20"/>
    <mergeCell ref="A23:F23"/>
    <mergeCell ref="G23:H23"/>
    <mergeCell ref="A24:F24"/>
    <mergeCell ref="G24:H24"/>
    <mergeCell ref="A17:F17"/>
    <mergeCell ref="G17:H17"/>
    <mergeCell ref="A18:F18"/>
    <mergeCell ref="G18:H18"/>
    <mergeCell ref="A19:F19"/>
    <mergeCell ref="G19:H19"/>
    <mergeCell ref="A14:F14"/>
    <mergeCell ref="G14:H14"/>
    <mergeCell ref="A15:F15"/>
    <mergeCell ref="G15:H15"/>
    <mergeCell ref="A16:F16"/>
    <mergeCell ref="G16:H16"/>
    <mergeCell ref="A11:F11"/>
    <mergeCell ref="G11:H11"/>
    <mergeCell ref="A12:F12"/>
    <mergeCell ref="G12:H12"/>
    <mergeCell ref="A13:F13"/>
    <mergeCell ref="G13:H13"/>
    <mergeCell ref="A10:F10"/>
    <mergeCell ref="G10:H10"/>
    <mergeCell ref="A1:H1"/>
    <mergeCell ref="A2:H2"/>
    <mergeCell ref="A3:H3"/>
    <mergeCell ref="A6:H6"/>
    <mergeCell ref="A7:H7"/>
    <mergeCell ref="A9:F9"/>
    <mergeCell ref="G9:H9"/>
  </mergeCells>
  <dataValidations count="1">
    <dataValidation showErrorMessage="1" sqref="A3"/>
  </dataValidations>
  <pageMargins left="0.62992125984251968" right="0.23622047244094491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15"/>
  <sheetViews>
    <sheetView zoomScale="71" zoomScaleNormal="71" workbookViewId="0">
      <pane xSplit="7" topLeftCell="H1" activePane="topRight" state="frozen"/>
      <selection pane="topRight" activeCell="A2" sqref="A2:E2"/>
    </sheetView>
  </sheetViews>
  <sheetFormatPr defaultRowHeight="12.75" x14ac:dyDescent="0.2"/>
  <cols>
    <col min="1" max="1" width="9.140625" style="4"/>
    <col min="2" max="2" width="7.42578125" style="4" customWidth="1"/>
    <col min="3" max="3" width="8.28515625" style="2" customWidth="1"/>
    <col min="4" max="4" width="7.7109375" style="5" bestFit="1" customWidth="1"/>
    <col min="5" max="5" width="9.7109375" style="7" customWidth="1"/>
    <col min="6" max="6" width="65.42578125" style="6" customWidth="1"/>
    <col min="7" max="7" width="17.85546875" style="8" customWidth="1"/>
    <col min="8" max="8" width="17.85546875" style="1" customWidth="1"/>
    <col min="9" max="9" width="17.85546875" style="1" hidden="1" customWidth="1"/>
    <col min="10" max="16" width="17.85546875" style="1" customWidth="1"/>
    <col min="17" max="16384" width="9.140625" style="1"/>
  </cols>
  <sheetData>
    <row r="1" spans="1:18" s="10" customFormat="1" ht="15.75" hidden="1" x14ac:dyDescent="0.25">
      <c r="A1" s="253" t="s">
        <v>256</v>
      </c>
      <c r="B1" s="253"/>
      <c r="C1" s="253"/>
      <c r="D1" s="253"/>
      <c r="E1" s="253"/>
      <c r="F1" s="67" t="e">
        <f>Odabir</f>
        <v>#REF!</v>
      </c>
      <c r="G1" s="12"/>
    </row>
    <row r="2" spans="1:18" s="10" customFormat="1" ht="15.75" x14ac:dyDescent="0.25">
      <c r="A2" s="253" t="s">
        <v>216</v>
      </c>
      <c r="B2" s="253"/>
      <c r="C2" s="253"/>
      <c r="D2" s="253"/>
      <c r="E2" s="253"/>
      <c r="F2" s="67" t="s">
        <v>304</v>
      </c>
      <c r="G2" s="218"/>
    </row>
    <row r="3" spans="1:18" ht="13.5" thickBot="1" x14ac:dyDescent="0.25">
      <c r="G3" s="219"/>
    </row>
    <row r="4" spans="1:18" s="13" customFormat="1" ht="94.5" customHeight="1" x14ac:dyDescent="0.2">
      <c r="A4" s="254" t="s">
        <v>257</v>
      </c>
      <c r="B4" s="255"/>
      <c r="C4" s="255"/>
      <c r="D4" s="255"/>
      <c r="E4" s="255"/>
      <c r="F4" s="256"/>
      <c r="G4" s="190" t="s">
        <v>290</v>
      </c>
      <c r="H4" s="41" t="s">
        <v>205</v>
      </c>
      <c r="I4" s="32" t="s">
        <v>206</v>
      </c>
      <c r="J4" s="32" t="s">
        <v>207</v>
      </c>
      <c r="K4" s="32" t="s">
        <v>208</v>
      </c>
      <c r="L4" s="32" t="s">
        <v>209</v>
      </c>
      <c r="M4" s="32" t="s">
        <v>211</v>
      </c>
      <c r="N4" s="32" t="s">
        <v>210</v>
      </c>
      <c r="O4" s="32" t="s">
        <v>212</v>
      </c>
      <c r="P4" s="32" t="s">
        <v>213</v>
      </c>
    </row>
    <row r="5" spans="1:18" ht="27.75" customHeight="1" x14ac:dyDescent="0.2">
      <c r="A5" s="33" t="s">
        <v>0</v>
      </c>
      <c r="B5" s="14" t="s">
        <v>1</v>
      </c>
      <c r="C5" s="14" t="s">
        <v>159</v>
      </c>
      <c r="D5" s="15" t="s">
        <v>160</v>
      </c>
      <c r="E5" s="16" t="s">
        <v>161</v>
      </c>
      <c r="F5" s="37" t="s">
        <v>162</v>
      </c>
      <c r="G5" s="191" t="s">
        <v>294</v>
      </c>
      <c r="H5" s="42" t="s">
        <v>294</v>
      </c>
      <c r="I5" s="64" t="s">
        <v>294</v>
      </c>
      <c r="J5" s="64" t="s">
        <v>294</v>
      </c>
      <c r="K5" s="64" t="s">
        <v>294</v>
      </c>
      <c r="L5" s="64" t="s">
        <v>294</v>
      </c>
      <c r="M5" s="64" t="s">
        <v>294</v>
      </c>
      <c r="N5" s="64" t="s">
        <v>294</v>
      </c>
      <c r="O5" s="64" t="s">
        <v>294</v>
      </c>
      <c r="P5" s="64" t="s">
        <v>294</v>
      </c>
    </row>
    <row r="6" spans="1:18" s="9" customFormat="1" ht="18" x14ac:dyDescent="0.25">
      <c r="A6" s="34">
        <v>6</v>
      </c>
      <c r="B6" s="19"/>
      <c r="C6" s="18"/>
      <c r="D6" s="20"/>
      <c r="E6" s="21"/>
      <c r="F6" s="38" t="s">
        <v>121</v>
      </c>
      <c r="G6" s="192">
        <f t="shared" ref="G6:P6" si="0">SUM(G7+G30+G37+G40+G47+G54)</f>
        <v>860491</v>
      </c>
      <c r="H6" s="59">
        <f t="shared" si="0"/>
        <v>107429</v>
      </c>
      <c r="I6" s="59">
        <f t="shared" si="0"/>
        <v>0</v>
      </c>
      <c r="J6" s="59">
        <f t="shared" si="0"/>
        <v>978</v>
      </c>
      <c r="K6" s="59">
        <f t="shared" si="0"/>
        <v>1624</v>
      </c>
      <c r="L6" s="59">
        <f t="shared" si="0"/>
        <v>748885</v>
      </c>
      <c r="M6" s="59">
        <f t="shared" si="0"/>
        <v>0</v>
      </c>
      <c r="N6" s="59">
        <f t="shared" si="0"/>
        <v>1575</v>
      </c>
      <c r="O6" s="59">
        <f t="shared" si="0"/>
        <v>0</v>
      </c>
      <c r="P6" s="59">
        <f t="shared" si="0"/>
        <v>0</v>
      </c>
    </row>
    <row r="7" spans="1:18" s="11" customFormat="1" ht="33" x14ac:dyDescent="0.25">
      <c r="A7" s="36"/>
      <c r="B7" s="51" t="s">
        <v>217</v>
      </c>
      <c r="C7" s="51"/>
      <c r="D7" s="23"/>
      <c r="E7" s="24"/>
      <c r="F7" s="39" t="s">
        <v>122</v>
      </c>
      <c r="G7" s="193">
        <f>SUM(H7+I7+J7+K7+L7+M7+N7+O7+P7)</f>
        <v>748880</v>
      </c>
      <c r="H7" s="60">
        <f t="shared" ref="H7:P7" si="1">SUM(H8+H13+H16+H19+H22+H25)</f>
        <v>0</v>
      </c>
      <c r="I7" s="60">
        <f t="shared" si="1"/>
        <v>0</v>
      </c>
      <c r="J7" s="60">
        <f t="shared" si="1"/>
        <v>0</v>
      </c>
      <c r="K7" s="60">
        <f t="shared" si="1"/>
        <v>0</v>
      </c>
      <c r="L7" s="60">
        <f t="shared" si="1"/>
        <v>748880</v>
      </c>
      <c r="M7" s="60">
        <f t="shared" si="1"/>
        <v>0</v>
      </c>
      <c r="N7" s="60">
        <f t="shared" si="1"/>
        <v>0</v>
      </c>
      <c r="O7" s="60">
        <f t="shared" si="1"/>
        <v>0</v>
      </c>
      <c r="P7" s="60">
        <f t="shared" si="1"/>
        <v>0</v>
      </c>
    </row>
    <row r="8" spans="1:18" s="3" customFormat="1" ht="31.5" x14ac:dyDescent="0.25">
      <c r="A8" s="35"/>
      <c r="B8" s="25"/>
      <c r="C8" s="25" t="s">
        <v>221</v>
      </c>
      <c r="D8" s="27"/>
      <c r="E8" s="29"/>
      <c r="F8" s="40" t="s">
        <v>156</v>
      </c>
      <c r="G8" s="194">
        <f>SUM(H8+I8+J8+K8+L8+M8+N8+O8+P8)</f>
        <v>0</v>
      </c>
      <c r="H8" s="61">
        <f t="shared" ref="H8:P8" si="2">SUM(H9+H10+H11+H12)</f>
        <v>0</v>
      </c>
      <c r="I8" s="61">
        <f t="shared" si="2"/>
        <v>0</v>
      </c>
      <c r="J8" s="61">
        <f t="shared" si="2"/>
        <v>0</v>
      </c>
      <c r="K8" s="61">
        <f t="shared" si="2"/>
        <v>0</v>
      </c>
      <c r="L8" s="61">
        <f t="shared" si="2"/>
        <v>0</v>
      </c>
      <c r="M8" s="61">
        <f t="shared" si="2"/>
        <v>0</v>
      </c>
      <c r="N8" s="61">
        <f t="shared" si="2"/>
        <v>0</v>
      </c>
      <c r="O8" s="61">
        <f t="shared" si="2"/>
        <v>0</v>
      </c>
      <c r="P8" s="61">
        <f t="shared" si="2"/>
        <v>0</v>
      </c>
    </row>
    <row r="9" spans="1:18" s="149" customFormat="1" ht="15.75" x14ac:dyDescent="0.2">
      <c r="A9" s="142"/>
      <c r="B9" s="143"/>
      <c r="C9" s="143"/>
      <c r="D9" s="150" t="s">
        <v>229</v>
      </c>
      <c r="E9" s="151"/>
      <c r="F9" s="146" t="s">
        <v>241</v>
      </c>
      <c r="G9" s="195">
        <f t="shared" ref="G9:G29" si="3">SUM(H9+I9+J9+K9+L9+M9+N9+O9+P9)</f>
        <v>0</v>
      </c>
      <c r="H9" s="164"/>
      <c r="I9" s="164"/>
      <c r="J9" s="164"/>
      <c r="K9" s="164"/>
      <c r="L9" s="164"/>
      <c r="M9" s="164"/>
      <c r="N9" s="164"/>
      <c r="O9" s="164"/>
      <c r="P9" s="164"/>
      <c r="Q9" s="165"/>
      <c r="R9" s="165"/>
    </row>
    <row r="10" spans="1:18" s="149" customFormat="1" ht="15.75" x14ac:dyDescent="0.2">
      <c r="A10" s="142"/>
      <c r="B10" s="143"/>
      <c r="C10" s="143"/>
      <c r="D10" s="150" t="s">
        <v>230</v>
      </c>
      <c r="E10" s="151"/>
      <c r="F10" s="146" t="s">
        <v>157</v>
      </c>
      <c r="G10" s="195">
        <f t="shared" si="3"/>
        <v>0</v>
      </c>
      <c r="H10" s="164"/>
      <c r="I10" s="164"/>
      <c r="J10" s="164"/>
      <c r="K10" s="164"/>
      <c r="L10" s="164"/>
      <c r="M10" s="164"/>
      <c r="N10" s="164"/>
      <c r="O10" s="164"/>
      <c r="P10" s="164"/>
      <c r="Q10" s="165"/>
      <c r="R10" s="165"/>
    </row>
    <row r="11" spans="1:18" s="149" customFormat="1" ht="15.75" x14ac:dyDescent="0.2">
      <c r="A11" s="142"/>
      <c r="B11" s="143"/>
      <c r="C11" s="143"/>
      <c r="D11" s="150">
        <v>6323</v>
      </c>
      <c r="E11" s="151"/>
      <c r="F11" s="146" t="s">
        <v>242</v>
      </c>
      <c r="G11" s="195">
        <f t="shared" si="3"/>
        <v>0</v>
      </c>
      <c r="H11" s="164"/>
      <c r="I11" s="164"/>
      <c r="J11" s="164"/>
      <c r="K11" s="164"/>
      <c r="L11" s="164"/>
      <c r="M11" s="164"/>
      <c r="N11" s="164"/>
      <c r="O11" s="164"/>
      <c r="P11" s="164"/>
      <c r="Q11" s="165"/>
      <c r="R11" s="165"/>
    </row>
    <row r="12" spans="1:18" s="149" customFormat="1" ht="15.75" x14ac:dyDescent="0.2">
      <c r="A12" s="142"/>
      <c r="B12" s="143"/>
      <c r="C12" s="143"/>
      <c r="D12" s="144">
        <v>6324</v>
      </c>
      <c r="E12" s="145"/>
      <c r="F12" s="146" t="s">
        <v>243</v>
      </c>
      <c r="G12" s="195">
        <f t="shared" si="3"/>
        <v>0</v>
      </c>
      <c r="H12" s="164"/>
      <c r="I12" s="164"/>
      <c r="J12" s="164"/>
      <c r="K12" s="164"/>
      <c r="L12" s="164"/>
      <c r="M12" s="164"/>
      <c r="N12" s="164"/>
      <c r="O12" s="164"/>
      <c r="P12" s="164"/>
      <c r="Q12" s="165"/>
      <c r="R12" s="165"/>
    </row>
    <row r="13" spans="1:18" s="3" customFormat="1" ht="31.5" x14ac:dyDescent="0.25">
      <c r="A13" s="35"/>
      <c r="B13" s="25"/>
      <c r="C13" s="25" t="s">
        <v>222</v>
      </c>
      <c r="D13" s="27"/>
      <c r="E13" s="29"/>
      <c r="F13" s="40" t="s">
        <v>244</v>
      </c>
      <c r="G13" s="194">
        <f t="shared" si="3"/>
        <v>0</v>
      </c>
      <c r="H13" s="166">
        <f t="shared" ref="H13:P13" si="4">SUM(H14+H15)</f>
        <v>0</v>
      </c>
      <c r="I13" s="166">
        <f t="shared" si="4"/>
        <v>0</v>
      </c>
      <c r="J13" s="166">
        <f t="shared" si="4"/>
        <v>0</v>
      </c>
      <c r="K13" s="166">
        <f t="shared" si="4"/>
        <v>0</v>
      </c>
      <c r="L13" s="166">
        <f t="shared" si="4"/>
        <v>0</v>
      </c>
      <c r="M13" s="166">
        <f t="shared" si="4"/>
        <v>0</v>
      </c>
      <c r="N13" s="166">
        <f t="shared" si="4"/>
        <v>0</v>
      </c>
      <c r="O13" s="166">
        <f t="shared" si="4"/>
        <v>0</v>
      </c>
      <c r="P13" s="166">
        <f t="shared" si="4"/>
        <v>0</v>
      </c>
      <c r="Q13" s="167"/>
      <c r="R13" s="167"/>
    </row>
    <row r="14" spans="1:18" s="149" customFormat="1" ht="25.5" x14ac:dyDescent="0.2">
      <c r="A14" s="142"/>
      <c r="B14" s="143"/>
      <c r="C14" s="143"/>
      <c r="D14" s="150" t="s">
        <v>231</v>
      </c>
      <c r="E14" s="151"/>
      <c r="F14" s="146" t="s">
        <v>245</v>
      </c>
      <c r="G14" s="195">
        <f t="shared" si="3"/>
        <v>0</v>
      </c>
      <c r="H14" s="164"/>
      <c r="I14" s="164"/>
      <c r="J14" s="164"/>
      <c r="K14" s="164"/>
      <c r="L14" s="164"/>
      <c r="M14" s="164"/>
      <c r="N14" s="164"/>
      <c r="O14" s="164"/>
      <c r="P14" s="164"/>
      <c r="Q14" s="165"/>
      <c r="R14" s="165"/>
    </row>
    <row r="15" spans="1:18" s="149" customFormat="1" ht="25.5" x14ac:dyDescent="0.2">
      <c r="A15" s="142"/>
      <c r="B15" s="143"/>
      <c r="C15" s="143"/>
      <c r="D15" s="150" t="s">
        <v>232</v>
      </c>
      <c r="E15" s="151"/>
      <c r="F15" s="146" t="s">
        <v>246</v>
      </c>
      <c r="G15" s="195">
        <f t="shared" si="3"/>
        <v>0</v>
      </c>
      <c r="H15" s="164"/>
      <c r="I15" s="164"/>
      <c r="J15" s="164"/>
      <c r="K15" s="164"/>
      <c r="L15" s="164"/>
      <c r="M15" s="164"/>
      <c r="N15" s="164"/>
      <c r="O15" s="164"/>
      <c r="P15" s="164"/>
      <c r="Q15" s="165"/>
      <c r="R15" s="165"/>
    </row>
    <row r="16" spans="1:18" s="3" customFormat="1" ht="15.75" x14ac:dyDescent="0.25">
      <c r="A16" s="35"/>
      <c r="B16" s="25"/>
      <c r="C16" s="25" t="s">
        <v>223</v>
      </c>
      <c r="D16" s="27"/>
      <c r="E16" s="29"/>
      <c r="F16" s="40" t="s">
        <v>123</v>
      </c>
      <c r="G16" s="194">
        <f t="shared" si="3"/>
        <v>0</v>
      </c>
      <c r="H16" s="166">
        <f t="shared" ref="H16:P16" si="5">SUM(H17+H18)</f>
        <v>0</v>
      </c>
      <c r="I16" s="166">
        <f t="shared" si="5"/>
        <v>0</v>
      </c>
      <c r="J16" s="166">
        <f t="shared" si="5"/>
        <v>0</v>
      </c>
      <c r="K16" s="166">
        <f t="shared" si="5"/>
        <v>0</v>
      </c>
      <c r="L16" s="166">
        <f t="shared" si="5"/>
        <v>0</v>
      </c>
      <c r="M16" s="166">
        <f t="shared" si="5"/>
        <v>0</v>
      </c>
      <c r="N16" s="166">
        <f t="shared" si="5"/>
        <v>0</v>
      </c>
      <c r="O16" s="166">
        <f t="shared" si="5"/>
        <v>0</v>
      </c>
      <c r="P16" s="166">
        <f t="shared" si="5"/>
        <v>0</v>
      </c>
      <c r="Q16" s="167"/>
      <c r="R16" s="167"/>
    </row>
    <row r="17" spans="1:18" s="149" customFormat="1" ht="15.75" x14ac:dyDescent="0.2">
      <c r="A17" s="142"/>
      <c r="B17" s="143"/>
      <c r="C17" s="143"/>
      <c r="D17" s="151" t="s">
        <v>233</v>
      </c>
      <c r="E17" s="151"/>
      <c r="F17" s="146" t="s">
        <v>124</v>
      </c>
      <c r="G17" s="195">
        <f t="shared" si="3"/>
        <v>0</v>
      </c>
      <c r="H17" s="164"/>
      <c r="I17" s="164"/>
      <c r="J17" s="164"/>
      <c r="K17" s="164"/>
      <c r="L17" s="164"/>
      <c r="M17" s="164"/>
      <c r="N17" s="164"/>
      <c r="O17" s="164"/>
      <c r="P17" s="164"/>
      <c r="Q17" s="165"/>
      <c r="R17" s="165"/>
    </row>
    <row r="18" spans="1:18" s="149" customFormat="1" ht="12.75" customHeight="1" x14ac:dyDescent="0.2">
      <c r="A18" s="142"/>
      <c r="B18" s="143"/>
      <c r="C18" s="143"/>
      <c r="D18" s="144" t="s">
        <v>234</v>
      </c>
      <c r="E18" s="145"/>
      <c r="F18" s="146" t="s">
        <v>125</v>
      </c>
      <c r="G18" s="195">
        <f t="shared" si="3"/>
        <v>0</v>
      </c>
      <c r="H18" s="164"/>
      <c r="I18" s="164"/>
      <c r="J18" s="164"/>
      <c r="K18" s="164"/>
      <c r="L18" s="164"/>
      <c r="M18" s="164"/>
      <c r="N18" s="164"/>
      <c r="O18" s="164"/>
      <c r="P18" s="164"/>
      <c r="Q18" s="165"/>
      <c r="R18" s="165"/>
    </row>
    <row r="19" spans="1:18" s="3" customFormat="1" ht="31.5" x14ac:dyDescent="0.25">
      <c r="A19" s="35"/>
      <c r="B19" s="25"/>
      <c r="C19" s="25">
        <v>636</v>
      </c>
      <c r="D19" s="27"/>
      <c r="E19" s="29"/>
      <c r="F19" s="40" t="s">
        <v>247</v>
      </c>
      <c r="G19" s="194">
        <f t="shared" si="3"/>
        <v>709733</v>
      </c>
      <c r="H19" s="166">
        <f t="shared" ref="H19:P19" si="6">SUM(H20+H21)</f>
        <v>0</v>
      </c>
      <c r="I19" s="166">
        <f t="shared" si="6"/>
        <v>0</v>
      </c>
      <c r="J19" s="166">
        <f t="shared" si="6"/>
        <v>0</v>
      </c>
      <c r="K19" s="166">
        <f t="shared" si="6"/>
        <v>0</v>
      </c>
      <c r="L19" s="166">
        <f t="shared" si="6"/>
        <v>709733</v>
      </c>
      <c r="M19" s="166">
        <f t="shared" si="6"/>
        <v>0</v>
      </c>
      <c r="N19" s="166">
        <f t="shared" si="6"/>
        <v>0</v>
      </c>
      <c r="O19" s="166">
        <f t="shared" si="6"/>
        <v>0</v>
      </c>
      <c r="P19" s="166">
        <f t="shared" si="6"/>
        <v>0</v>
      </c>
      <c r="Q19" s="167"/>
      <c r="R19" s="167"/>
    </row>
    <row r="20" spans="1:18" s="149" customFormat="1" ht="15.75" x14ac:dyDescent="0.2">
      <c r="A20" s="142"/>
      <c r="B20" s="143"/>
      <c r="C20" s="143"/>
      <c r="D20" s="144">
        <v>6361</v>
      </c>
      <c r="E20" s="145"/>
      <c r="F20" s="146" t="s">
        <v>126</v>
      </c>
      <c r="G20" s="195">
        <f t="shared" si="3"/>
        <v>709733</v>
      </c>
      <c r="H20" s="152"/>
      <c r="I20" s="152"/>
      <c r="J20" s="152"/>
      <c r="K20" s="152"/>
      <c r="L20" s="152">
        <v>709733</v>
      </c>
      <c r="M20" s="152"/>
      <c r="N20" s="152"/>
      <c r="O20" s="152"/>
      <c r="P20" s="152"/>
    </row>
    <row r="21" spans="1:18" s="149" customFormat="1" ht="15.75" x14ac:dyDescent="0.2">
      <c r="A21" s="142"/>
      <c r="B21" s="143"/>
      <c r="C21" s="143"/>
      <c r="D21" s="150">
        <v>6362</v>
      </c>
      <c r="E21" s="151"/>
      <c r="F21" s="146" t="s">
        <v>127</v>
      </c>
      <c r="G21" s="195">
        <f t="shared" si="3"/>
        <v>0</v>
      </c>
      <c r="H21" s="152"/>
      <c r="I21" s="152"/>
      <c r="J21" s="152"/>
      <c r="K21" s="152"/>
      <c r="L21" s="152"/>
      <c r="M21" s="152"/>
      <c r="N21" s="152"/>
      <c r="O21" s="152"/>
      <c r="P21" s="152"/>
    </row>
    <row r="22" spans="1:18" s="3" customFormat="1" ht="15.75" x14ac:dyDescent="0.25">
      <c r="A22" s="35"/>
      <c r="B22" s="25"/>
      <c r="C22" s="25">
        <v>638</v>
      </c>
      <c r="D22" s="27"/>
      <c r="E22" s="29"/>
      <c r="F22" s="40" t="s">
        <v>128</v>
      </c>
      <c r="G22" s="194">
        <f t="shared" si="3"/>
        <v>39147</v>
      </c>
      <c r="H22" s="61">
        <f t="shared" ref="H22:P22" si="7">SUM(H23+H24)</f>
        <v>0</v>
      </c>
      <c r="I22" s="61">
        <f t="shared" si="7"/>
        <v>0</v>
      </c>
      <c r="J22" s="61">
        <f t="shared" si="7"/>
        <v>0</v>
      </c>
      <c r="K22" s="61">
        <f t="shared" si="7"/>
        <v>0</v>
      </c>
      <c r="L22" s="61">
        <f t="shared" si="7"/>
        <v>39147</v>
      </c>
      <c r="M22" s="61">
        <f t="shared" si="7"/>
        <v>0</v>
      </c>
      <c r="N22" s="61">
        <f t="shared" si="7"/>
        <v>0</v>
      </c>
      <c r="O22" s="61">
        <f t="shared" si="7"/>
        <v>0</v>
      </c>
      <c r="P22" s="61">
        <f t="shared" si="7"/>
        <v>0</v>
      </c>
    </row>
    <row r="23" spans="1:18" s="149" customFormat="1" ht="15.75" x14ac:dyDescent="0.2">
      <c r="A23" s="142"/>
      <c r="B23" s="143"/>
      <c r="C23" s="143"/>
      <c r="D23" s="144">
        <v>6381</v>
      </c>
      <c r="E23" s="145"/>
      <c r="F23" s="146" t="s">
        <v>129</v>
      </c>
      <c r="G23" s="195">
        <f t="shared" si="3"/>
        <v>39147</v>
      </c>
      <c r="H23" s="152"/>
      <c r="I23" s="152"/>
      <c r="J23" s="152"/>
      <c r="K23" s="152"/>
      <c r="L23" s="152">
        <v>39147</v>
      </c>
      <c r="M23" s="152"/>
      <c r="N23" s="152"/>
      <c r="O23" s="152"/>
      <c r="P23" s="152"/>
    </row>
    <row r="24" spans="1:18" s="149" customFormat="1" ht="15.75" x14ac:dyDescent="0.2">
      <c r="A24" s="142"/>
      <c r="B24" s="143"/>
      <c r="C24" s="143"/>
      <c r="D24" s="150">
        <v>6382</v>
      </c>
      <c r="E24" s="151"/>
      <c r="F24" s="146" t="s">
        <v>130</v>
      </c>
      <c r="G24" s="195">
        <f t="shared" si="3"/>
        <v>0</v>
      </c>
      <c r="H24" s="152"/>
      <c r="I24" s="152"/>
      <c r="J24" s="152"/>
      <c r="K24" s="152"/>
      <c r="L24" s="152"/>
      <c r="M24" s="152"/>
      <c r="N24" s="152"/>
      <c r="O24" s="152"/>
      <c r="P24" s="152"/>
    </row>
    <row r="25" spans="1:18" s="3" customFormat="1" ht="15.75" x14ac:dyDescent="0.25">
      <c r="A25" s="35"/>
      <c r="B25" s="25"/>
      <c r="C25" s="25">
        <v>639</v>
      </c>
      <c r="D25" s="27"/>
      <c r="E25" s="29"/>
      <c r="F25" s="40" t="s">
        <v>131</v>
      </c>
      <c r="G25" s="194">
        <f t="shared" si="3"/>
        <v>0</v>
      </c>
      <c r="H25" s="61">
        <f t="shared" ref="H25:P25" si="8">SUM(H26+H27+H28+H29)</f>
        <v>0</v>
      </c>
      <c r="I25" s="61">
        <f t="shared" si="8"/>
        <v>0</v>
      </c>
      <c r="J25" s="61">
        <f t="shared" si="8"/>
        <v>0</v>
      </c>
      <c r="K25" s="61">
        <f t="shared" si="8"/>
        <v>0</v>
      </c>
      <c r="L25" s="61">
        <f t="shared" si="8"/>
        <v>0</v>
      </c>
      <c r="M25" s="61">
        <f t="shared" si="8"/>
        <v>0</v>
      </c>
      <c r="N25" s="61">
        <f t="shared" si="8"/>
        <v>0</v>
      </c>
      <c r="O25" s="61">
        <f t="shared" si="8"/>
        <v>0</v>
      </c>
      <c r="P25" s="61">
        <f t="shared" si="8"/>
        <v>0</v>
      </c>
    </row>
    <row r="26" spans="1:18" s="149" customFormat="1" ht="15.75" x14ac:dyDescent="0.2">
      <c r="A26" s="142"/>
      <c r="B26" s="143"/>
      <c r="C26" s="143"/>
      <c r="D26" s="150">
        <v>6391</v>
      </c>
      <c r="E26" s="151"/>
      <c r="F26" s="146" t="s">
        <v>132</v>
      </c>
      <c r="G26" s="195">
        <f t="shared" si="3"/>
        <v>0</v>
      </c>
      <c r="H26" s="152"/>
      <c r="I26" s="152"/>
      <c r="J26" s="152"/>
      <c r="K26" s="152"/>
      <c r="L26" s="152"/>
      <c r="M26" s="152"/>
      <c r="N26" s="152"/>
      <c r="O26" s="152"/>
      <c r="P26" s="152"/>
    </row>
    <row r="27" spans="1:18" s="149" customFormat="1" ht="15.75" x14ac:dyDescent="0.2">
      <c r="A27" s="142"/>
      <c r="B27" s="143"/>
      <c r="C27" s="143"/>
      <c r="D27" s="150">
        <v>6392</v>
      </c>
      <c r="E27" s="151"/>
      <c r="F27" s="146" t="s">
        <v>133</v>
      </c>
      <c r="G27" s="195">
        <f t="shared" si="3"/>
        <v>0</v>
      </c>
      <c r="H27" s="152"/>
      <c r="I27" s="152"/>
      <c r="J27" s="152"/>
      <c r="K27" s="152"/>
      <c r="L27" s="152"/>
      <c r="M27" s="152"/>
      <c r="N27" s="152"/>
      <c r="O27" s="152"/>
      <c r="P27" s="152"/>
    </row>
    <row r="28" spans="1:18" s="149" customFormat="1" ht="25.5" x14ac:dyDescent="0.2">
      <c r="A28" s="142"/>
      <c r="B28" s="143"/>
      <c r="C28" s="143"/>
      <c r="D28" s="150">
        <v>6393</v>
      </c>
      <c r="E28" s="151"/>
      <c r="F28" s="146" t="s">
        <v>134</v>
      </c>
      <c r="G28" s="195">
        <f t="shared" si="3"/>
        <v>0</v>
      </c>
      <c r="H28" s="152"/>
      <c r="I28" s="152"/>
      <c r="J28" s="152"/>
      <c r="K28" s="152"/>
      <c r="L28" s="152"/>
      <c r="M28" s="152"/>
      <c r="N28" s="152"/>
      <c r="O28" s="152"/>
      <c r="P28" s="152"/>
    </row>
    <row r="29" spans="1:18" s="149" customFormat="1" ht="25.5" x14ac:dyDescent="0.2">
      <c r="A29" s="142"/>
      <c r="B29" s="143"/>
      <c r="C29" s="143"/>
      <c r="D29" s="150">
        <v>6394</v>
      </c>
      <c r="E29" s="151"/>
      <c r="F29" s="146" t="s">
        <v>135</v>
      </c>
      <c r="G29" s="195">
        <f t="shared" si="3"/>
        <v>0</v>
      </c>
      <c r="H29" s="152"/>
      <c r="I29" s="152"/>
      <c r="J29" s="152"/>
      <c r="K29" s="152"/>
      <c r="L29" s="152"/>
      <c r="M29" s="152"/>
      <c r="N29" s="152"/>
      <c r="O29" s="152"/>
      <c r="P29" s="152"/>
    </row>
    <row r="30" spans="1:18" s="11" customFormat="1" ht="16.5" x14ac:dyDescent="0.25">
      <c r="A30" s="36"/>
      <c r="B30" s="51" t="s">
        <v>218</v>
      </c>
      <c r="C30" s="51"/>
      <c r="D30" s="22"/>
      <c r="E30" s="52"/>
      <c r="F30" s="39" t="s">
        <v>136</v>
      </c>
      <c r="G30" s="193">
        <f>SUM(H30+I30+J30+K30+L30+M30+N30+O30+P30)</f>
        <v>530</v>
      </c>
      <c r="H30" s="60">
        <f t="shared" ref="H30:P30" si="9">SUM(H31+H33)</f>
        <v>0</v>
      </c>
      <c r="I30" s="60">
        <f t="shared" si="9"/>
        <v>0</v>
      </c>
      <c r="J30" s="60">
        <f t="shared" si="9"/>
        <v>525</v>
      </c>
      <c r="K30" s="60">
        <f t="shared" si="9"/>
        <v>0</v>
      </c>
      <c r="L30" s="60">
        <f t="shared" si="9"/>
        <v>5</v>
      </c>
      <c r="M30" s="60">
        <f t="shared" si="9"/>
        <v>0</v>
      </c>
      <c r="N30" s="60">
        <f t="shared" si="9"/>
        <v>0</v>
      </c>
      <c r="O30" s="60">
        <f t="shared" si="9"/>
        <v>0</v>
      </c>
      <c r="P30" s="60">
        <f t="shared" si="9"/>
        <v>0</v>
      </c>
    </row>
    <row r="31" spans="1:18" s="3" customFormat="1" ht="15.75" x14ac:dyDescent="0.25">
      <c r="A31" s="35"/>
      <c r="B31" s="25"/>
      <c r="C31" s="25" t="s">
        <v>224</v>
      </c>
      <c r="D31" s="27"/>
      <c r="E31" s="29"/>
      <c r="F31" s="40" t="s">
        <v>137</v>
      </c>
      <c r="G31" s="194">
        <f>SUM(H31+I31+J31+K31+L31+M31+N31+O31+P31)</f>
        <v>5</v>
      </c>
      <c r="H31" s="61">
        <f>SUM(H32)</f>
        <v>0</v>
      </c>
      <c r="I31" s="61">
        <f t="shared" ref="I31:P31" si="10">SUM(I32)</f>
        <v>0</v>
      </c>
      <c r="J31" s="61">
        <f t="shared" si="10"/>
        <v>0</v>
      </c>
      <c r="K31" s="61">
        <f t="shared" si="10"/>
        <v>0</v>
      </c>
      <c r="L31" s="61">
        <f t="shared" si="10"/>
        <v>5</v>
      </c>
      <c r="M31" s="61">
        <f t="shared" si="10"/>
        <v>0</v>
      </c>
      <c r="N31" s="61">
        <f t="shared" si="10"/>
        <v>0</v>
      </c>
      <c r="O31" s="61">
        <f t="shared" si="10"/>
        <v>0</v>
      </c>
      <c r="P31" s="61">
        <f t="shared" si="10"/>
        <v>0</v>
      </c>
    </row>
    <row r="32" spans="1:18" s="149" customFormat="1" ht="15.75" x14ac:dyDescent="0.2">
      <c r="A32" s="142"/>
      <c r="B32" s="143"/>
      <c r="C32" s="143"/>
      <c r="D32" s="150" t="s">
        <v>235</v>
      </c>
      <c r="E32" s="151"/>
      <c r="F32" s="146" t="s">
        <v>138</v>
      </c>
      <c r="G32" s="195">
        <f t="shared" ref="G32:G36" si="11">SUM(H32+I32+J32+K32+L32+M32+N32+O32+P32)</f>
        <v>5</v>
      </c>
      <c r="H32" s="152"/>
      <c r="I32" s="152"/>
      <c r="J32" s="152"/>
      <c r="K32" s="152"/>
      <c r="L32" s="152">
        <v>5</v>
      </c>
      <c r="M32" s="152"/>
      <c r="N32" s="152"/>
      <c r="O32" s="152"/>
      <c r="P32" s="152"/>
    </row>
    <row r="33" spans="1:16" s="3" customFormat="1" ht="15.75" x14ac:dyDescent="0.25">
      <c r="A33" s="35"/>
      <c r="B33" s="25"/>
      <c r="C33" s="25" t="s">
        <v>225</v>
      </c>
      <c r="D33" s="43"/>
      <c r="E33" s="28"/>
      <c r="F33" s="40" t="s">
        <v>139</v>
      </c>
      <c r="G33" s="194">
        <f t="shared" si="11"/>
        <v>525</v>
      </c>
      <c r="H33" s="61">
        <f t="shared" ref="H33:P33" si="12">SUM(H34+H35+H36)</f>
        <v>0</v>
      </c>
      <c r="I33" s="61">
        <f t="shared" si="12"/>
        <v>0</v>
      </c>
      <c r="J33" s="61">
        <f t="shared" si="12"/>
        <v>525</v>
      </c>
      <c r="K33" s="61">
        <f t="shared" si="12"/>
        <v>0</v>
      </c>
      <c r="L33" s="61">
        <f t="shared" si="12"/>
        <v>0</v>
      </c>
      <c r="M33" s="61">
        <f t="shared" si="12"/>
        <v>0</v>
      </c>
      <c r="N33" s="61">
        <f t="shared" si="12"/>
        <v>0</v>
      </c>
      <c r="O33" s="61">
        <f t="shared" si="12"/>
        <v>0</v>
      </c>
      <c r="P33" s="61">
        <f t="shared" si="12"/>
        <v>0</v>
      </c>
    </row>
    <row r="34" spans="1:16" s="149" customFormat="1" ht="15.75" x14ac:dyDescent="0.2">
      <c r="A34" s="142"/>
      <c r="B34" s="143"/>
      <c r="C34" s="143"/>
      <c r="D34" s="144" t="s">
        <v>236</v>
      </c>
      <c r="E34" s="145"/>
      <c r="F34" s="146" t="s">
        <v>140</v>
      </c>
      <c r="G34" s="195">
        <f t="shared" si="11"/>
        <v>525</v>
      </c>
      <c r="H34" s="152"/>
      <c r="I34" s="152"/>
      <c r="J34" s="152">
        <v>525</v>
      </c>
      <c r="K34" s="152"/>
      <c r="L34" s="152"/>
      <c r="M34" s="152"/>
      <c r="N34" s="152"/>
      <c r="O34" s="152"/>
      <c r="P34" s="152"/>
    </row>
    <row r="35" spans="1:16" s="149" customFormat="1" ht="15.75" x14ac:dyDescent="0.2">
      <c r="A35" s="142"/>
      <c r="B35" s="143"/>
      <c r="C35" s="143"/>
      <c r="D35" s="150">
        <v>6425</v>
      </c>
      <c r="E35" s="151"/>
      <c r="F35" s="153" t="s">
        <v>248</v>
      </c>
      <c r="G35" s="195">
        <f t="shared" si="11"/>
        <v>0</v>
      </c>
      <c r="H35" s="152"/>
      <c r="I35" s="152"/>
      <c r="J35" s="152"/>
      <c r="K35" s="152"/>
      <c r="L35" s="152"/>
      <c r="M35" s="152"/>
      <c r="N35" s="152"/>
      <c r="O35" s="152"/>
      <c r="P35" s="152"/>
    </row>
    <row r="36" spans="1:16" s="149" customFormat="1" ht="15.75" x14ac:dyDescent="0.2">
      <c r="A36" s="142"/>
      <c r="B36" s="143"/>
      <c r="C36" s="143"/>
      <c r="D36" s="150" t="s">
        <v>237</v>
      </c>
      <c r="E36" s="151"/>
      <c r="F36" s="146" t="s">
        <v>158</v>
      </c>
      <c r="G36" s="195">
        <f t="shared" si="11"/>
        <v>0</v>
      </c>
      <c r="H36" s="152"/>
      <c r="I36" s="152"/>
      <c r="J36" s="152"/>
      <c r="K36" s="152"/>
      <c r="L36" s="152"/>
      <c r="M36" s="152"/>
      <c r="N36" s="152"/>
      <c r="O36" s="152"/>
      <c r="P36" s="152"/>
    </row>
    <row r="37" spans="1:16" s="11" customFormat="1" ht="33" x14ac:dyDescent="0.25">
      <c r="A37" s="36"/>
      <c r="B37" s="51" t="s">
        <v>219</v>
      </c>
      <c r="C37" s="51"/>
      <c r="D37" s="53"/>
      <c r="E37" s="52"/>
      <c r="F37" s="39" t="s">
        <v>141</v>
      </c>
      <c r="G37" s="193">
        <f>SUM(H37+I37+J37+K37+L37+M37+N37+O37+P37)</f>
        <v>1624</v>
      </c>
      <c r="H37" s="60">
        <f>SUM(H38)</f>
        <v>0</v>
      </c>
      <c r="I37" s="60">
        <f t="shared" ref="I37:P38" si="13">SUM(I38)</f>
        <v>0</v>
      </c>
      <c r="J37" s="60">
        <f t="shared" si="13"/>
        <v>0</v>
      </c>
      <c r="K37" s="60">
        <f t="shared" si="13"/>
        <v>1624</v>
      </c>
      <c r="L37" s="60">
        <f t="shared" si="13"/>
        <v>0</v>
      </c>
      <c r="M37" s="60">
        <f t="shared" si="13"/>
        <v>0</v>
      </c>
      <c r="N37" s="60">
        <f t="shared" si="13"/>
        <v>0</v>
      </c>
      <c r="O37" s="60">
        <f t="shared" si="13"/>
        <v>0</v>
      </c>
      <c r="P37" s="60">
        <f t="shared" si="13"/>
        <v>0</v>
      </c>
    </row>
    <row r="38" spans="1:16" s="3" customFormat="1" ht="15.75" x14ac:dyDescent="0.25">
      <c r="A38" s="35"/>
      <c r="B38" s="25"/>
      <c r="C38" s="25" t="s">
        <v>226</v>
      </c>
      <c r="D38" s="27"/>
      <c r="E38" s="29"/>
      <c r="F38" s="40" t="s">
        <v>142</v>
      </c>
      <c r="G38" s="194">
        <f>SUM(H38+I38+J38+K38+L38+M38+N38+O38+P38)</f>
        <v>1624</v>
      </c>
      <c r="H38" s="61">
        <f>SUM(H39)</f>
        <v>0</v>
      </c>
      <c r="I38" s="61">
        <f t="shared" si="13"/>
        <v>0</v>
      </c>
      <c r="J38" s="61">
        <f t="shared" si="13"/>
        <v>0</v>
      </c>
      <c r="K38" s="61">
        <f t="shared" si="13"/>
        <v>1624</v>
      </c>
      <c r="L38" s="61">
        <f t="shared" si="13"/>
        <v>0</v>
      </c>
      <c r="M38" s="61">
        <f t="shared" si="13"/>
        <v>0</v>
      </c>
      <c r="N38" s="61">
        <f t="shared" si="13"/>
        <v>0</v>
      </c>
      <c r="O38" s="61">
        <f t="shared" si="13"/>
        <v>0</v>
      </c>
      <c r="P38" s="61">
        <f t="shared" si="13"/>
        <v>0</v>
      </c>
    </row>
    <row r="39" spans="1:16" s="149" customFormat="1" ht="15.75" x14ac:dyDescent="0.2">
      <c r="A39" s="142"/>
      <c r="B39" s="143"/>
      <c r="C39" s="143"/>
      <c r="D39" s="150" t="s">
        <v>238</v>
      </c>
      <c r="E39" s="151"/>
      <c r="F39" s="146" t="s">
        <v>19</v>
      </c>
      <c r="G39" s="195">
        <f>SUM(H39+I39+J39+K39+L39+M39+N39+O39+P39)</f>
        <v>1624</v>
      </c>
      <c r="H39" s="152"/>
      <c r="I39" s="152"/>
      <c r="J39" s="152"/>
      <c r="K39" s="152">
        <v>1624</v>
      </c>
      <c r="L39" s="152"/>
      <c r="M39" s="152"/>
      <c r="N39" s="152"/>
      <c r="O39" s="152"/>
      <c r="P39" s="152"/>
    </row>
    <row r="40" spans="1:16" s="50" customFormat="1" ht="49.5" x14ac:dyDescent="0.25">
      <c r="A40" s="54"/>
      <c r="B40" s="55" t="s">
        <v>220</v>
      </c>
      <c r="C40" s="55"/>
      <c r="D40" s="56"/>
      <c r="E40" s="57"/>
      <c r="F40" s="58" t="s">
        <v>249</v>
      </c>
      <c r="G40" s="193">
        <f>SUM(H40+I40+J40+K40+L40+M40+N40+O40+P40)</f>
        <v>2028</v>
      </c>
      <c r="H40" s="62">
        <f t="shared" ref="H40:P40" si="14">SUM(H41+H44)</f>
        <v>0</v>
      </c>
      <c r="I40" s="62">
        <f t="shared" si="14"/>
        <v>0</v>
      </c>
      <c r="J40" s="62">
        <f t="shared" si="14"/>
        <v>453</v>
      </c>
      <c r="K40" s="62">
        <f t="shared" si="14"/>
        <v>0</v>
      </c>
      <c r="L40" s="62">
        <f t="shared" si="14"/>
        <v>0</v>
      </c>
      <c r="M40" s="62">
        <f t="shared" si="14"/>
        <v>0</v>
      </c>
      <c r="N40" s="62">
        <f t="shared" si="14"/>
        <v>1575</v>
      </c>
      <c r="O40" s="62">
        <f t="shared" si="14"/>
        <v>0</v>
      </c>
      <c r="P40" s="62">
        <f t="shared" si="14"/>
        <v>0</v>
      </c>
    </row>
    <row r="41" spans="1:16" s="49" customFormat="1" ht="15.75" x14ac:dyDescent="0.25">
      <c r="A41" s="44"/>
      <c r="B41" s="45"/>
      <c r="C41" s="45" t="s">
        <v>227</v>
      </c>
      <c r="D41" s="46"/>
      <c r="E41" s="47"/>
      <c r="F41" s="48" t="s">
        <v>250</v>
      </c>
      <c r="G41" s="194">
        <f>SUM(H41+I41+J41+K41+L41+M41+N41+O41+P41)</f>
        <v>453</v>
      </c>
      <c r="H41" s="63">
        <f t="shared" ref="H41:P41" si="15">SUM(H42+H43)</f>
        <v>0</v>
      </c>
      <c r="I41" s="63">
        <f t="shared" si="15"/>
        <v>0</v>
      </c>
      <c r="J41" s="63">
        <f t="shared" si="15"/>
        <v>453</v>
      </c>
      <c r="K41" s="63">
        <f t="shared" si="15"/>
        <v>0</v>
      </c>
      <c r="L41" s="63">
        <f t="shared" si="15"/>
        <v>0</v>
      </c>
      <c r="M41" s="63">
        <f t="shared" si="15"/>
        <v>0</v>
      </c>
      <c r="N41" s="63">
        <f t="shared" si="15"/>
        <v>0</v>
      </c>
      <c r="O41" s="63">
        <f t="shared" si="15"/>
        <v>0</v>
      </c>
      <c r="P41" s="63">
        <f t="shared" si="15"/>
        <v>0</v>
      </c>
    </row>
    <row r="42" spans="1:16" s="160" customFormat="1" ht="15.75" x14ac:dyDescent="0.2">
      <c r="A42" s="154"/>
      <c r="B42" s="155"/>
      <c r="C42" s="155"/>
      <c r="D42" s="156">
        <v>6614</v>
      </c>
      <c r="E42" s="157"/>
      <c r="F42" s="158" t="s">
        <v>251</v>
      </c>
      <c r="G42" s="195">
        <f t="shared" ref="G42:G46" si="16">SUM(H42+I42+J42+K42+L42+M42+N42+O42+P42)</f>
        <v>453</v>
      </c>
      <c r="H42" s="159"/>
      <c r="I42" s="159"/>
      <c r="J42" s="159">
        <v>453</v>
      </c>
      <c r="K42" s="159"/>
      <c r="L42" s="159"/>
      <c r="M42" s="159"/>
      <c r="N42" s="159"/>
      <c r="O42" s="159"/>
      <c r="P42" s="159"/>
    </row>
    <row r="43" spans="1:16" s="160" customFormat="1" ht="15.75" x14ac:dyDescent="0.2">
      <c r="A43" s="154"/>
      <c r="B43" s="155"/>
      <c r="C43" s="155"/>
      <c r="D43" s="150">
        <v>6615</v>
      </c>
      <c r="E43" s="151"/>
      <c r="F43" s="146" t="s">
        <v>252</v>
      </c>
      <c r="G43" s="195">
        <f t="shared" si="16"/>
        <v>0</v>
      </c>
      <c r="H43" s="159"/>
      <c r="I43" s="159"/>
      <c r="J43" s="159"/>
      <c r="K43" s="159"/>
      <c r="L43" s="159"/>
      <c r="M43" s="159"/>
      <c r="N43" s="159"/>
      <c r="O43" s="159"/>
      <c r="P43" s="159"/>
    </row>
    <row r="44" spans="1:16" s="3" customFormat="1" ht="31.5" x14ac:dyDescent="0.25">
      <c r="A44" s="35"/>
      <c r="B44" s="25"/>
      <c r="C44" s="26" t="s">
        <v>228</v>
      </c>
      <c r="D44" s="27"/>
      <c r="E44" s="28"/>
      <c r="F44" s="40" t="s">
        <v>253</v>
      </c>
      <c r="G44" s="194">
        <f t="shared" si="16"/>
        <v>1575</v>
      </c>
      <c r="H44" s="61">
        <f t="shared" ref="H44:P44" si="17">SUM(H45+H46)</f>
        <v>0</v>
      </c>
      <c r="I44" s="61">
        <f t="shared" si="17"/>
        <v>0</v>
      </c>
      <c r="J44" s="61">
        <f t="shared" si="17"/>
        <v>0</v>
      </c>
      <c r="K44" s="61">
        <f t="shared" si="17"/>
        <v>0</v>
      </c>
      <c r="L44" s="61">
        <f t="shared" si="17"/>
        <v>0</v>
      </c>
      <c r="M44" s="61">
        <f t="shared" si="17"/>
        <v>0</v>
      </c>
      <c r="N44" s="61">
        <f t="shared" si="17"/>
        <v>1575</v>
      </c>
      <c r="O44" s="61">
        <f t="shared" si="17"/>
        <v>0</v>
      </c>
      <c r="P44" s="61">
        <f t="shared" si="17"/>
        <v>0</v>
      </c>
    </row>
    <row r="45" spans="1:16" s="149" customFormat="1" ht="15.75" x14ac:dyDescent="0.2">
      <c r="A45" s="142"/>
      <c r="B45" s="143"/>
      <c r="C45" s="143"/>
      <c r="D45" s="144" t="s">
        <v>239</v>
      </c>
      <c r="E45" s="145"/>
      <c r="F45" s="146" t="s">
        <v>143</v>
      </c>
      <c r="G45" s="195">
        <f t="shared" si="16"/>
        <v>1575</v>
      </c>
      <c r="H45" s="152"/>
      <c r="I45" s="152"/>
      <c r="J45" s="152"/>
      <c r="K45" s="152"/>
      <c r="L45" s="152"/>
      <c r="M45" s="152"/>
      <c r="N45" s="152">
        <v>1575</v>
      </c>
      <c r="O45" s="152"/>
      <c r="P45" s="152"/>
    </row>
    <row r="46" spans="1:16" s="149" customFormat="1" ht="15.75" x14ac:dyDescent="0.2">
      <c r="A46" s="142"/>
      <c r="B46" s="143"/>
      <c r="C46" s="143"/>
      <c r="D46" s="150" t="s">
        <v>240</v>
      </c>
      <c r="E46" s="151"/>
      <c r="F46" s="146" t="s">
        <v>144</v>
      </c>
      <c r="G46" s="195">
        <f t="shared" si="16"/>
        <v>0</v>
      </c>
      <c r="H46" s="152"/>
      <c r="I46" s="152"/>
      <c r="J46" s="152"/>
      <c r="K46" s="152"/>
      <c r="L46" s="152"/>
      <c r="M46" s="152"/>
      <c r="N46" s="152"/>
      <c r="O46" s="152"/>
      <c r="P46" s="152"/>
    </row>
    <row r="47" spans="1:16" s="11" customFormat="1" ht="27.75" customHeight="1" x14ac:dyDescent="0.25">
      <c r="A47" s="36"/>
      <c r="B47" s="51">
        <v>67</v>
      </c>
      <c r="C47" s="51"/>
      <c r="D47" s="22"/>
      <c r="E47" s="52"/>
      <c r="F47" s="39" t="s">
        <v>145</v>
      </c>
      <c r="G47" s="193">
        <f>SUM(H47+I47+J47+K47+L47+M47+N47+O47+P47)</f>
        <v>107429</v>
      </c>
      <c r="H47" s="60">
        <f t="shared" ref="H47:P47" si="18">SUM(H48+H52)</f>
        <v>107429</v>
      </c>
      <c r="I47" s="60">
        <f t="shared" si="18"/>
        <v>0</v>
      </c>
      <c r="J47" s="60">
        <f t="shared" si="18"/>
        <v>0</v>
      </c>
      <c r="K47" s="60">
        <f t="shared" si="18"/>
        <v>0</v>
      </c>
      <c r="L47" s="60">
        <f t="shared" si="18"/>
        <v>0</v>
      </c>
      <c r="M47" s="60">
        <f t="shared" si="18"/>
        <v>0</v>
      </c>
      <c r="N47" s="60">
        <f t="shared" si="18"/>
        <v>0</v>
      </c>
      <c r="O47" s="60">
        <f t="shared" si="18"/>
        <v>0</v>
      </c>
      <c r="P47" s="60">
        <f t="shared" si="18"/>
        <v>0</v>
      </c>
    </row>
    <row r="48" spans="1:16" s="3" customFormat="1" ht="30" customHeight="1" x14ac:dyDescent="0.25">
      <c r="A48" s="35"/>
      <c r="B48" s="25"/>
      <c r="C48" s="25">
        <v>671</v>
      </c>
      <c r="D48" s="27"/>
      <c r="E48" s="29"/>
      <c r="F48" s="40" t="s">
        <v>146</v>
      </c>
      <c r="G48" s="194">
        <f>SUM(H48+I48+J48+K48+L48+M48+N48+O48+P48)</f>
        <v>107429</v>
      </c>
      <c r="H48" s="61">
        <f t="shared" ref="H48:P48" si="19">SUM(H49+H50+H51)</f>
        <v>107429</v>
      </c>
      <c r="I48" s="61">
        <f t="shared" si="19"/>
        <v>0</v>
      </c>
      <c r="J48" s="61">
        <f t="shared" si="19"/>
        <v>0</v>
      </c>
      <c r="K48" s="61">
        <f t="shared" si="19"/>
        <v>0</v>
      </c>
      <c r="L48" s="61">
        <f t="shared" si="19"/>
        <v>0</v>
      </c>
      <c r="M48" s="61">
        <f t="shared" si="19"/>
        <v>0</v>
      </c>
      <c r="N48" s="61">
        <f t="shared" si="19"/>
        <v>0</v>
      </c>
      <c r="O48" s="61">
        <f t="shared" si="19"/>
        <v>0</v>
      </c>
      <c r="P48" s="61">
        <f t="shared" si="19"/>
        <v>0</v>
      </c>
    </row>
    <row r="49" spans="1:17" s="163" customFormat="1" ht="19.5" customHeight="1" x14ac:dyDescent="0.25">
      <c r="A49" s="161"/>
      <c r="B49" s="144"/>
      <c r="C49" s="150"/>
      <c r="D49" s="150">
        <v>6711</v>
      </c>
      <c r="E49" s="145"/>
      <c r="F49" s="146" t="s">
        <v>147</v>
      </c>
      <c r="G49" s="195">
        <f t="shared" ref="G49:G53" si="20">SUM(H49+I49+J49+K49+L49+M49+N49+O49+P49)</f>
        <v>107429</v>
      </c>
      <c r="H49" s="162">
        <v>107429</v>
      </c>
      <c r="I49" s="162"/>
      <c r="J49" s="162"/>
      <c r="K49" s="162"/>
      <c r="L49" s="162"/>
      <c r="M49" s="162"/>
      <c r="N49" s="162"/>
      <c r="O49" s="162"/>
      <c r="P49" s="162"/>
    </row>
    <row r="50" spans="1:17" s="149" customFormat="1" ht="25.5" x14ac:dyDescent="0.2">
      <c r="A50" s="142"/>
      <c r="B50" s="143"/>
      <c r="C50" s="143"/>
      <c r="D50" s="144">
        <v>6712</v>
      </c>
      <c r="E50" s="145"/>
      <c r="F50" s="146" t="s">
        <v>148</v>
      </c>
      <c r="G50" s="195">
        <f t="shared" si="20"/>
        <v>0</v>
      </c>
      <c r="H50" s="152"/>
      <c r="I50" s="152"/>
      <c r="J50" s="152"/>
      <c r="K50" s="152"/>
      <c r="L50" s="152"/>
      <c r="M50" s="152"/>
      <c r="N50" s="152"/>
      <c r="O50" s="152"/>
      <c r="P50" s="152"/>
    </row>
    <row r="51" spans="1:17" s="149" customFormat="1" ht="25.5" x14ac:dyDescent="0.2">
      <c r="A51" s="142"/>
      <c r="B51" s="143"/>
      <c r="C51" s="143"/>
      <c r="D51" s="150">
        <v>6714</v>
      </c>
      <c r="E51" s="151"/>
      <c r="F51" s="146" t="s">
        <v>254</v>
      </c>
      <c r="G51" s="195">
        <f t="shared" si="20"/>
        <v>0</v>
      </c>
      <c r="H51" s="152"/>
      <c r="I51" s="152"/>
      <c r="J51" s="152"/>
      <c r="K51" s="152"/>
      <c r="L51" s="152"/>
      <c r="M51" s="152"/>
      <c r="N51" s="152"/>
      <c r="O51" s="152"/>
      <c r="P51" s="152"/>
    </row>
    <row r="52" spans="1:17" s="3" customFormat="1" ht="15.75" x14ac:dyDescent="0.25">
      <c r="A52" s="35"/>
      <c r="B52" s="25"/>
      <c r="C52" s="25">
        <v>673</v>
      </c>
      <c r="D52" s="27"/>
      <c r="E52" s="29"/>
      <c r="F52" s="40" t="s">
        <v>255</v>
      </c>
      <c r="G52" s="194">
        <f t="shared" si="20"/>
        <v>0</v>
      </c>
      <c r="H52" s="61">
        <f>SUM(H53)</f>
        <v>0</v>
      </c>
      <c r="I52" s="61">
        <f t="shared" ref="I52:P52" si="21">SUM(I53)</f>
        <v>0</v>
      </c>
      <c r="J52" s="61">
        <f t="shared" si="21"/>
        <v>0</v>
      </c>
      <c r="K52" s="61">
        <f t="shared" si="21"/>
        <v>0</v>
      </c>
      <c r="L52" s="61">
        <f t="shared" si="21"/>
        <v>0</v>
      </c>
      <c r="M52" s="61">
        <f t="shared" si="21"/>
        <v>0</v>
      </c>
      <c r="N52" s="61">
        <f t="shared" si="21"/>
        <v>0</v>
      </c>
      <c r="O52" s="61">
        <f t="shared" si="21"/>
        <v>0</v>
      </c>
      <c r="P52" s="61">
        <f t="shared" si="21"/>
        <v>0</v>
      </c>
    </row>
    <row r="53" spans="1:17" s="149" customFormat="1" ht="15.75" x14ac:dyDescent="0.2">
      <c r="A53" s="142"/>
      <c r="B53" s="143"/>
      <c r="C53" s="143"/>
      <c r="D53" s="150">
        <v>6731</v>
      </c>
      <c r="E53" s="151"/>
      <c r="F53" s="146" t="s">
        <v>255</v>
      </c>
      <c r="G53" s="195">
        <f t="shared" si="20"/>
        <v>0</v>
      </c>
      <c r="H53" s="152"/>
      <c r="I53" s="152"/>
      <c r="J53" s="152"/>
      <c r="K53" s="152"/>
      <c r="L53" s="152"/>
      <c r="M53" s="152"/>
      <c r="N53" s="152"/>
      <c r="O53" s="152"/>
      <c r="P53" s="152"/>
    </row>
    <row r="54" spans="1:17" s="11" customFormat="1" ht="16.5" x14ac:dyDescent="0.25">
      <c r="A54" s="36"/>
      <c r="B54" s="51">
        <v>68</v>
      </c>
      <c r="C54" s="51"/>
      <c r="D54" s="22"/>
      <c r="E54" s="52"/>
      <c r="F54" s="39" t="s">
        <v>149</v>
      </c>
      <c r="G54" s="193">
        <f>SUM(H54+I54+J54+K54+L54+M54+N54+O54+P54)</f>
        <v>0</v>
      </c>
      <c r="H54" s="60">
        <f>SUM(H55)</f>
        <v>0</v>
      </c>
      <c r="I54" s="60">
        <f t="shared" ref="I54:P55" si="22">SUM(I55)</f>
        <v>0</v>
      </c>
      <c r="J54" s="60">
        <f t="shared" si="22"/>
        <v>0</v>
      </c>
      <c r="K54" s="60">
        <f t="shared" si="22"/>
        <v>0</v>
      </c>
      <c r="L54" s="60">
        <f t="shared" si="22"/>
        <v>0</v>
      </c>
      <c r="M54" s="60">
        <f t="shared" si="22"/>
        <v>0</v>
      </c>
      <c r="N54" s="60">
        <f t="shared" si="22"/>
        <v>0</v>
      </c>
      <c r="O54" s="60">
        <f t="shared" si="22"/>
        <v>0</v>
      </c>
      <c r="P54" s="60">
        <f t="shared" si="22"/>
        <v>0</v>
      </c>
    </row>
    <row r="55" spans="1:17" s="3" customFormat="1" ht="15.75" x14ac:dyDescent="0.25">
      <c r="A55" s="35"/>
      <c r="B55" s="25"/>
      <c r="C55" s="25">
        <v>683</v>
      </c>
      <c r="D55" s="27"/>
      <c r="E55" s="29"/>
      <c r="F55" s="40" t="s">
        <v>150</v>
      </c>
      <c r="G55" s="194">
        <f>SUM(H55+I55+J55+K55+L55+M55+N55+O55+P55)</f>
        <v>0</v>
      </c>
      <c r="H55" s="61">
        <f>SUM(H56)</f>
        <v>0</v>
      </c>
      <c r="I55" s="61">
        <f t="shared" si="22"/>
        <v>0</v>
      </c>
      <c r="J55" s="61">
        <f t="shared" si="22"/>
        <v>0</v>
      </c>
      <c r="K55" s="61">
        <f t="shared" si="22"/>
        <v>0</v>
      </c>
      <c r="L55" s="61">
        <f t="shared" si="22"/>
        <v>0</v>
      </c>
      <c r="M55" s="61">
        <f t="shared" si="22"/>
        <v>0</v>
      </c>
      <c r="N55" s="61">
        <f t="shared" si="22"/>
        <v>0</v>
      </c>
      <c r="O55" s="61">
        <f t="shared" si="22"/>
        <v>0</v>
      </c>
      <c r="P55" s="61">
        <f t="shared" si="22"/>
        <v>0</v>
      </c>
    </row>
    <row r="56" spans="1:17" s="149" customFormat="1" ht="15.75" x14ac:dyDescent="0.2">
      <c r="A56" s="142"/>
      <c r="B56" s="143"/>
      <c r="C56" s="143"/>
      <c r="D56" s="150">
        <v>6831</v>
      </c>
      <c r="E56" s="151"/>
      <c r="F56" s="146" t="s">
        <v>150</v>
      </c>
      <c r="G56" s="195">
        <f>SUM(H56+I56+J56+K56+L56+M56+N56+O56+P56)</f>
        <v>0</v>
      </c>
      <c r="H56" s="152"/>
      <c r="I56" s="152"/>
      <c r="J56" s="152"/>
      <c r="K56" s="152"/>
      <c r="L56" s="152"/>
      <c r="M56" s="152"/>
      <c r="N56" s="152"/>
      <c r="O56" s="152"/>
      <c r="P56" s="152"/>
    </row>
    <row r="57" spans="1:17" x14ac:dyDescent="0.2">
      <c r="A57" s="70"/>
      <c r="B57" s="71"/>
      <c r="C57" s="71"/>
      <c r="D57" s="72"/>
      <c r="E57" s="73"/>
      <c r="F57" s="74"/>
      <c r="G57" s="220"/>
      <c r="H57" s="75"/>
      <c r="I57" s="75"/>
      <c r="J57" s="75"/>
      <c r="K57" s="75"/>
      <c r="L57" s="75"/>
      <c r="M57" s="75"/>
      <c r="N57" s="75"/>
      <c r="O57" s="75"/>
      <c r="P57" s="75"/>
    </row>
    <row r="58" spans="1:17" ht="51" customHeight="1" x14ac:dyDescent="0.2">
      <c r="A58" s="260" t="s">
        <v>257</v>
      </c>
      <c r="B58" s="261"/>
      <c r="C58" s="261"/>
      <c r="D58" s="261"/>
      <c r="E58" s="261"/>
      <c r="F58" s="262"/>
      <c r="G58" s="221" t="s">
        <v>299</v>
      </c>
      <c r="H58" s="69" t="s">
        <v>205</v>
      </c>
      <c r="I58" s="68" t="s">
        <v>206</v>
      </c>
      <c r="J58" s="68" t="s">
        <v>207</v>
      </c>
      <c r="K58" s="68" t="s">
        <v>208</v>
      </c>
      <c r="L58" s="68" t="s">
        <v>209</v>
      </c>
      <c r="M58" s="68" t="s">
        <v>211</v>
      </c>
      <c r="N58" s="68" t="s">
        <v>210</v>
      </c>
      <c r="O58" s="68" t="s">
        <v>212</v>
      </c>
      <c r="P58" s="68" t="s">
        <v>213</v>
      </c>
      <c r="Q58" s="13"/>
    </row>
    <row r="59" spans="1:17" ht="28.5" customHeight="1" x14ac:dyDescent="0.2">
      <c r="A59" s="33" t="s">
        <v>0</v>
      </c>
      <c r="B59" s="14" t="s">
        <v>1</v>
      </c>
      <c r="C59" s="14" t="s">
        <v>159</v>
      </c>
      <c r="D59" s="15" t="s">
        <v>160</v>
      </c>
      <c r="E59" s="16" t="s">
        <v>161</v>
      </c>
      <c r="F59" s="37" t="s">
        <v>162</v>
      </c>
      <c r="G59" s="191" t="s">
        <v>294</v>
      </c>
      <c r="H59" s="42" t="s">
        <v>294</v>
      </c>
      <c r="I59" s="17" t="s">
        <v>294</v>
      </c>
      <c r="J59" s="17" t="s">
        <v>294</v>
      </c>
      <c r="K59" s="17" t="s">
        <v>294</v>
      </c>
      <c r="L59" s="17" t="s">
        <v>294</v>
      </c>
      <c r="M59" s="17" t="s">
        <v>294</v>
      </c>
      <c r="N59" s="17" t="s">
        <v>294</v>
      </c>
      <c r="O59" s="17" t="s">
        <v>294</v>
      </c>
      <c r="P59" s="17" t="s">
        <v>294</v>
      </c>
    </row>
    <row r="60" spans="1:17" ht="18" x14ac:dyDescent="0.25">
      <c r="A60" s="34">
        <v>7</v>
      </c>
      <c r="B60" s="19"/>
      <c r="C60" s="18"/>
      <c r="D60" s="20"/>
      <c r="E60" s="21"/>
      <c r="F60" s="38" t="s">
        <v>262</v>
      </c>
      <c r="G60" s="192">
        <f t="shared" ref="G60:P60" si="23">SUM(G61+G88+G104+G113+G131+G142)</f>
        <v>0</v>
      </c>
      <c r="H60" s="59">
        <f t="shared" si="23"/>
        <v>0</v>
      </c>
      <c r="I60" s="59">
        <f t="shared" si="23"/>
        <v>0</v>
      </c>
      <c r="J60" s="59">
        <f t="shared" si="23"/>
        <v>0</v>
      </c>
      <c r="K60" s="59">
        <f t="shared" si="23"/>
        <v>0</v>
      </c>
      <c r="L60" s="59">
        <f t="shared" si="23"/>
        <v>0</v>
      </c>
      <c r="M60" s="59">
        <f t="shared" si="23"/>
        <v>0</v>
      </c>
      <c r="N60" s="59">
        <f t="shared" si="23"/>
        <v>0</v>
      </c>
      <c r="O60" s="59">
        <f t="shared" si="23"/>
        <v>0</v>
      </c>
      <c r="P60" s="59">
        <f t="shared" si="23"/>
        <v>0</v>
      </c>
      <c r="Q60" s="9"/>
    </row>
    <row r="61" spans="1:17" ht="16.5" x14ac:dyDescent="0.25">
      <c r="A61" s="36"/>
      <c r="B61" s="51">
        <v>72</v>
      </c>
      <c r="C61" s="51"/>
      <c r="D61" s="23"/>
      <c r="E61" s="24"/>
      <c r="F61" s="39" t="s">
        <v>275</v>
      </c>
      <c r="G61" s="193">
        <f>SUM(H61+I61+J61+K61+L61+M61+N61+O61+P61)</f>
        <v>0</v>
      </c>
      <c r="H61" s="60">
        <f>SUM(H62)</f>
        <v>0</v>
      </c>
      <c r="I61" s="60">
        <f t="shared" ref="I61:P61" si="24">SUM(I62)</f>
        <v>0</v>
      </c>
      <c r="J61" s="60">
        <f t="shared" si="24"/>
        <v>0</v>
      </c>
      <c r="K61" s="60">
        <f t="shared" si="24"/>
        <v>0</v>
      </c>
      <c r="L61" s="60">
        <f t="shared" si="24"/>
        <v>0</v>
      </c>
      <c r="M61" s="60">
        <f t="shared" si="24"/>
        <v>0</v>
      </c>
      <c r="N61" s="60">
        <f t="shared" si="24"/>
        <v>0</v>
      </c>
      <c r="O61" s="60">
        <f t="shared" si="24"/>
        <v>0</v>
      </c>
      <c r="P61" s="60">
        <f t="shared" si="24"/>
        <v>0</v>
      </c>
      <c r="Q61" s="11"/>
    </row>
    <row r="62" spans="1:17" ht="15.75" x14ac:dyDescent="0.25">
      <c r="A62" s="35"/>
      <c r="B62" s="25"/>
      <c r="C62" s="25">
        <v>722</v>
      </c>
      <c r="D62" s="27"/>
      <c r="E62" s="29"/>
      <c r="F62" s="40" t="s">
        <v>276</v>
      </c>
      <c r="G62" s="194">
        <f>SUM(H62+I62+J62+K62+L62+M62+N62+O62+P62)</f>
        <v>0</v>
      </c>
      <c r="H62" s="61">
        <f t="shared" ref="H62:P62" si="25">SUM(H63+H64)</f>
        <v>0</v>
      </c>
      <c r="I62" s="61">
        <f t="shared" si="25"/>
        <v>0</v>
      </c>
      <c r="J62" s="61">
        <f t="shared" si="25"/>
        <v>0</v>
      </c>
      <c r="K62" s="61">
        <f t="shared" si="25"/>
        <v>0</v>
      </c>
      <c r="L62" s="61">
        <f t="shared" si="25"/>
        <v>0</v>
      </c>
      <c r="M62" s="61">
        <f t="shared" si="25"/>
        <v>0</v>
      </c>
      <c r="N62" s="61">
        <f t="shared" si="25"/>
        <v>0</v>
      </c>
      <c r="O62" s="61">
        <f t="shared" si="25"/>
        <v>0</v>
      </c>
      <c r="P62" s="61">
        <f t="shared" si="25"/>
        <v>0</v>
      </c>
      <c r="Q62" s="3"/>
    </row>
    <row r="63" spans="1:17" s="149" customFormat="1" ht="15.75" x14ac:dyDescent="0.2">
      <c r="A63" s="142"/>
      <c r="B63" s="143"/>
      <c r="C63" s="143"/>
      <c r="D63" s="150">
        <v>7221</v>
      </c>
      <c r="E63" s="151"/>
      <c r="F63" s="146" t="s">
        <v>6</v>
      </c>
      <c r="G63" s="195">
        <f t="shared" ref="G63:G64" si="26">SUM(H63+I63+J63+K63+L63+M63+N63+O63+P63)</f>
        <v>0</v>
      </c>
      <c r="H63" s="152"/>
      <c r="I63" s="152"/>
      <c r="J63" s="152"/>
      <c r="K63" s="152"/>
      <c r="L63" s="152"/>
      <c r="M63" s="152"/>
      <c r="N63" s="152"/>
      <c r="O63" s="152"/>
      <c r="P63" s="152"/>
    </row>
    <row r="64" spans="1:17" s="149" customFormat="1" ht="15.75" x14ac:dyDescent="0.2">
      <c r="A64" s="142"/>
      <c r="B64" s="143"/>
      <c r="C64" s="143"/>
      <c r="D64" s="150">
        <v>7227</v>
      </c>
      <c r="E64" s="151"/>
      <c r="F64" s="146" t="s">
        <v>157</v>
      </c>
      <c r="G64" s="195">
        <f t="shared" si="26"/>
        <v>0</v>
      </c>
      <c r="H64" s="152"/>
      <c r="I64" s="152"/>
      <c r="J64" s="152"/>
      <c r="K64" s="152"/>
      <c r="L64" s="152"/>
      <c r="M64" s="152"/>
      <c r="N64" s="152"/>
      <c r="O64" s="152"/>
      <c r="P64" s="152"/>
    </row>
    <row r="65" spans="1:16" x14ac:dyDescent="0.2">
      <c r="A65" s="70"/>
      <c r="B65" s="71"/>
      <c r="C65" s="71"/>
      <c r="D65" s="76"/>
      <c r="E65" s="77"/>
      <c r="F65" s="74"/>
      <c r="G65" s="220"/>
      <c r="H65" s="75"/>
      <c r="I65" s="75"/>
      <c r="J65" s="75"/>
      <c r="K65" s="75"/>
      <c r="L65" s="75"/>
      <c r="M65" s="75"/>
      <c r="N65" s="75"/>
      <c r="O65" s="75"/>
      <c r="P65" s="75"/>
    </row>
    <row r="66" spans="1:16" ht="51" customHeight="1" x14ac:dyDescent="0.2">
      <c r="A66" s="257" t="s">
        <v>257</v>
      </c>
      <c r="B66" s="258"/>
      <c r="C66" s="258"/>
      <c r="D66" s="258"/>
      <c r="E66" s="258"/>
      <c r="F66" s="259"/>
      <c r="G66" s="197" t="s">
        <v>299</v>
      </c>
      <c r="H66" s="30" t="s">
        <v>205</v>
      </c>
      <c r="I66" s="31" t="s">
        <v>206</v>
      </c>
      <c r="J66" s="31" t="s">
        <v>207</v>
      </c>
      <c r="K66" s="31" t="s">
        <v>208</v>
      </c>
      <c r="L66" s="31" t="s">
        <v>209</v>
      </c>
      <c r="M66" s="31" t="s">
        <v>211</v>
      </c>
      <c r="N66" s="31" t="s">
        <v>210</v>
      </c>
      <c r="O66" s="31" t="s">
        <v>212</v>
      </c>
      <c r="P66" s="31" t="s">
        <v>213</v>
      </c>
    </row>
    <row r="67" spans="1:16" ht="26.25" customHeight="1" x14ac:dyDescent="0.2">
      <c r="A67" s="33" t="s">
        <v>0</v>
      </c>
      <c r="B67" s="14" t="s">
        <v>1</v>
      </c>
      <c r="C67" s="14" t="s">
        <v>159</v>
      </c>
      <c r="D67" s="15" t="s">
        <v>160</v>
      </c>
      <c r="E67" s="16" t="s">
        <v>161</v>
      </c>
      <c r="F67" s="37" t="s">
        <v>162</v>
      </c>
      <c r="G67" s="191" t="s">
        <v>294</v>
      </c>
      <c r="H67" s="42" t="s">
        <v>294</v>
      </c>
      <c r="I67" s="17" t="s">
        <v>294</v>
      </c>
      <c r="J67" s="17" t="s">
        <v>294</v>
      </c>
      <c r="K67" s="17" t="s">
        <v>294</v>
      </c>
      <c r="L67" s="17" t="s">
        <v>294</v>
      </c>
      <c r="M67" s="17" t="s">
        <v>294</v>
      </c>
      <c r="N67" s="17" t="s">
        <v>294</v>
      </c>
      <c r="O67" s="17" t="s">
        <v>294</v>
      </c>
      <c r="P67" s="17" t="s">
        <v>294</v>
      </c>
    </row>
    <row r="68" spans="1:16" ht="18" x14ac:dyDescent="0.25">
      <c r="A68" s="34">
        <v>8</v>
      </c>
      <c r="B68" s="19"/>
      <c r="C68" s="18"/>
      <c r="D68" s="20"/>
      <c r="E68" s="21"/>
      <c r="F68" s="38" t="s">
        <v>267</v>
      </c>
      <c r="G68" s="192">
        <f>SUM(G69+G101+G117+G126+G144+G155)</f>
        <v>0</v>
      </c>
      <c r="H68" s="59">
        <f>SUM(H69)</f>
        <v>0</v>
      </c>
      <c r="I68" s="59">
        <f t="shared" ref="I68:P68" si="27">SUM(I69)</f>
        <v>0</v>
      </c>
      <c r="J68" s="59">
        <f t="shared" si="27"/>
        <v>0</v>
      </c>
      <c r="K68" s="59">
        <f t="shared" si="27"/>
        <v>0</v>
      </c>
      <c r="L68" s="59">
        <f t="shared" si="27"/>
        <v>0</v>
      </c>
      <c r="M68" s="59">
        <f t="shared" si="27"/>
        <v>0</v>
      </c>
      <c r="N68" s="59">
        <f t="shared" si="27"/>
        <v>0</v>
      </c>
      <c r="O68" s="59">
        <f t="shared" si="27"/>
        <v>0</v>
      </c>
      <c r="P68" s="59">
        <f t="shared" si="27"/>
        <v>0</v>
      </c>
    </row>
    <row r="69" spans="1:16" ht="16.5" x14ac:dyDescent="0.25">
      <c r="A69" s="36"/>
      <c r="B69" s="51">
        <v>84</v>
      </c>
      <c r="C69" s="51"/>
      <c r="D69" s="23"/>
      <c r="E69" s="24"/>
      <c r="F69" s="39" t="s">
        <v>277</v>
      </c>
      <c r="G69" s="193">
        <f>SUM(H69+I69+J69+K69+L69+M69+N69+O69+P69)</f>
        <v>0</v>
      </c>
      <c r="H69" s="60">
        <f t="shared" ref="H69:P69" si="28">SUM(H70+H72)</f>
        <v>0</v>
      </c>
      <c r="I69" s="60">
        <f t="shared" si="28"/>
        <v>0</v>
      </c>
      <c r="J69" s="60">
        <f t="shared" si="28"/>
        <v>0</v>
      </c>
      <c r="K69" s="60">
        <f t="shared" si="28"/>
        <v>0</v>
      </c>
      <c r="L69" s="60">
        <f t="shared" si="28"/>
        <v>0</v>
      </c>
      <c r="M69" s="60">
        <f t="shared" si="28"/>
        <v>0</v>
      </c>
      <c r="N69" s="60">
        <f t="shared" si="28"/>
        <v>0</v>
      </c>
      <c r="O69" s="60">
        <f t="shared" si="28"/>
        <v>0</v>
      </c>
      <c r="P69" s="60">
        <f t="shared" si="28"/>
        <v>0</v>
      </c>
    </row>
    <row r="70" spans="1:16" ht="15.75" x14ac:dyDescent="0.25">
      <c r="A70" s="35"/>
      <c r="B70" s="25"/>
      <c r="C70" s="25">
        <v>842</v>
      </c>
      <c r="D70" s="27"/>
      <c r="E70" s="29"/>
      <c r="F70" s="40" t="s">
        <v>278</v>
      </c>
      <c r="G70" s="194">
        <f>SUM(H70+I70+J70+K70+L70+M70+N70+O70+P70)</f>
        <v>0</v>
      </c>
      <c r="H70" s="61">
        <f>SUM(H71)</f>
        <v>0</v>
      </c>
      <c r="I70" s="61">
        <f t="shared" ref="I70:P70" si="29">SUM(I71)</f>
        <v>0</v>
      </c>
      <c r="J70" s="61">
        <f t="shared" si="29"/>
        <v>0</v>
      </c>
      <c r="K70" s="61">
        <f t="shared" si="29"/>
        <v>0</v>
      </c>
      <c r="L70" s="61">
        <f t="shared" si="29"/>
        <v>0</v>
      </c>
      <c r="M70" s="61">
        <f t="shared" si="29"/>
        <v>0</v>
      </c>
      <c r="N70" s="61">
        <f t="shared" si="29"/>
        <v>0</v>
      </c>
      <c r="O70" s="61">
        <f t="shared" si="29"/>
        <v>0</v>
      </c>
      <c r="P70" s="61">
        <f t="shared" si="29"/>
        <v>0</v>
      </c>
    </row>
    <row r="71" spans="1:16" s="149" customFormat="1" ht="15.75" x14ac:dyDescent="0.2">
      <c r="A71" s="142"/>
      <c r="B71" s="143"/>
      <c r="C71" s="143"/>
      <c r="D71" s="150">
        <v>8422</v>
      </c>
      <c r="E71" s="151"/>
      <c r="F71" s="146" t="s">
        <v>278</v>
      </c>
      <c r="G71" s="195">
        <f t="shared" ref="G71:G73" si="30">SUM(H71+I71+J71+K71+L71+M71+N71+O71+P71)</f>
        <v>0</v>
      </c>
      <c r="H71" s="152"/>
      <c r="I71" s="152"/>
      <c r="J71" s="152"/>
      <c r="K71" s="152"/>
      <c r="L71" s="152"/>
      <c r="M71" s="152"/>
      <c r="N71" s="152"/>
      <c r="O71" s="152"/>
      <c r="P71" s="152"/>
    </row>
    <row r="72" spans="1:16" ht="31.5" x14ac:dyDescent="0.25">
      <c r="A72" s="35"/>
      <c r="B72" s="25"/>
      <c r="C72" s="25">
        <v>844</v>
      </c>
      <c r="D72" s="27"/>
      <c r="E72" s="29"/>
      <c r="F72" s="40" t="s">
        <v>279</v>
      </c>
      <c r="G72" s="194">
        <f t="shared" si="30"/>
        <v>0</v>
      </c>
      <c r="H72" s="61">
        <f>SUM(H73)</f>
        <v>0</v>
      </c>
      <c r="I72" s="61">
        <f t="shared" ref="I72:P72" si="31">SUM(I73)</f>
        <v>0</v>
      </c>
      <c r="J72" s="61">
        <f t="shared" si="31"/>
        <v>0</v>
      </c>
      <c r="K72" s="61">
        <f t="shared" si="31"/>
        <v>0</v>
      </c>
      <c r="L72" s="61">
        <f t="shared" si="31"/>
        <v>0</v>
      </c>
      <c r="M72" s="61">
        <f t="shared" si="31"/>
        <v>0</v>
      </c>
      <c r="N72" s="61">
        <f t="shared" si="31"/>
        <v>0</v>
      </c>
      <c r="O72" s="61">
        <f t="shared" si="31"/>
        <v>0</v>
      </c>
      <c r="P72" s="61">
        <f t="shared" si="31"/>
        <v>0</v>
      </c>
    </row>
    <row r="73" spans="1:16" s="149" customFormat="1" ht="15.75" x14ac:dyDescent="0.2">
      <c r="A73" s="142"/>
      <c r="B73" s="143"/>
      <c r="C73" s="143"/>
      <c r="D73" s="150">
        <v>8443</v>
      </c>
      <c r="E73" s="151"/>
      <c r="F73" s="146" t="s">
        <v>280</v>
      </c>
      <c r="G73" s="195">
        <f t="shared" si="30"/>
        <v>0</v>
      </c>
      <c r="H73" s="152"/>
      <c r="I73" s="152"/>
      <c r="J73" s="152"/>
      <c r="K73" s="152"/>
      <c r="L73" s="152"/>
      <c r="M73" s="152"/>
      <c r="N73" s="152"/>
      <c r="O73" s="152"/>
      <c r="P73" s="152"/>
    </row>
    <row r="74" spans="1:16" x14ac:dyDescent="0.2">
      <c r="C74" s="4"/>
      <c r="D74" s="4"/>
      <c r="E74" s="5"/>
      <c r="F74" s="13"/>
      <c r="G74" s="1"/>
    </row>
    <row r="75" spans="1:16" x14ac:dyDescent="0.2">
      <c r="C75" s="4"/>
      <c r="D75" s="4"/>
      <c r="E75" s="5"/>
      <c r="F75" s="13"/>
      <c r="G75" s="1"/>
    </row>
    <row r="76" spans="1:16" x14ac:dyDescent="0.2">
      <c r="C76" s="4"/>
      <c r="D76" s="4"/>
      <c r="E76" s="5"/>
      <c r="F76" s="13"/>
      <c r="G76" s="1"/>
    </row>
    <row r="77" spans="1:16" x14ac:dyDescent="0.2">
      <c r="C77" s="4"/>
      <c r="D77" s="4"/>
      <c r="E77" s="5"/>
      <c r="F77" s="13"/>
      <c r="G77" s="1"/>
    </row>
    <row r="78" spans="1:16" x14ac:dyDescent="0.2">
      <c r="C78" s="4"/>
      <c r="D78" s="4"/>
      <c r="E78" s="5"/>
      <c r="F78" s="13"/>
      <c r="G78" s="1"/>
    </row>
    <row r="79" spans="1:16" x14ac:dyDescent="0.2">
      <c r="C79" s="4"/>
      <c r="D79" s="4"/>
      <c r="E79" s="5"/>
      <c r="F79" s="13"/>
      <c r="G79" s="1"/>
    </row>
    <row r="80" spans="1:16" x14ac:dyDescent="0.2">
      <c r="C80" s="4"/>
      <c r="D80" s="4"/>
      <c r="E80" s="5"/>
      <c r="F80" s="13"/>
      <c r="G80" s="1"/>
    </row>
    <row r="81" spans="3:7" x14ac:dyDescent="0.2">
      <c r="C81" s="4"/>
      <c r="D81" s="4"/>
      <c r="E81" s="5"/>
      <c r="F81" s="13"/>
      <c r="G81" s="1"/>
    </row>
    <row r="82" spans="3:7" x14ac:dyDescent="0.2">
      <c r="C82" s="4"/>
      <c r="D82" s="4"/>
      <c r="E82" s="5"/>
      <c r="F82" s="13"/>
      <c r="G82" s="1"/>
    </row>
    <row r="83" spans="3:7" x14ac:dyDescent="0.2">
      <c r="C83" s="4"/>
      <c r="D83" s="4"/>
      <c r="E83" s="5"/>
      <c r="F83" s="13"/>
      <c r="G83" s="1"/>
    </row>
    <row r="84" spans="3:7" x14ac:dyDescent="0.2">
      <c r="C84" s="4"/>
      <c r="D84" s="4"/>
      <c r="E84" s="5"/>
      <c r="F84" s="13"/>
      <c r="G84" s="1"/>
    </row>
    <row r="85" spans="3:7" x14ac:dyDescent="0.2">
      <c r="C85" s="4"/>
      <c r="D85" s="4"/>
      <c r="E85" s="5"/>
      <c r="F85" s="13"/>
      <c r="G85" s="1"/>
    </row>
    <row r="86" spans="3:7" x14ac:dyDescent="0.2">
      <c r="C86" s="4"/>
      <c r="D86" s="4"/>
      <c r="E86" s="5"/>
      <c r="F86" s="13"/>
      <c r="G86" s="1"/>
    </row>
    <row r="87" spans="3:7" x14ac:dyDescent="0.2">
      <c r="C87" s="4"/>
      <c r="D87" s="4"/>
      <c r="E87" s="5"/>
      <c r="F87" s="13"/>
      <c r="G87" s="1"/>
    </row>
    <row r="88" spans="3:7" x14ac:dyDescent="0.2">
      <c r="C88" s="4"/>
      <c r="D88" s="4"/>
      <c r="E88" s="5"/>
      <c r="F88" s="13"/>
      <c r="G88" s="1"/>
    </row>
    <row r="89" spans="3:7" x14ac:dyDescent="0.2">
      <c r="C89" s="4"/>
      <c r="D89" s="4"/>
      <c r="E89" s="5"/>
      <c r="F89" s="13"/>
      <c r="G89" s="1"/>
    </row>
    <row r="90" spans="3:7" x14ac:dyDescent="0.2">
      <c r="C90" s="4"/>
      <c r="D90" s="4"/>
      <c r="E90" s="5"/>
      <c r="F90" s="13"/>
      <c r="G90" s="1"/>
    </row>
    <row r="91" spans="3:7" x14ac:dyDescent="0.2">
      <c r="C91" s="4"/>
      <c r="D91" s="4"/>
      <c r="E91" s="5"/>
      <c r="F91" s="13"/>
      <c r="G91" s="1"/>
    </row>
    <row r="92" spans="3:7" x14ac:dyDescent="0.2">
      <c r="C92" s="4"/>
      <c r="D92" s="4"/>
      <c r="E92" s="5"/>
      <c r="F92" s="13"/>
      <c r="G92" s="1"/>
    </row>
    <row r="93" spans="3:7" x14ac:dyDescent="0.2">
      <c r="C93" s="4"/>
      <c r="D93" s="4"/>
      <c r="E93" s="5"/>
      <c r="F93" s="13"/>
      <c r="G93" s="1"/>
    </row>
    <row r="94" spans="3:7" x14ac:dyDescent="0.2">
      <c r="C94" s="4"/>
      <c r="D94" s="4"/>
      <c r="E94" s="5"/>
      <c r="F94" s="13"/>
      <c r="G94" s="1"/>
    </row>
    <row r="95" spans="3:7" x14ac:dyDescent="0.2">
      <c r="C95" s="4"/>
      <c r="D95" s="4"/>
      <c r="E95" s="5"/>
      <c r="F95" s="13"/>
      <c r="G95" s="1"/>
    </row>
    <row r="96" spans="3:7" x14ac:dyDescent="0.2">
      <c r="C96" s="4"/>
      <c r="D96" s="4"/>
      <c r="E96" s="5"/>
      <c r="F96" s="13"/>
      <c r="G96" s="1"/>
    </row>
    <row r="97" spans="3:7" x14ac:dyDescent="0.2">
      <c r="C97" s="4"/>
      <c r="D97" s="4"/>
      <c r="E97" s="5"/>
      <c r="F97" s="13"/>
      <c r="G97" s="1"/>
    </row>
    <row r="98" spans="3:7" x14ac:dyDescent="0.2">
      <c r="C98" s="4"/>
      <c r="D98" s="4"/>
      <c r="E98" s="5"/>
      <c r="F98" s="13"/>
      <c r="G98" s="1"/>
    </row>
    <row r="99" spans="3:7" x14ac:dyDescent="0.2">
      <c r="C99" s="4"/>
      <c r="D99" s="4"/>
      <c r="E99" s="5"/>
      <c r="F99" s="13"/>
      <c r="G99" s="1"/>
    </row>
    <row r="100" spans="3:7" x14ac:dyDescent="0.2">
      <c r="C100" s="4"/>
      <c r="D100" s="4"/>
      <c r="E100" s="5"/>
      <c r="F100" s="13"/>
      <c r="G100" s="1"/>
    </row>
    <row r="101" spans="3:7" x14ac:dyDescent="0.2">
      <c r="C101" s="4"/>
      <c r="D101" s="4"/>
      <c r="E101" s="5"/>
      <c r="F101" s="13"/>
      <c r="G101" s="1"/>
    </row>
    <row r="102" spans="3:7" x14ac:dyDescent="0.2">
      <c r="C102" s="4"/>
      <c r="D102" s="4"/>
      <c r="E102" s="5"/>
      <c r="F102" s="13"/>
      <c r="G102" s="1"/>
    </row>
    <row r="103" spans="3:7" x14ac:dyDescent="0.2">
      <c r="C103" s="4"/>
      <c r="D103" s="4"/>
      <c r="E103" s="5"/>
      <c r="F103" s="13"/>
      <c r="G103" s="1"/>
    </row>
    <row r="104" spans="3:7" x14ac:dyDescent="0.2">
      <c r="C104" s="4"/>
      <c r="D104" s="4"/>
      <c r="E104" s="5"/>
      <c r="F104" s="13"/>
      <c r="G104" s="1"/>
    </row>
    <row r="105" spans="3:7" x14ac:dyDescent="0.2">
      <c r="C105" s="4"/>
      <c r="D105" s="4"/>
      <c r="E105" s="5"/>
      <c r="F105" s="13"/>
      <c r="G105" s="1"/>
    </row>
    <row r="106" spans="3:7" x14ac:dyDescent="0.2">
      <c r="C106" s="4"/>
      <c r="D106" s="4"/>
      <c r="E106" s="5"/>
      <c r="F106" s="13"/>
      <c r="G106" s="1"/>
    </row>
    <row r="107" spans="3:7" x14ac:dyDescent="0.2">
      <c r="C107" s="4"/>
      <c r="D107" s="4"/>
      <c r="E107" s="5"/>
      <c r="F107" s="13"/>
      <c r="G107" s="1"/>
    </row>
    <row r="108" spans="3:7" x14ac:dyDescent="0.2">
      <c r="C108" s="4"/>
      <c r="D108" s="4"/>
      <c r="E108" s="5"/>
      <c r="F108" s="13"/>
      <c r="G108" s="1"/>
    </row>
    <row r="109" spans="3:7" x14ac:dyDescent="0.2">
      <c r="C109" s="4"/>
      <c r="D109" s="4"/>
      <c r="E109" s="5"/>
      <c r="F109" s="13"/>
      <c r="G109" s="1"/>
    </row>
    <row r="110" spans="3:7" x14ac:dyDescent="0.2">
      <c r="C110" s="4"/>
      <c r="D110" s="4"/>
      <c r="E110" s="5"/>
      <c r="F110" s="13"/>
      <c r="G110" s="1"/>
    </row>
    <row r="111" spans="3:7" x14ac:dyDescent="0.2">
      <c r="C111" s="4"/>
      <c r="D111" s="4"/>
      <c r="E111" s="5"/>
      <c r="F111" s="13"/>
      <c r="G111" s="1"/>
    </row>
    <row r="112" spans="3:7" x14ac:dyDescent="0.2">
      <c r="C112" s="4"/>
      <c r="D112" s="4"/>
      <c r="E112" s="5"/>
      <c r="F112" s="13"/>
      <c r="G112" s="1"/>
    </row>
    <row r="113" spans="3:7" x14ac:dyDescent="0.2">
      <c r="C113" s="4"/>
      <c r="D113" s="4"/>
      <c r="E113" s="5"/>
      <c r="F113" s="13"/>
      <c r="G113" s="1"/>
    </row>
    <row r="114" spans="3:7" x14ac:dyDescent="0.2">
      <c r="C114" s="4"/>
      <c r="D114" s="4"/>
      <c r="E114" s="5"/>
      <c r="F114" s="13"/>
      <c r="G114" s="1"/>
    </row>
    <row r="115" spans="3:7" x14ac:dyDescent="0.2">
      <c r="C115" s="4"/>
      <c r="D115" s="4"/>
      <c r="E115" s="5"/>
      <c r="F115" s="13"/>
      <c r="G115" s="1"/>
    </row>
    <row r="116" spans="3:7" x14ac:dyDescent="0.2">
      <c r="C116" s="4"/>
      <c r="D116" s="4"/>
      <c r="E116" s="5"/>
      <c r="F116" s="13"/>
      <c r="G116" s="1"/>
    </row>
    <row r="117" spans="3:7" x14ac:dyDescent="0.2">
      <c r="C117" s="4"/>
      <c r="D117" s="4"/>
      <c r="E117" s="5"/>
      <c r="F117" s="13"/>
      <c r="G117" s="1"/>
    </row>
    <row r="118" spans="3:7" x14ac:dyDescent="0.2">
      <c r="C118" s="4"/>
      <c r="D118" s="4"/>
      <c r="E118" s="5"/>
      <c r="F118" s="13"/>
      <c r="G118" s="1"/>
    </row>
    <row r="119" spans="3:7" x14ac:dyDescent="0.2">
      <c r="C119" s="4"/>
      <c r="D119" s="4"/>
      <c r="E119" s="5"/>
      <c r="F119" s="13"/>
      <c r="G119" s="1"/>
    </row>
    <row r="120" spans="3:7" x14ac:dyDescent="0.2">
      <c r="C120" s="4"/>
      <c r="D120" s="4"/>
      <c r="E120" s="5"/>
      <c r="F120" s="13"/>
      <c r="G120" s="1"/>
    </row>
    <row r="121" spans="3:7" x14ac:dyDescent="0.2">
      <c r="C121" s="4"/>
      <c r="D121" s="4"/>
      <c r="E121" s="5"/>
      <c r="F121" s="13"/>
      <c r="G121" s="1"/>
    </row>
    <row r="122" spans="3:7" x14ac:dyDescent="0.2">
      <c r="C122" s="4"/>
      <c r="D122" s="4"/>
      <c r="E122" s="5"/>
      <c r="F122" s="13"/>
      <c r="G122" s="1"/>
    </row>
    <row r="123" spans="3:7" x14ac:dyDescent="0.2">
      <c r="C123" s="4"/>
      <c r="D123" s="4"/>
      <c r="E123" s="5"/>
      <c r="F123" s="13"/>
      <c r="G123" s="1"/>
    </row>
    <row r="124" spans="3:7" x14ac:dyDescent="0.2">
      <c r="C124" s="4"/>
      <c r="D124" s="4"/>
      <c r="E124" s="5"/>
      <c r="F124" s="13"/>
      <c r="G124" s="1"/>
    </row>
    <row r="125" spans="3:7" x14ac:dyDescent="0.2">
      <c r="C125" s="4"/>
      <c r="D125" s="4"/>
      <c r="E125" s="5"/>
      <c r="F125" s="13"/>
      <c r="G125" s="1"/>
    </row>
    <row r="126" spans="3:7" x14ac:dyDescent="0.2">
      <c r="C126" s="4"/>
      <c r="D126" s="4"/>
      <c r="E126" s="5"/>
      <c r="F126" s="13"/>
      <c r="G126" s="1"/>
    </row>
    <row r="127" spans="3:7" x14ac:dyDescent="0.2">
      <c r="C127" s="4"/>
      <c r="D127" s="4"/>
      <c r="E127" s="5"/>
      <c r="F127" s="13"/>
      <c r="G127" s="1"/>
    </row>
    <row r="128" spans="3:7" x14ac:dyDescent="0.2">
      <c r="C128" s="4"/>
      <c r="D128" s="4"/>
      <c r="E128" s="5"/>
      <c r="F128" s="13"/>
      <c r="G128" s="1"/>
    </row>
    <row r="129" spans="3:7" x14ac:dyDescent="0.2">
      <c r="C129" s="4"/>
      <c r="D129" s="4"/>
      <c r="E129" s="5"/>
      <c r="F129" s="13"/>
      <c r="G129" s="1"/>
    </row>
    <row r="130" spans="3:7" x14ac:dyDescent="0.2">
      <c r="C130" s="4"/>
      <c r="D130" s="4"/>
      <c r="E130" s="5"/>
      <c r="F130" s="13"/>
      <c r="G130" s="1"/>
    </row>
    <row r="131" spans="3:7" x14ac:dyDescent="0.2">
      <c r="C131" s="4"/>
      <c r="D131" s="4"/>
      <c r="E131" s="5"/>
      <c r="F131" s="13"/>
      <c r="G131" s="1"/>
    </row>
    <row r="132" spans="3:7" x14ac:dyDescent="0.2">
      <c r="C132" s="4"/>
      <c r="D132" s="4"/>
      <c r="E132" s="5"/>
      <c r="F132" s="13"/>
      <c r="G132" s="1"/>
    </row>
    <row r="133" spans="3:7" x14ac:dyDescent="0.2">
      <c r="C133" s="4"/>
      <c r="D133" s="4"/>
      <c r="E133" s="5"/>
      <c r="F133" s="13"/>
      <c r="G133" s="1"/>
    </row>
    <row r="134" spans="3:7" x14ac:dyDescent="0.2">
      <c r="C134" s="4"/>
      <c r="D134" s="4"/>
      <c r="E134" s="5"/>
      <c r="F134" s="13"/>
      <c r="G134" s="1"/>
    </row>
    <row r="135" spans="3:7" x14ac:dyDescent="0.2">
      <c r="C135" s="4"/>
      <c r="D135" s="4"/>
      <c r="E135" s="5"/>
      <c r="F135" s="13"/>
      <c r="G135" s="1"/>
    </row>
    <row r="136" spans="3:7" x14ac:dyDescent="0.2">
      <c r="C136" s="4"/>
      <c r="D136" s="4"/>
      <c r="E136" s="5"/>
      <c r="F136" s="13"/>
      <c r="G136" s="1"/>
    </row>
    <row r="137" spans="3:7" x14ac:dyDescent="0.2">
      <c r="C137" s="4"/>
      <c r="D137" s="4"/>
      <c r="E137" s="5"/>
      <c r="F137" s="13"/>
      <c r="G137" s="1"/>
    </row>
    <row r="138" spans="3:7" x14ac:dyDescent="0.2">
      <c r="C138" s="4"/>
      <c r="D138" s="4"/>
      <c r="E138" s="5"/>
      <c r="F138" s="13"/>
      <c r="G138" s="1"/>
    </row>
    <row r="139" spans="3:7" x14ac:dyDescent="0.2">
      <c r="C139" s="4"/>
      <c r="D139" s="4"/>
      <c r="E139" s="5"/>
      <c r="F139" s="13"/>
      <c r="G139" s="1"/>
    </row>
    <row r="140" spans="3:7" x14ac:dyDescent="0.2">
      <c r="C140" s="4"/>
      <c r="D140" s="4"/>
      <c r="E140" s="5"/>
      <c r="F140" s="13"/>
      <c r="G140" s="1"/>
    </row>
    <row r="141" spans="3:7" x14ac:dyDescent="0.2">
      <c r="C141" s="4"/>
      <c r="D141" s="4"/>
      <c r="E141" s="5"/>
      <c r="F141" s="13"/>
      <c r="G141" s="1"/>
    </row>
    <row r="142" spans="3:7" x14ac:dyDescent="0.2">
      <c r="C142" s="4"/>
      <c r="D142" s="4"/>
      <c r="E142" s="5"/>
      <c r="F142" s="13"/>
      <c r="G142" s="1"/>
    </row>
    <row r="143" spans="3:7" x14ac:dyDescent="0.2">
      <c r="C143" s="4"/>
      <c r="D143" s="4"/>
      <c r="E143" s="5"/>
      <c r="F143" s="13"/>
      <c r="G143" s="1"/>
    </row>
    <row r="144" spans="3:7" x14ac:dyDescent="0.2">
      <c r="C144" s="4"/>
      <c r="D144" s="4"/>
      <c r="E144" s="5"/>
      <c r="F144" s="13"/>
      <c r="G144" s="1"/>
    </row>
    <row r="145" spans="3:7" x14ac:dyDescent="0.2">
      <c r="C145" s="4"/>
      <c r="D145" s="4"/>
      <c r="E145" s="5"/>
      <c r="F145" s="13"/>
      <c r="G145" s="1"/>
    </row>
    <row r="146" spans="3:7" x14ac:dyDescent="0.2">
      <c r="C146" s="4"/>
      <c r="D146" s="4"/>
      <c r="E146" s="5"/>
      <c r="F146" s="13"/>
      <c r="G146" s="1"/>
    </row>
    <row r="147" spans="3:7" x14ac:dyDescent="0.2">
      <c r="C147" s="4"/>
      <c r="D147" s="4"/>
      <c r="E147" s="5"/>
      <c r="F147" s="13"/>
      <c r="G147" s="1"/>
    </row>
    <row r="148" spans="3:7" x14ac:dyDescent="0.2">
      <c r="C148" s="4"/>
      <c r="D148" s="4"/>
      <c r="E148" s="5"/>
      <c r="F148" s="13"/>
      <c r="G148" s="1"/>
    </row>
    <row r="149" spans="3:7" x14ac:dyDescent="0.2">
      <c r="C149" s="4"/>
      <c r="D149" s="4"/>
      <c r="E149" s="5"/>
      <c r="F149" s="13"/>
      <c r="G149" s="1"/>
    </row>
    <row r="150" spans="3:7" x14ac:dyDescent="0.2">
      <c r="C150" s="4"/>
      <c r="D150" s="4"/>
      <c r="E150" s="5"/>
      <c r="F150" s="13"/>
      <c r="G150" s="1"/>
    </row>
    <row r="151" spans="3:7" x14ac:dyDescent="0.2">
      <c r="C151" s="4"/>
      <c r="D151" s="4"/>
      <c r="E151" s="5"/>
      <c r="F151" s="13"/>
      <c r="G151" s="1"/>
    </row>
    <row r="152" spans="3:7" x14ac:dyDescent="0.2">
      <c r="C152" s="4"/>
      <c r="D152" s="4"/>
      <c r="E152" s="5"/>
      <c r="F152" s="13"/>
      <c r="G152" s="1"/>
    </row>
    <row r="153" spans="3:7" x14ac:dyDescent="0.2">
      <c r="C153" s="4"/>
      <c r="D153" s="4"/>
      <c r="E153" s="5"/>
      <c r="F153" s="13"/>
      <c r="G153" s="1"/>
    </row>
    <row r="154" spans="3:7" x14ac:dyDescent="0.2">
      <c r="C154" s="4"/>
      <c r="D154" s="4"/>
      <c r="E154" s="5"/>
      <c r="F154" s="13"/>
      <c r="G154" s="1"/>
    </row>
    <row r="155" spans="3:7" x14ac:dyDescent="0.2">
      <c r="C155" s="4"/>
      <c r="D155" s="4"/>
      <c r="E155" s="5"/>
      <c r="F155" s="13"/>
      <c r="G155" s="1"/>
    </row>
    <row r="156" spans="3:7" x14ac:dyDescent="0.2">
      <c r="C156" s="4"/>
      <c r="D156" s="4"/>
      <c r="E156" s="5"/>
      <c r="F156" s="13"/>
      <c r="G156" s="1"/>
    </row>
    <row r="157" spans="3:7" x14ac:dyDescent="0.2">
      <c r="C157" s="4"/>
      <c r="D157" s="4"/>
      <c r="E157" s="5"/>
      <c r="F157" s="13"/>
      <c r="G157" s="1"/>
    </row>
    <row r="158" spans="3:7" x14ac:dyDescent="0.2">
      <c r="C158" s="4"/>
      <c r="D158" s="4"/>
      <c r="E158" s="5"/>
      <c r="F158" s="13"/>
      <c r="G158" s="1"/>
    </row>
    <row r="159" spans="3:7" x14ac:dyDescent="0.2">
      <c r="C159" s="4"/>
      <c r="D159" s="4"/>
      <c r="E159" s="5"/>
      <c r="F159" s="13"/>
      <c r="G159" s="1"/>
    </row>
    <row r="160" spans="3:7" x14ac:dyDescent="0.2">
      <c r="C160" s="4"/>
      <c r="D160" s="4"/>
      <c r="E160" s="5"/>
      <c r="F160" s="13"/>
      <c r="G160" s="1"/>
    </row>
    <row r="161" spans="3:7" x14ac:dyDescent="0.2">
      <c r="C161" s="4"/>
      <c r="D161" s="4"/>
      <c r="E161" s="5"/>
      <c r="F161" s="13"/>
      <c r="G161" s="1"/>
    </row>
    <row r="162" spans="3:7" x14ac:dyDescent="0.2">
      <c r="C162" s="4"/>
      <c r="D162" s="4"/>
      <c r="E162" s="5"/>
      <c r="F162" s="13"/>
      <c r="G162" s="1"/>
    </row>
    <row r="163" spans="3:7" x14ac:dyDescent="0.2">
      <c r="C163" s="4"/>
      <c r="D163" s="4"/>
      <c r="E163" s="5"/>
      <c r="F163" s="13"/>
      <c r="G163" s="1"/>
    </row>
    <row r="164" spans="3:7" x14ac:dyDescent="0.2">
      <c r="C164" s="4"/>
      <c r="D164" s="4"/>
      <c r="E164" s="5"/>
      <c r="F164" s="13"/>
      <c r="G164" s="1"/>
    </row>
    <row r="165" spans="3:7" x14ac:dyDescent="0.2">
      <c r="C165" s="4"/>
      <c r="D165" s="4"/>
      <c r="E165" s="5"/>
      <c r="F165" s="13"/>
      <c r="G165" s="1"/>
    </row>
    <row r="166" spans="3:7" x14ac:dyDescent="0.2">
      <c r="C166" s="4"/>
      <c r="D166" s="4"/>
      <c r="E166" s="5"/>
      <c r="F166" s="13"/>
      <c r="G166" s="1"/>
    </row>
    <row r="167" spans="3:7" x14ac:dyDescent="0.2">
      <c r="C167" s="4"/>
      <c r="D167" s="4"/>
      <c r="E167" s="5"/>
      <c r="F167" s="13"/>
      <c r="G167" s="1"/>
    </row>
    <row r="168" spans="3:7" x14ac:dyDescent="0.2">
      <c r="C168" s="4"/>
      <c r="D168" s="4"/>
      <c r="E168" s="5"/>
      <c r="F168" s="13"/>
      <c r="G168" s="1"/>
    </row>
    <row r="169" spans="3:7" x14ac:dyDescent="0.2">
      <c r="C169" s="4"/>
      <c r="D169" s="4"/>
      <c r="E169" s="5"/>
      <c r="F169" s="13"/>
      <c r="G169" s="1"/>
    </row>
    <row r="170" spans="3:7" x14ac:dyDescent="0.2">
      <c r="C170" s="4"/>
      <c r="D170" s="4"/>
      <c r="E170" s="5"/>
      <c r="F170" s="13"/>
      <c r="G170" s="1"/>
    </row>
    <row r="171" spans="3:7" x14ac:dyDescent="0.2">
      <c r="C171" s="4"/>
      <c r="D171" s="4"/>
      <c r="E171" s="5"/>
      <c r="F171" s="13"/>
      <c r="G171" s="1"/>
    </row>
    <row r="172" spans="3:7" x14ac:dyDescent="0.2">
      <c r="C172" s="4"/>
      <c r="D172" s="4"/>
      <c r="E172" s="5"/>
      <c r="F172" s="13"/>
      <c r="G172" s="1"/>
    </row>
    <row r="173" spans="3:7" x14ac:dyDescent="0.2">
      <c r="C173" s="4"/>
      <c r="D173" s="4"/>
      <c r="E173" s="5"/>
      <c r="F173" s="13"/>
      <c r="G173" s="1"/>
    </row>
    <row r="174" spans="3:7" x14ac:dyDescent="0.2">
      <c r="C174" s="4"/>
      <c r="D174" s="4"/>
      <c r="E174" s="5"/>
      <c r="F174" s="13"/>
      <c r="G174" s="1"/>
    </row>
    <row r="175" spans="3:7" x14ac:dyDescent="0.2">
      <c r="C175" s="4"/>
      <c r="D175" s="4"/>
      <c r="E175" s="5"/>
      <c r="F175" s="13"/>
      <c r="G175" s="1"/>
    </row>
    <row r="176" spans="3:7" x14ac:dyDescent="0.2">
      <c r="C176" s="4"/>
      <c r="D176" s="4"/>
      <c r="E176" s="5"/>
      <c r="F176" s="13"/>
      <c r="G176" s="1"/>
    </row>
    <row r="177" spans="3:7" x14ac:dyDescent="0.2">
      <c r="C177" s="4"/>
      <c r="D177" s="4"/>
      <c r="E177" s="5"/>
      <c r="F177" s="13"/>
      <c r="G177" s="1"/>
    </row>
    <row r="178" spans="3:7" x14ac:dyDescent="0.2">
      <c r="C178" s="4"/>
      <c r="D178" s="4"/>
      <c r="E178" s="5"/>
      <c r="F178" s="13"/>
      <c r="G178" s="1"/>
    </row>
    <row r="179" spans="3:7" x14ac:dyDescent="0.2">
      <c r="C179" s="4"/>
      <c r="D179" s="4"/>
      <c r="E179" s="5"/>
      <c r="F179" s="13"/>
      <c r="G179" s="1"/>
    </row>
    <row r="180" spans="3:7" x14ac:dyDescent="0.2">
      <c r="C180" s="4"/>
      <c r="D180" s="4"/>
      <c r="E180" s="5"/>
      <c r="F180" s="13"/>
      <c r="G180" s="1"/>
    </row>
    <row r="181" spans="3:7" x14ac:dyDescent="0.2">
      <c r="C181" s="4"/>
      <c r="D181" s="4"/>
      <c r="E181" s="5"/>
      <c r="F181" s="13"/>
      <c r="G181" s="1"/>
    </row>
    <row r="182" spans="3:7" x14ac:dyDescent="0.2">
      <c r="C182" s="4"/>
      <c r="D182" s="4"/>
      <c r="E182" s="5"/>
      <c r="F182" s="13"/>
      <c r="G182" s="1"/>
    </row>
    <row r="183" spans="3:7" x14ac:dyDescent="0.2">
      <c r="C183" s="4"/>
      <c r="D183" s="4"/>
      <c r="E183" s="5"/>
      <c r="F183" s="13"/>
      <c r="G183" s="1"/>
    </row>
    <row r="184" spans="3:7" x14ac:dyDescent="0.2">
      <c r="C184" s="4"/>
      <c r="D184" s="4"/>
      <c r="E184" s="5"/>
      <c r="F184" s="13"/>
      <c r="G184" s="1"/>
    </row>
    <row r="185" spans="3:7" x14ac:dyDescent="0.2">
      <c r="C185" s="4"/>
      <c r="D185" s="4"/>
      <c r="E185" s="5"/>
      <c r="F185" s="13"/>
      <c r="G185" s="1"/>
    </row>
    <row r="186" spans="3:7" x14ac:dyDescent="0.2">
      <c r="C186" s="4"/>
      <c r="D186" s="4"/>
      <c r="E186" s="5"/>
      <c r="F186" s="13"/>
      <c r="G186" s="1"/>
    </row>
    <row r="187" spans="3:7" x14ac:dyDescent="0.2">
      <c r="C187" s="4"/>
      <c r="D187" s="4"/>
      <c r="E187" s="5"/>
      <c r="F187" s="13"/>
      <c r="G187" s="1"/>
    </row>
    <row r="188" spans="3:7" x14ac:dyDescent="0.2">
      <c r="C188" s="4"/>
      <c r="D188" s="4"/>
      <c r="E188" s="5"/>
      <c r="F188" s="13"/>
      <c r="G188" s="1"/>
    </row>
    <row r="189" spans="3:7" x14ac:dyDescent="0.2">
      <c r="C189" s="4"/>
      <c r="D189" s="4"/>
      <c r="E189" s="5"/>
      <c r="F189" s="13"/>
      <c r="G189" s="1"/>
    </row>
    <row r="190" spans="3:7" x14ac:dyDescent="0.2">
      <c r="C190" s="4"/>
      <c r="D190" s="4"/>
      <c r="E190" s="5"/>
      <c r="F190" s="13"/>
      <c r="G190" s="1"/>
    </row>
    <row r="191" spans="3:7" x14ac:dyDescent="0.2">
      <c r="C191" s="4"/>
      <c r="D191" s="4"/>
      <c r="E191" s="5"/>
      <c r="F191" s="13"/>
      <c r="G191" s="1"/>
    </row>
    <row r="192" spans="3:7" x14ac:dyDescent="0.2">
      <c r="C192" s="4"/>
      <c r="D192" s="4"/>
      <c r="E192" s="5"/>
      <c r="F192" s="13"/>
      <c r="G192" s="1"/>
    </row>
    <row r="193" spans="3:7" x14ac:dyDescent="0.2">
      <c r="C193" s="4"/>
      <c r="D193" s="4"/>
      <c r="E193" s="5"/>
      <c r="F193" s="13"/>
      <c r="G193" s="1"/>
    </row>
    <row r="194" spans="3:7" x14ac:dyDescent="0.2">
      <c r="C194" s="4"/>
      <c r="D194" s="4"/>
      <c r="E194" s="5"/>
      <c r="F194" s="13"/>
      <c r="G194" s="1"/>
    </row>
    <row r="195" spans="3:7" x14ac:dyDescent="0.2">
      <c r="C195" s="4"/>
      <c r="D195" s="4"/>
      <c r="E195" s="5"/>
      <c r="F195" s="13"/>
      <c r="G195" s="1"/>
    </row>
    <row r="196" spans="3:7" x14ac:dyDescent="0.2">
      <c r="C196" s="4"/>
      <c r="D196" s="4"/>
      <c r="E196" s="5"/>
      <c r="F196" s="13"/>
      <c r="G196" s="1"/>
    </row>
    <row r="197" spans="3:7" x14ac:dyDescent="0.2">
      <c r="C197" s="4"/>
      <c r="D197" s="4"/>
      <c r="E197" s="5"/>
      <c r="F197" s="13"/>
      <c r="G197" s="1"/>
    </row>
    <row r="198" spans="3:7" x14ac:dyDescent="0.2">
      <c r="C198" s="4"/>
      <c r="D198" s="4"/>
      <c r="E198" s="5"/>
      <c r="F198" s="13"/>
      <c r="G198" s="1"/>
    </row>
    <row r="199" spans="3:7" x14ac:dyDescent="0.2">
      <c r="C199" s="4"/>
      <c r="D199" s="4"/>
      <c r="E199" s="5"/>
      <c r="F199" s="13"/>
      <c r="G199" s="1"/>
    </row>
    <row r="200" spans="3:7" x14ac:dyDescent="0.2">
      <c r="C200" s="4"/>
      <c r="D200" s="4"/>
      <c r="E200" s="5"/>
      <c r="F200" s="13"/>
      <c r="G200" s="1"/>
    </row>
    <row r="201" spans="3:7" x14ac:dyDescent="0.2">
      <c r="C201" s="4"/>
      <c r="D201" s="4"/>
      <c r="E201" s="5"/>
      <c r="F201" s="13"/>
      <c r="G201" s="1"/>
    </row>
    <row r="202" spans="3:7" x14ac:dyDescent="0.2">
      <c r="C202" s="4"/>
      <c r="D202" s="4"/>
      <c r="E202" s="5"/>
      <c r="F202" s="13"/>
      <c r="G202" s="1"/>
    </row>
    <row r="203" spans="3:7" x14ac:dyDescent="0.2">
      <c r="C203" s="4"/>
      <c r="D203" s="4"/>
      <c r="E203" s="5"/>
      <c r="F203" s="13"/>
      <c r="G203" s="1"/>
    </row>
    <row r="204" spans="3:7" x14ac:dyDescent="0.2">
      <c r="C204" s="4"/>
      <c r="D204" s="4"/>
      <c r="E204" s="5"/>
      <c r="F204" s="13"/>
      <c r="G204" s="1"/>
    </row>
    <row r="205" spans="3:7" x14ac:dyDescent="0.2">
      <c r="C205" s="4"/>
      <c r="D205" s="4"/>
      <c r="E205" s="5"/>
      <c r="F205" s="13"/>
      <c r="G205" s="1"/>
    </row>
    <row r="206" spans="3:7" x14ac:dyDescent="0.2">
      <c r="C206" s="4"/>
      <c r="D206" s="4"/>
      <c r="E206" s="5"/>
      <c r="F206" s="13"/>
      <c r="G206" s="1"/>
    </row>
    <row r="207" spans="3:7" x14ac:dyDescent="0.2">
      <c r="C207" s="4"/>
      <c r="D207" s="4"/>
      <c r="E207" s="5"/>
      <c r="F207" s="13"/>
      <c r="G207" s="1"/>
    </row>
    <row r="208" spans="3:7" x14ac:dyDescent="0.2">
      <c r="C208" s="4"/>
      <c r="D208" s="4"/>
      <c r="E208" s="5"/>
      <c r="F208" s="13"/>
      <c r="G208" s="1"/>
    </row>
    <row r="209" spans="3:7" x14ac:dyDescent="0.2">
      <c r="C209" s="4"/>
      <c r="D209" s="4"/>
      <c r="E209" s="5"/>
      <c r="F209" s="13"/>
      <c r="G209" s="1"/>
    </row>
    <row r="210" spans="3:7" x14ac:dyDescent="0.2">
      <c r="C210" s="4"/>
      <c r="D210" s="4"/>
      <c r="E210" s="5"/>
      <c r="F210" s="13"/>
      <c r="G210" s="1"/>
    </row>
    <row r="211" spans="3:7" x14ac:dyDescent="0.2">
      <c r="C211" s="4"/>
      <c r="D211" s="4"/>
      <c r="E211" s="5"/>
      <c r="F211" s="13"/>
      <c r="G211" s="1"/>
    </row>
    <row r="212" spans="3:7" x14ac:dyDescent="0.2">
      <c r="C212" s="4"/>
      <c r="D212" s="4"/>
      <c r="E212" s="5"/>
      <c r="F212" s="13"/>
      <c r="G212" s="1"/>
    </row>
    <row r="213" spans="3:7" x14ac:dyDescent="0.2">
      <c r="C213" s="4"/>
      <c r="D213" s="4"/>
      <c r="E213" s="5"/>
      <c r="F213" s="13"/>
      <c r="G213" s="1"/>
    </row>
    <row r="214" spans="3:7" x14ac:dyDescent="0.2">
      <c r="C214" s="4"/>
      <c r="D214" s="4"/>
      <c r="E214" s="5"/>
      <c r="F214" s="13"/>
      <c r="G214" s="1"/>
    </row>
    <row r="215" spans="3:7" x14ac:dyDescent="0.2">
      <c r="C215" s="4"/>
      <c r="D215" s="4"/>
      <c r="E215" s="5"/>
      <c r="F215" s="13"/>
      <c r="G215" s="1"/>
    </row>
    <row r="216" spans="3:7" x14ac:dyDescent="0.2">
      <c r="C216" s="4"/>
      <c r="D216" s="4"/>
      <c r="E216" s="5"/>
      <c r="F216" s="13"/>
      <c r="G216" s="1"/>
    </row>
    <row r="217" spans="3:7" x14ac:dyDescent="0.2">
      <c r="C217" s="4"/>
      <c r="D217" s="4"/>
      <c r="E217" s="5"/>
      <c r="F217" s="13"/>
      <c r="G217" s="1"/>
    </row>
    <row r="218" spans="3:7" x14ac:dyDescent="0.2">
      <c r="C218" s="4"/>
      <c r="D218" s="4"/>
      <c r="E218" s="5"/>
      <c r="F218" s="13"/>
      <c r="G218" s="1"/>
    </row>
    <row r="219" spans="3:7" x14ac:dyDescent="0.2">
      <c r="C219" s="4"/>
      <c r="D219" s="4"/>
      <c r="E219" s="5"/>
      <c r="F219" s="13"/>
      <c r="G219" s="1"/>
    </row>
    <row r="220" spans="3:7" x14ac:dyDescent="0.2">
      <c r="C220" s="4"/>
      <c r="D220" s="4"/>
      <c r="E220" s="5"/>
      <c r="F220" s="13"/>
      <c r="G220" s="1"/>
    </row>
    <row r="221" spans="3:7" x14ac:dyDescent="0.2">
      <c r="C221" s="4"/>
      <c r="D221" s="4"/>
      <c r="E221" s="5"/>
      <c r="F221" s="13"/>
      <c r="G221" s="1"/>
    </row>
    <row r="222" spans="3:7" x14ac:dyDescent="0.2">
      <c r="C222" s="4"/>
      <c r="D222" s="4"/>
      <c r="E222" s="5"/>
      <c r="F222" s="13"/>
      <c r="G222" s="1"/>
    </row>
    <row r="223" spans="3:7" x14ac:dyDescent="0.2">
      <c r="C223" s="4"/>
      <c r="D223" s="4"/>
      <c r="E223" s="5"/>
      <c r="F223" s="13"/>
      <c r="G223" s="1"/>
    </row>
    <row r="224" spans="3:7" x14ac:dyDescent="0.2">
      <c r="C224" s="4"/>
      <c r="D224" s="4"/>
      <c r="E224" s="5"/>
      <c r="F224" s="13"/>
      <c r="G224" s="1"/>
    </row>
    <row r="225" spans="3:7" x14ac:dyDescent="0.2">
      <c r="C225" s="4"/>
      <c r="D225" s="4"/>
      <c r="E225" s="5"/>
      <c r="F225" s="13"/>
      <c r="G225" s="1"/>
    </row>
    <row r="226" spans="3:7" x14ac:dyDescent="0.2">
      <c r="C226" s="4"/>
      <c r="D226" s="4"/>
      <c r="E226" s="5"/>
      <c r="F226" s="13"/>
      <c r="G226" s="1"/>
    </row>
    <row r="227" spans="3:7" x14ac:dyDescent="0.2">
      <c r="C227" s="4"/>
      <c r="D227" s="4"/>
      <c r="E227" s="5"/>
      <c r="F227" s="13"/>
      <c r="G227" s="1"/>
    </row>
    <row r="228" spans="3:7" x14ac:dyDescent="0.2">
      <c r="C228" s="4"/>
      <c r="D228" s="4"/>
      <c r="E228" s="5"/>
      <c r="F228" s="13"/>
      <c r="G228" s="1"/>
    </row>
    <row r="229" spans="3:7" x14ac:dyDescent="0.2">
      <c r="C229" s="4"/>
      <c r="D229" s="4"/>
      <c r="E229" s="5"/>
      <c r="F229" s="13"/>
      <c r="G229" s="1"/>
    </row>
    <row r="230" spans="3:7" x14ac:dyDescent="0.2">
      <c r="C230" s="4"/>
      <c r="D230" s="4"/>
      <c r="E230" s="5"/>
      <c r="F230" s="13"/>
      <c r="G230" s="1"/>
    </row>
    <row r="231" spans="3:7" x14ac:dyDescent="0.2">
      <c r="C231" s="4"/>
      <c r="D231" s="4"/>
      <c r="E231" s="5"/>
      <c r="F231" s="13"/>
      <c r="G231" s="1"/>
    </row>
    <row r="232" spans="3:7" x14ac:dyDescent="0.2">
      <c r="C232" s="4"/>
      <c r="D232" s="4"/>
      <c r="E232" s="5"/>
      <c r="F232" s="13"/>
      <c r="G232" s="1"/>
    </row>
    <row r="233" spans="3:7" x14ac:dyDescent="0.2">
      <c r="C233" s="4"/>
      <c r="D233" s="4"/>
      <c r="E233" s="5"/>
      <c r="F233" s="13"/>
      <c r="G233" s="1"/>
    </row>
    <row r="234" spans="3:7" x14ac:dyDescent="0.2">
      <c r="C234" s="4"/>
      <c r="D234" s="4"/>
      <c r="E234" s="5"/>
      <c r="F234" s="13"/>
      <c r="G234" s="1"/>
    </row>
    <row r="235" spans="3:7" x14ac:dyDescent="0.2">
      <c r="C235" s="4"/>
      <c r="D235" s="4"/>
      <c r="E235" s="5"/>
      <c r="F235" s="13"/>
      <c r="G235" s="1"/>
    </row>
    <row r="236" spans="3:7" x14ac:dyDescent="0.2">
      <c r="C236" s="4"/>
      <c r="D236" s="4"/>
      <c r="E236" s="5"/>
      <c r="F236" s="13"/>
      <c r="G236" s="1"/>
    </row>
    <row r="237" spans="3:7" x14ac:dyDescent="0.2">
      <c r="C237" s="4"/>
      <c r="D237" s="4"/>
      <c r="E237" s="5"/>
      <c r="F237" s="13"/>
      <c r="G237" s="1"/>
    </row>
    <row r="238" spans="3:7" x14ac:dyDescent="0.2">
      <c r="C238" s="4"/>
      <c r="D238" s="4"/>
      <c r="E238" s="5"/>
      <c r="F238" s="13"/>
      <c r="G238" s="1"/>
    </row>
    <row r="239" spans="3:7" x14ac:dyDescent="0.2">
      <c r="C239" s="4"/>
      <c r="D239" s="4"/>
      <c r="E239" s="5"/>
      <c r="F239" s="13"/>
      <c r="G239" s="1"/>
    </row>
    <row r="240" spans="3:7" x14ac:dyDescent="0.2">
      <c r="C240" s="4"/>
      <c r="D240" s="4"/>
      <c r="E240" s="5"/>
      <c r="F240" s="13"/>
      <c r="G240" s="1"/>
    </row>
    <row r="241" spans="3:7" x14ac:dyDescent="0.2">
      <c r="C241" s="4"/>
      <c r="D241" s="4"/>
      <c r="E241" s="5"/>
      <c r="F241" s="13"/>
      <c r="G241" s="1"/>
    </row>
    <row r="242" spans="3:7" x14ac:dyDescent="0.2">
      <c r="C242" s="4"/>
      <c r="D242" s="4"/>
      <c r="E242" s="5"/>
      <c r="F242" s="13"/>
      <c r="G242" s="1"/>
    </row>
    <row r="243" spans="3:7" x14ac:dyDescent="0.2">
      <c r="C243" s="4"/>
      <c r="D243" s="4"/>
      <c r="E243" s="5"/>
      <c r="F243" s="13"/>
      <c r="G243" s="1"/>
    </row>
    <row r="244" spans="3:7" x14ac:dyDescent="0.2">
      <c r="C244" s="4"/>
      <c r="D244" s="4"/>
      <c r="E244" s="5"/>
      <c r="F244" s="13"/>
      <c r="G244" s="1"/>
    </row>
    <row r="245" spans="3:7" x14ac:dyDescent="0.2">
      <c r="C245" s="4"/>
      <c r="D245" s="4"/>
      <c r="E245" s="5"/>
      <c r="F245" s="13"/>
      <c r="G245" s="1"/>
    </row>
    <row r="246" spans="3:7" x14ac:dyDescent="0.2">
      <c r="C246" s="4"/>
      <c r="D246" s="4"/>
      <c r="E246" s="5"/>
      <c r="F246" s="13"/>
      <c r="G246" s="1"/>
    </row>
    <row r="247" spans="3:7" x14ac:dyDescent="0.2">
      <c r="C247" s="4"/>
      <c r="D247" s="4"/>
      <c r="E247" s="5"/>
      <c r="F247" s="13"/>
      <c r="G247" s="1"/>
    </row>
    <row r="248" spans="3:7" x14ac:dyDescent="0.2">
      <c r="C248" s="4"/>
      <c r="D248" s="4"/>
      <c r="E248" s="5"/>
      <c r="F248" s="13"/>
      <c r="G248" s="1"/>
    </row>
    <row r="249" spans="3:7" x14ac:dyDescent="0.2">
      <c r="C249" s="4"/>
      <c r="D249" s="4"/>
      <c r="E249" s="5"/>
      <c r="F249" s="13"/>
      <c r="G249" s="1"/>
    </row>
    <row r="250" spans="3:7" x14ac:dyDescent="0.2">
      <c r="C250" s="4"/>
      <c r="D250" s="4"/>
      <c r="E250" s="5"/>
      <c r="F250" s="13"/>
      <c r="G250" s="1"/>
    </row>
    <row r="251" spans="3:7" x14ac:dyDescent="0.2">
      <c r="C251" s="4"/>
      <c r="D251" s="4"/>
      <c r="E251" s="5"/>
      <c r="F251" s="13"/>
      <c r="G251" s="1"/>
    </row>
    <row r="252" spans="3:7" x14ac:dyDescent="0.2">
      <c r="C252" s="4"/>
      <c r="D252" s="4"/>
      <c r="E252" s="5"/>
      <c r="F252" s="13"/>
      <c r="G252" s="1"/>
    </row>
    <row r="253" spans="3:7" x14ac:dyDescent="0.2">
      <c r="C253" s="4"/>
      <c r="D253" s="4"/>
      <c r="E253" s="5"/>
      <c r="F253" s="13"/>
      <c r="G253" s="1"/>
    </row>
    <row r="254" spans="3:7" x14ac:dyDescent="0.2">
      <c r="C254" s="4"/>
      <c r="D254" s="4"/>
      <c r="E254" s="5"/>
      <c r="F254" s="13"/>
      <c r="G254" s="1"/>
    </row>
    <row r="255" spans="3:7" x14ac:dyDescent="0.2">
      <c r="C255" s="4"/>
      <c r="D255" s="4"/>
      <c r="E255" s="5"/>
      <c r="F255" s="13"/>
      <c r="G255" s="1"/>
    </row>
    <row r="256" spans="3:7" x14ac:dyDescent="0.2">
      <c r="C256" s="4"/>
      <c r="D256" s="4"/>
      <c r="E256" s="5"/>
      <c r="F256" s="13"/>
      <c r="G256" s="1"/>
    </row>
    <row r="257" spans="3:7" x14ac:dyDescent="0.2">
      <c r="C257" s="4"/>
      <c r="D257" s="4"/>
      <c r="E257" s="5"/>
      <c r="F257" s="13"/>
      <c r="G257" s="1"/>
    </row>
    <row r="258" spans="3:7" x14ac:dyDescent="0.2">
      <c r="C258" s="4"/>
      <c r="D258" s="4"/>
      <c r="E258" s="5"/>
      <c r="F258" s="13"/>
      <c r="G258" s="1"/>
    </row>
    <row r="259" spans="3:7" x14ac:dyDescent="0.2">
      <c r="C259" s="4"/>
      <c r="D259" s="4"/>
      <c r="E259" s="5"/>
      <c r="F259" s="13"/>
      <c r="G259" s="1"/>
    </row>
    <row r="260" spans="3:7" x14ac:dyDescent="0.2">
      <c r="C260" s="4"/>
      <c r="D260" s="4"/>
      <c r="E260" s="5"/>
      <c r="F260" s="13"/>
      <c r="G260" s="1"/>
    </row>
    <row r="261" spans="3:7" x14ac:dyDescent="0.2">
      <c r="C261" s="4"/>
      <c r="D261" s="4"/>
      <c r="E261" s="5"/>
      <c r="F261" s="13"/>
      <c r="G261" s="1"/>
    </row>
    <row r="262" spans="3:7" x14ac:dyDescent="0.2">
      <c r="C262" s="4"/>
      <c r="D262" s="4"/>
      <c r="E262" s="5"/>
      <c r="F262" s="13"/>
      <c r="G262" s="1"/>
    </row>
    <row r="263" spans="3:7" x14ac:dyDescent="0.2">
      <c r="C263" s="4"/>
      <c r="D263" s="4"/>
      <c r="E263" s="5"/>
      <c r="F263" s="13"/>
      <c r="G263" s="1"/>
    </row>
    <row r="264" spans="3:7" x14ac:dyDescent="0.2">
      <c r="C264" s="4"/>
      <c r="D264" s="4"/>
      <c r="E264" s="5"/>
      <c r="F264" s="13"/>
      <c r="G264" s="1"/>
    </row>
    <row r="265" spans="3:7" x14ac:dyDescent="0.2">
      <c r="C265" s="4"/>
      <c r="D265" s="4"/>
      <c r="E265" s="5"/>
      <c r="F265" s="13"/>
      <c r="G265" s="1"/>
    </row>
    <row r="266" spans="3:7" x14ac:dyDescent="0.2">
      <c r="C266" s="4"/>
      <c r="D266" s="4"/>
      <c r="E266" s="5"/>
      <c r="F266" s="13"/>
      <c r="G266" s="1"/>
    </row>
    <row r="267" spans="3:7" x14ac:dyDescent="0.2">
      <c r="C267" s="4"/>
      <c r="D267" s="4"/>
      <c r="E267" s="5"/>
      <c r="F267" s="13"/>
      <c r="G267" s="1"/>
    </row>
    <row r="268" spans="3:7" x14ac:dyDescent="0.2">
      <c r="C268" s="4"/>
      <c r="D268" s="4"/>
      <c r="E268" s="5"/>
      <c r="F268" s="13"/>
      <c r="G268" s="1"/>
    </row>
    <row r="269" spans="3:7" x14ac:dyDescent="0.2">
      <c r="C269" s="4"/>
      <c r="D269" s="4"/>
      <c r="E269" s="5"/>
      <c r="F269" s="13"/>
      <c r="G269" s="1"/>
    </row>
    <row r="270" spans="3:7" x14ac:dyDescent="0.2">
      <c r="C270" s="4"/>
      <c r="D270" s="4"/>
      <c r="E270" s="5"/>
      <c r="F270" s="13"/>
      <c r="G270" s="1"/>
    </row>
    <row r="271" spans="3:7" x14ac:dyDescent="0.2">
      <c r="C271" s="4"/>
      <c r="D271" s="4"/>
      <c r="E271" s="5"/>
      <c r="F271" s="13"/>
      <c r="G271" s="1"/>
    </row>
    <row r="272" spans="3:7" x14ac:dyDescent="0.2">
      <c r="C272" s="4"/>
      <c r="D272" s="4"/>
      <c r="E272" s="5"/>
      <c r="F272" s="13"/>
      <c r="G272" s="1"/>
    </row>
    <row r="273" spans="3:7" x14ac:dyDescent="0.2">
      <c r="C273" s="4"/>
      <c r="D273" s="4"/>
      <c r="E273" s="5"/>
      <c r="F273" s="13"/>
      <c r="G273" s="1"/>
    </row>
    <row r="274" spans="3:7" x14ac:dyDescent="0.2">
      <c r="C274" s="4"/>
      <c r="D274" s="4"/>
      <c r="E274" s="5"/>
      <c r="F274" s="13"/>
      <c r="G274" s="1"/>
    </row>
    <row r="275" spans="3:7" x14ac:dyDescent="0.2">
      <c r="C275" s="4"/>
      <c r="D275" s="4"/>
      <c r="E275" s="5"/>
      <c r="F275" s="13"/>
      <c r="G275" s="1"/>
    </row>
    <row r="276" spans="3:7" x14ac:dyDescent="0.2">
      <c r="C276" s="4"/>
      <c r="D276" s="4"/>
      <c r="E276" s="5"/>
      <c r="F276" s="13"/>
      <c r="G276" s="1"/>
    </row>
    <row r="277" spans="3:7" x14ac:dyDescent="0.2">
      <c r="C277" s="4"/>
      <c r="D277" s="4"/>
      <c r="E277" s="5"/>
      <c r="F277" s="13"/>
      <c r="G277" s="1"/>
    </row>
    <row r="278" spans="3:7" x14ac:dyDescent="0.2">
      <c r="C278" s="4"/>
      <c r="D278" s="4"/>
      <c r="E278" s="5"/>
      <c r="F278" s="13"/>
      <c r="G278" s="1"/>
    </row>
    <row r="279" spans="3:7" x14ac:dyDescent="0.2">
      <c r="C279" s="4"/>
      <c r="D279" s="4"/>
      <c r="E279" s="5"/>
      <c r="F279" s="13"/>
      <c r="G279" s="1"/>
    </row>
    <row r="280" spans="3:7" x14ac:dyDescent="0.2">
      <c r="C280" s="4"/>
      <c r="D280" s="4"/>
      <c r="E280" s="5"/>
      <c r="F280" s="13"/>
      <c r="G280" s="1"/>
    </row>
    <row r="281" spans="3:7" x14ac:dyDescent="0.2">
      <c r="C281" s="4"/>
      <c r="D281" s="4"/>
      <c r="E281" s="5"/>
      <c r="F281" s="13"/>
      <c r="G281" s="1"/>
    </row>
    <row r="282" spans="3:7" x14ac:dyDescent="0.2">
      <c r="C282" s="4"/>
      <c r="D282" s="4"/>
      <c r="E282" s="5"/>
      <c r="F282" s="13"/>
      <c r="G282" s="1"/>
    </row>
    <row r="283" spans="3:7" x14ac:dyDescent="0.2">
      <c r="C283" s="4"/>
      <c r="D283" s="4"/>
      <c r="E283" s="5"/>
      <c r="F283" s="13"/>
      <c r="G283" s="1"/>
    </row>
    <row r="284" spans="3:7" x14ac:dyDescent="0.2">
      <c r="C284" s="4"/>
      <c r="D284" s="4"/>
      <c r="E284" s="5"/>
      <c r="F284" s="13"/>
      <c r="G284" s="1"/>
    </row>
    <row r="285" spans="3:7" x14ac:dyDescent="0.2">
      <c r="C285" s="4"/>
      <c r="D285" s="4"/>
      <c r="E285" s="5"/>
      <c r="F285" s="13"/>
      <c r="G285" s="1"/>
    </row>
    <row r="286" spans="3:7" x14ac:dyDescent="0.2">
      <c r="C286" s="4"/>
      <c r="D286" s="4"/>
      <c r="E286" s="5"/>
      <c r="F286" s="13"/>
      <c r="G286" s="1"/>
    </row>
    <row r="287" spans="3:7" x14ac:dyDescent="0.2">
      <c r="C287" s="4"/>
      <c r="D287" s="4"/>
      <c r="E287" s="5"/>
      <c r="F287" s="13"/>
      <c r="G287" s="1"/>
    </row>
    <row r="288" spans="3:7" x14ac:dyDescent="0.2">
      <c r="C288" s="4"/>
      <c r="D288" s="4"/>
      <c r="E288" s="5"/>
      <c r="F288" s="13"/>
      <c r="G288" s="1"/>
    </row>
    <row r="289" spans="3:7" x14ac:dyDescent="0.2">
      <c r="C289" s="4"/>
      <c r="D289" s="4"/>
      <c r="E289" s="5"/>
      <c r="F289" s="13"/>
      <c r="G289" s="1"/>
    </row>
    <row r="290" spans="3:7" x14ac:dyDescent="0.2">
      <c r="C290" s="4"/>
      <c r="D290" s="4"/>
      <c r="E290" s="5"/>
      <c r="F290" s="13"/>
      <c r="G290" s="1"/>
    </row>
    <row r="291" spans="3:7" x14ac:dyDescent="0.2">
      <c r="C291" s="4"/>
      <c r="D291" s="4"/>
      <c r="E291" s="5"/>
      <c r="F291" s="13"/>
      <c r="G291" s="1"/>
    </row>
    <row r="292" spans="3:7" x14ac:dyDescent="0.2">
      <c r="C292" s="4"/>
      <c r="D292" s="4"/>
      <c r="E292" s="5"/>
      <c r="F292" s="13"/>
      <c r="G292" s="1"/>
    </row>
    <row r="293" spans="3:7" x14ac:dyDescent="0.2">
      <c r="C293" s="4"/>
      <c r="D293" s="4"/>
      <c r="E293" s="5"/>
      <c r="F293" s="13"/>
      <c r="G293" s="1"/>
    </row>
    <row r="294" spans="3:7" x14ac:dyDescent="0.2">
      <c r="C294" s="4"/>
      <c r="D294" s="4"/>
      <c r="E294" s="5"/>
      <c r="F294" s="13"/>
      <c r="G294" s="1"/>
    </row>
    <row r="295" spans="3:7" x14ac:dyDescent="0.2">
      <c r="C295" s="4"/>
      <c r="D295" s="4"/>
      <c r="E295" s="5"/>
      <c r="F295" s="13"/>
      <c r="G295" s="1"/>
    </row>
    <row r="296" spans="3:7" x14ac:dyDescent="0.2">
      <c r="C296" s="4"/>
      <c r="D296" s="4"/>
      <c r="E296" s="5"/>
      <c r="F296" s="13"/>
      <c r="G296" s="1"/>
    </row>
    <row r="297" spans="3:7" x14ac:dyDescent="0.2">
      <c r="C297" s="4"/>
      <c r="D297" s="4"/>
      <c r="E297" s="5"/>
      <c r="F297" s="13"/>
      <c r="G297" s="1"/>
    </row>
    <row r="298" spans="3:7" x14ac:dyDescent="0.2">
      <c r="C298" s="4"/>
      <c r="D298" s="4"/>
      <c r="E298" s="5"/>
      <c r="F298" s="13"/>
      <c r="G298" s="1"/>
    </row>
    <row r="299" spans="3:7" x14ac:dyDescent="0.2">
      <c r="C299" s="4"/>
      <c r="D299" s="4"/>
      <c r="E299" s="5"/>
      <c r="F299" s="13"/>
      <c r="G299" s="1"/>
    </row>
    <row r="300" spans="3:7" x14ac:dyDescent="0.2">
      <c r="C300" s="4"/>
      <c r="D300" s="4"/>
      <c r="E300" s="5"/>
      <c r="F300" s="13"/>
      <c r="G300" s="1"/>
    </row>
    <row r="301" spans="3:7" x14ac:dyDescent="0.2">
      <c r="C301" s="4"/>
      <c r="D301" s="4"/>
      <c r="E301" s="5"/>
      <c r="F301" s="13"/>
      <c r="G301" s="1"/>
    </row>
    <row r="302" spans="3:7" x14ac:dyDescent="0.2">
      <c r="C302" s="4"/>
      <c r="D302" s="4"/>
      <c r="E302" s="5"/>
      <c r="F302" s="13"/>
      <c r="G302" s="1"/>
    </row>
    <row r="303" spans="3:7" x14ac:dyDescent="0.2">
      <c r="C303" s="4"/>
      <c r="D303" s="4"/>
      <c r="E303" s="5"/>
      <c r="F303" s="13"/>
      <c r="G303" s="1"/>
    </row>
    <row r="304" spans="3:7" x14ac:dyDescent="0.2">
      <c r="C304" s="4"/>
      <c r="D304" s="4"/>
      <c r="E304" s="5"/>
      <c r="F304" s="13"/>
      <c r="G304" s="1"/>
    </row>
    <row r="305" spans="3:7" x14ac:dyDescent="0.2">
      <c r="C305" s="4"/>
      <c r="D305" s="4"/>
      <c r="E305" s="5"/>
      <c r="F305" s="13"/>
      <c r="G305" s="1"/>
    </row>
    <row r="306" spans="3:7" x14ac:dyDescent="0.2">
      <c r="C306" s="4"/>
      <c r="D306" s="4"/>
      <c r="E306" s="5"/>
      <c r="F306" s="13"/>
      <c r="G306" s="1"/>
    </row>
    <row r="307" spans="3:7" x14ac:dyDescent="0.2">
      <c r="C307" s="4"/>
      <c r="D307" s="4"/>
      <c r="E307" s="5"/>
      <c r="F307" s="13"/>
      <c r="G307" s="1"/>
    </row>
    <row r="308" spans="3:7" x14ac:dyDescent="0.2">
      <c r="C308" s="4"/>
      <c r="D308" s="4"/>
      <c r="E308" s="5"/>
      <c r="F308" s="13"/>
      <c r="G308" s="1"/>
    </row>
    <row r="309" spans="3:7" x14ac:dyDescent="0.2">
      <c r="C309" s="4"/>
      <c r="D309" s="4"/>
      <c r="E309" s="5"/>
      <c r="F309" s="13"/>
      <c r="G309" s="1"/>
    </row>
    <row r="310" spans="3:7" x14ac:dyDescent="0.2">
      <c r="C310" s="4"/>
      <c r="D310" s="4"/>
      <c r="E310" s="5"/>
      <c r="F310" s="13"/>
      <c r="G310" s="1"/>
    </row>
    <row r="311" spans="3:7" x14ac:dyDescent="0.2">
      <c r="C311" s="4"/>
      <c r="D311" s="4"/>
      <c r="E311" s="5"/>
      <c r="F311" s="13"/>
      <c r="G311" s="1"/>
    </row>
    <row r="312" spans="3:7" x14ac:dyDescent="0.2">
      <c r="C312" s="4"/>
      <c r="D312" s="4"/>
      <c r="E312" s="5"/>
      <c r="F312" s="13"/>
      <c r="G312" s="1"/>
    </row>
    <row r="313" spans="3:7" x14ac:dyDescent="0.2">
      <c r="C313" s="4"/>
      <c r="D313" s="4"/>
      <c r="E313" s="5"/>
      <c r="F313" s="13"/>
      <c r="G313" s="1"/>
    </row>
    <row r="314" spans="3:7" x14ac:dyDescent="0.2">
      <c r="C314" s="4"/>
      <c r="D314" s="4"/>
      <c r="E314" s="5"/>
      <c r="F314" s="13"/>
      <c r="G314" s="1"/>
    </row>
    <row r="315" spans="3:7" x14ac:dyDescent="0.2">
      <c r="C315" s="4"/>
      <c r="D315" s="4"/>
      <c r="E315" s="5"/>
      <c r="F315" s="13"/>
      <c r="G315" s="1"/>
    </row>
    <row r="316" spans="3:7" x14ac:dyDescent="0.2">
      <c r="C316" s="4"/>
      <c r="D316" s="4"/>
      <c r="E316" s="5"/>
      <c r="F316" s="13"/>
      <c r="G316" s="1"/>
    </row>
    <row r="317" spans="3:7" x14ac:dyDescent="0.2">
      <c r="C317" s="4"/>
      <c r="D317" s="4"/>
      <c r="E317" s="5"/>
      <c r="F317" s="13"/>
      <c r="G317" s="1"/>
    </row>
    <row r="318" spans="3:7" x14ac:dyDescent="0.2">
      <c r="C318" s="4"/>
      <c r="D318" s="4"/>
      <c r="E318" s="5"/>
      <c r="F318" s="13"/>
      <c r="G318" s="1"/>
    </row>
    <row r="319" spans="3:7" x14ac:dyDescent="0.2">
      <c r="C319" s="4"/>
      <c r="D319" s="4"/>
      <c r="E319" s="5"/>
      <c r="F319" s="13"/>
      <c r="G319" s="1"/>
    </row>
    <row r="320" spans="3:7" x14ac:dyDescent="0.2">
      <c r="C320" s="4"/>
      <c r="D320" s="4"/>
      <c r="E320" s="5"/>
      <c r="F320" s="13"/>
      <c r="G320" s="1"/>
    </row>
    <row r="321" spans="3:7" x14ac:dyDescent="0.2">
      <c r="C321" s="4"/>
      <c r="D321" s="4"/>
      <c r="E321" s="5"/>
      <c r="F321" s="13"/>
      <c r="G321" s="1"/>
    </row>
    <row r="322" spans="3:7" x14ac:dyDescent="0.2">
      <c r="C322" s="4"/>
      <c r="D322" s="4"/>
      <c r="E322" s="5"/>
      <c r="F322" s="13"/>
      <c r="G322" s="1"/>
    </row>
    <row r="323" spans="3:7" x14ac:dyDescent="0.2">
      <c r="C323" s="4"/>
      <c r="D323" s="4"/>
      <c r="E323" s="5"/>
      <c r="F323" s="13"/>
      <c r="G323" s="1"/>
    </row>
    <row r="324" spans="3:7" x14ac:dyDescent="0.2">
      <c r="C324" s="4"/>
      <c r="D324" s="4"/>
      <c r="E324" s="5"/>
      <c r="F324" s="13"/>
      <c r="G324" s="1"/>
    </row>
    <row r="325" spans="3:7" x14ac:dyDescent="0.2">
      <c r="C325" s="4"/>
      <c r="D325" s="4"/>
      <c r="E325" s="5"/>
      <c r="F325" s="13"/>
      <c r="G325" s="1"/>
    </row>
    <row r="326" spans="3:7" x14ac:dyDescent="0.2">
      <c r="C326" s="4"/>
      <c r="D326" s="4"/>
      <c r="E326" s="5"/>
      <c r="F326" s="13"/>
      <c r="G326" s="1"/>
    </row>
    <row r="327" spans="3:7" x14ac:dyDescent="0.2">
      <c r="C327" s="4"/>
      <c r="D327" s="4"/>
      <c r="E327" s="5"/>
      <c r="F327" s="13"/>
      <c r="G327" s="1"/>
    </row>
    <row r="328" spans="3:7" x14ac:dyDescent="0.2">
      <c r="C328" s="4"/>
      <c r="D328" s="4"/>
      <c r="E328" s="5"/>
      <c r="F328" s="13"/>
      <c r="G328" s="1"/>
    </row>
    <row r="329" spans="3:7" x14ac:dyDescent="0.2">
      <c r="C329" s="4"/>
      <c r="D329" s="4"/>
      <c r="E329" s="5"/>
      <c r="F329" s="13"/>
      <c r="G329" s="1"/>
    </row>
    <row r="330" spans="3:7" x14ac:dyDescent="0.2">
      <c r="C330" s="4"/>
      <c r="D330" s="4"/>
      <c r="E330" s="5"/>
      <c r="F330" s="13"/>
      <c r="G330" s="1"/>
    </row>
    <row r="331" spans="3:7" x14ac:dyDescent="0.2">
      <c r="C331" s="4"/>
      <c r="D331" s="4"/>
      <c r="E331" s="5"/>
      <c r="F331" s="13"/>
      <c r="G331" s="1"/>
    </row>
    <row r="332" spans="3:7" x14ac:dyDescent="0.2">
      <c r="C332" s="4"/>
      <c r="D332" s="4"/>
      <c r="E332" s="5"/>
      <c r="F332" s="13"/>
      <c r="G332" s="1"/>
    </row>
    <row r="333" spans="3:7" x14ac:dyDescent="0.2">
      <c r="C333" s="4"/>
      <c r="D333" s="4"/>
      <c r="E333" s="5"/>
      <c r="F333" s="13"/>
      <c r="G333" s="1"/>
    </row>
    <row r="334" spans="3:7" x14ac:dyDescent="0.2">
      <c r="C334" s="4"/>
      <c r="D334" s="4"/>
      <c r="E334" s="5"/>
      <c r="F334" s="13"/>
      <c r="G334" s="1"/>
    </row>
    <row r="335" spans="3:7" x14ac:dyDescent="0.2">
      <c r="C335" s="4"/>
      <c r="D335" s="4"/>
      <c r="E335" s="5"/>
      <c r="F335" s="13"/>
      <c r="G335" s="1"/>
    </row>
    <row r="336" spans="3:7" x14ac:dyDescent="0.2">
      <c r="C336" s="4"/>
      <c r="D336" s="4"/>
      <c r="E336" s="5"/>
      <c r="F336" s="13"/>
      <c r="G336" s="1"/>
    </row>
    <row r="337" spans="3:7" x14ac:dyDescent="0.2">
      <c r="C337" s="4"/>
      <c r="D337" s="4"/>
      <c r="E337" s="5"/>
      <c r="F337" s="13"/>
      <c r="G337" s="1"/>
    </row>
    <row r="338" spans="3:7" x14ac:dyDescent="0.2">
      <c r="C338" s="4"/>
      <c r="D338" s="4"/>
      <c r="E338" s="5"/>
      <c r="F338" s="13"/>
      <c r="G338" s="1"/>
    </row>
    <row r="339" spans="3:7" x14ac:dyDescent="0.2">
      <c r="C339" s="4"/>
      <c r="D339" s="4"/>
      <c r="E339" s="5"/>
      <c r="F339" s="13"/>
      <c r="G339" s="1"/>
    </row>
    <row r="340" spans="3:7" x14ac:dyDescent="0.2">
      <c r="C340" s="4"/>
      <c r="D340" s="4"/>
      <c r="E340" s="5"/>
      <c r="F340" s="13"/>
      <c r="G340" s="1"/>
    </row>
    <row r="341" spans="3:7" x14ac:dyDescent="0.2">
      <c r="C341" s="4"/>
      <c r="D341" s="4"/>
      <c r="E341" s="5"/>
      <c r="F341" s="13"/>
      <c r="G341" s="1"/>
    </row>
    <row r="342" spans="3:7" x14ac:dyDescent="0.2">
      <c r="C342" s="4"/>
      <c r="D342" s="4"/>
      <c r="E342" s="5"/>
      <c r="F342" s="13"/>
      <c r="G342" s="1"/>
    </row>
    <row r="343" spans="3:7" x14ac:dyDescent="0.2">
      <c r="C343" s="4"/>
      <c r="D343" s="4"/>
      <c r="E343" s="5"/>
      <c r="F343" s="13"/>
      <c r="G343" s="1"/>
    </row>
    <row r="344" spans="3:7" x14ac:dyDescent="0.2">
      <c r="C344" s="4"/>
      <c r="D344" s="4"/>
      <c r="E344" s="5"/>
      <c r="F344" s="13"/>
      <c r="G344" s="1"/>
    </row>
    <row r="345" spans="3:7" x14ac:dyDescent="0.2">
      <c r="C345" s="4"/>
      <c r="D345" s="4"/>
      <c r="E345" s="5"/>
      <c r="F345" s="13"/>
      <c r="G345" s="1"/>
    </row>
    <row r="346" spans="3:7" x14ac:dyDescent="0.2">
      <c r="C346" s="4"/>
      <c r="D346" s="4"/>
      <c r="E346" s="5"/>
      <c r="F346" s="13"/>
      <c r="G346" s="1"/>
    </row>
    <row r="347" spans="3:7" x14ac:dyDescent="0.2">
      <c r="C347" s="4"/>
      <c r="D347" s="4"/>
      <c r="E347" s="5"/>
      <c r="F347" s="13"/>
      <c r="G347" s="1"/>
    </row>
    <row r="348" spans="3:7" x14ac:dyDescent="0.2">
      <c r="C348" s="4"/>
      <c r="D348" s="4"/>
      <c r="E348" s="5"/>
      <c r="F348" s="13"/>
      <c r="G348" s="1"/>
    </row>
    <row r="349" spans="3:7" x14ac:dyDescent="0.2">
      <c r="C349" s="4"/>
      <c r="D349" s="4"/>
      <c r="E349" s="5"/>
      <c r="F349" s="13"/>
      <c r="G349" s="1"/>
    </row>
    <row r="350" spans="3:7" x14ac:dyDescent="0.2">
      <c r="C350" s="4"/>
      <c r="D350" s="4"/>
      <c r="E350" s="5"/>
      <c r="F350" s="13"/>
      <c r="G350" s="1"/>
    </row>
    <row r="351" spans="3:7" x14ac:dyDescent="0.2">
      <c r="C351" s="4"/>
      <c r="D351" s="4"/>
      <c r="E351" s="5"/>
      <c r="F351" s="13"/>
      <c r="G351" s="1"/>
    </row>
    <row r="352" spans="3:7" x14ac:dyDescent="0.2">
      <c r="C352" s="4"/>
      <c r="D352" s="4"/>
      <c r="E352" s="5"/>
      <c r="F352" s="13"/>
      <c r="G352" s="1"/>
    </row>
    <row r="353" spans="3:7" x14ac:dyDescent="0.2">
      <c r="C353" s="4"/>
      <c r="D353" s="4"/>
      <c r="E353" s="5"/>
      <c r="F353" s="13"/>
      <c r="G353" s="1"/>
    </row>
    <row r="354" spans="3:7" x14ac:dyDescent="0.2">
      <c r="C354" s="4"/>
      <c r="D354" s="4"/>
      <c r="E354" s="5"/>
      <c r="F354" s="13"/>
      <c r="G354" s="1"/>
    </row>
    <row r="355" spans="3:7" x14ac:dyDescent="0.2">
      <c r="C355" s="4"/>
      <c r="D355" s="4"/>
      <c r="E355" s="5"/>
      <c r="F355" s="13"/>
      <c r="G355" s="1"/>
    </row>
    <row r="356" spans="3:7" x14ac:dyDescent="0.2">
      <c r="C356" s="4"/>
      <c r="D356" s="4"/>
      <c r="E356" s="5"/>
      <c r="F356" s="13"/>
      <c r="G356" s="1"/>
    </row>
    <row r="357" spans="3:7" x14ac:dyDescent="0.2">
      <c r="C357" s="4"/>
      <c r="D357" s="4"/>
      <c r="E357" s="5"/>
      <c r="F357" s="13"/>
      <c r="G357" s="1"/>
    </row>
    <row r="358" spans="3:7" x14ac:dyDescent="0.2">
      <c r="C358" s="4"/>
      <c r="D358" s="4"/>
      <c r="E358" s="5"/>
      <c r="F358" s="13"/>
      <c r="G358" s="1"/>
    </row>
    <row r="359" spans="3:7" x14ac:dyDescent="0.2">
      <c r="C359" s="4"/>
      <c r="D359" s="4"/>
      <c r="E359" s="5"/>
      <c r="F359" s="13"/>
      <c r="G359" s="1"/>
    </row>
    <row r="360" spans="3:7" x14ac:dyDescent="0.2">
      <c r="C360" s="4"/>
      <c r="D360" s="4"/>
      <c r="E360" s="5"/>
      <c r="F360" s="13"/>
      <c r="G360" s="1"/>
    </row>
    <row r="361" spans="3:7" x14ac:dyDescent="0.2">
      <c r="C361" s="4"/>
      <c r="D361" s="4"/>
      <c r="E361" s="5"/>
      <c r="F361" s="13"/>
      <c r="G361" s="1"/>
    </row>
    <row r="362" spans="3:7" x14ac:dyDescent="0.2">
      <c r="C362" s="4"/>
      <c r="D362" s="4"/>
      <c r="E362" s="5"/>
      <c r="F362" s="13"/>
      <c r="G362" s="1"/>
    </row>
    <row r="363" spans="3:7" x14ac:dyDescent="0.2">
      <c r="C363" s="4"/>
      <c r="D363" s="4"/>
      <c r="E363" s="5"/>
      <c r="F363" s="13"/>
      <c r="G363" s="1"/>
    </row>
    <row r="364" spans="3:7" x14ac:dyDescent="0.2">
      <c r="C364" s="4"/>
      <c r="D364" s="4"/>
      <c r="E364" s="5"/>
      <c r="F364" s="13"/>
      <c r="G364" s="1"/>
    </row>
    <row r="365" spans="3:7" x14ac:dyDescent="0.2">
      <c r="C365" s="4"/>
      <c r="D365" s="4"/>
      <c r="E365" s="5"/>
      <c r="F365" s="13"/>
      <c r="G365" s="1"/>
    </row>
    <row r="366" spans="3:7" x14ac:dyDescent="0.2">
      <c r="C366" s="4"/>
      <c r="D366" s="4"/>
      <c r="E366" s="5"/>
      <c r="F366" s="13"/>
      <c r="G366" s="1"/>
    </row>
    <row r="367" spans="3:7" x14ac:dyDescent="0.2">
      <c r="C367" s="4"/>
      <c r="D367" s="4"/>
      <c r="E367" s="5"/>
      <c r="F367" s="13"/>
      <c r="G367" s="1"/>
    </row>
    <row r="368" spans="3:7" x14ac:dyDescent="0.2">
      <c r="C368" s="4"/>
      <c r="D368" s="4"/>
      <c r="E368" s="5"/>
      <c r="F368" s="13"/>
      <c r="G368" s="1"/>
    </row>
    <row r="369" spans="3:7" x14ac:dyDescent="0.2">
      <c r="C369" s="4"/>
      <c r="D369" s="4"/>
      <c r="E369" s="5"/>
      <c r="F369" s="13"/>
      <c r="G369" s="1"/>
    </row>
    <row r="370" spans="3:7" x14ac:dyDescent="0.2">
      <c r="C370" s="4"/>
      <c r="D370" s="4"/>
      <c r="E370" s="5"/>
      <c r="F370" s="13"/>
      <c r="G370" s="1"/>
    </row>
    <row r="371" spans="3:7" x14ac:dyDescent="0.2">
      <c r="C371" s="4"/>
      <c r="D371" s="4"/>
      <c r="E371" s="5"/>
      <c r="F371" s="13"/>
      <c r="G371" s="1"/>
    </row>
    <row r="372" spans="3:7" x14ac:dyDescent="0.2">
      <c r="C372" s="4"/>
      <c r="D372" s="4"/>
      <c r="E372" s="5"/>
      <c r="F372" s="13"/>
      <c r="G372" s="1"/>
    </row>
    <row r="373" spans="3:7" x14ac:dyDescent="0.2">
      <c r="C373" s="4"/>
      <c r="D373" s="4"/>
      <c r="E373" s="5"/>
      <c r="F373" s="13"/>
      <c r="G373" s="1"/>
    </row>
    <row r="374" spans="3:7" x14ac:dyDescent="0.2">
      <c r="C374" s="4"/>
      <c r="D374" s="4"/>
      <c r="E374" s="5"/>
      <c r="F374" s="13"/>
      <c r="G374" s="1"/>
    </row>
    <row r="375" spans="3:7" x14ac:dyDescent="0.2">
      <c r="C375" s="4"/>
      <c r="D375" s="4"/>
      <c r="E375" s="5"/>
      <c r="F375" s="13"/>
      <c r="G375" s="1"/>
    </row>
    <row r="376" spans="3:7" x14ac:dyDescent="0.2">
      <c r="C376" s="4"/>
      <c r="D376" s="4"/>
      <c r="E376" s="5"/>
      <c r="F376" s="13"/>
      <c r="G376" s="1"/>
    </row>
    <row r="377" spans="3:7" x14ac:dyDescent="0.2">
      <c r="C377" s="4"/>
      <c r="D377" s="4"/>
      <c r="E377" s="5"/>
      <c r="F377" s="13"/>
      <c r="G377" s="1"/>
    </row>
    <row r="378" spans="3:7" x14ac:dyDescent="0.2">
      <c r="C378" s="4"/>
      <c r="D378" s="4"/>
      <c r="E378" s="5"/>
      <c r="F378" s="13"/>
      <c r="G378" s="1"/>
    </row>
    <row r="379" spans="3:7" x14ac:dyDescent="0.2">
      <c r="C379" s="4"/>
      <c r="D379" s="4"/>
      <c r="E379" s="5"/>
      <c r="F379" s="13"/>
      <c r="G379" s="1"/>
    </row>
    <row r="380" spans="3:7" x14ac:dyDescent="0.2">
      <c r="C380" s="4"/>
      <c r="D380" s="4"/>
      <c r="E380" s="5"/>
      <c r="F380" s="13"/>
      <c r="G380" s="1"/>
    </row>
    <row r="381" spans="3:7" x14ac:dyDescent="0.2">
      <c r="C381" s="4"/>
      <c r="D381" s="4"/>
      <c r="E381" s="5"/>
      <c r="F381" s="13"/>
      <c r="G381" s="1"/>
    </row>
    <row r="382" spans="3:7" x14ac:dyDescent="0.2">
      <c r="C382" s="4"/>
      <c r="D382" s="4"/>
      <c r="E382" s="5"/>
      <c r="F382" s="13"/>
      <c r="G382" s="1"/>
    </row>
    <row r="383" spans="3:7" x14ac:dyDescent="0.2">
      <c r="C383" s="4"/>
      <c r="D383" s="4"/>
      <c r="E383" s="5"/>
      <c r="F383" s="13"/>
      <c r="G383" s="1"/>
    </row>
    <row r="384" spans="3:7" x14ac:dyDescent="0.2">
      <c r="C384" s="4"/>
      <c r="D384" s="4"/>
      <c r="E384" s="5"/>
      <c r="F384" s="13"/>
      <c r="G384" s="1"/>
    </row>
    <row r="385" spans="3:7" x14ac:dyDescent="0.2">
      <c r="C385" s="4"/>
      <c r="D385" s="4"/>
      <c r="E385" s="5"/>
      <c r="F385" s="13"/>
      <c r="G385" s="1"/>
    </row>
    <row r="386" spans="3:7" x14ac:dyDescent="0.2">
      <c r="C386" s="4"/>
      <c r="D386" s="4"/>
      <c r="E386" s="5"/>
      <c r="F386" s="13"/>
      <c r="G386" s="1"/>
    </row>
    <row r="387" spans="3:7" x14ac:dyDescent="0.2">
      <c r="C387" s="4"/>
      <c r="D387" s="4"/>
      <c r="E387" s="5"/>
      <c r="F387" s="13"/>
      <c r="G387" s="1"/>
    </row>
    <row r="388" spans="3:7" x14ac:dyDescent="0.2">
      <c r="C388" s="4"/>
      <c r="D388" s="4"/>
      <c r="E388" s="5"/>
      <c r="F388" s="13"/>
      <c r="G388" s="1"/>
    </row>
    <row r="389" spans="3:7" x14ac:dyDescent="0.2">
      <c r="C389" s="4"/>
      <c r="D389" s="4"/>
      <c r="E389" s="5"/>
      <c r="F389" s="13"/>
      <c r="G389" s="1"/>
    </row>
    <row r="390" spans="3:7" x14ac:dyDescent="0.2">
      <c r="C390" s="4"/>
      <c r="D390" s="4"/>
      <c r="E390" s="5"/>
      <c r="F390" s="13"/>
      <c r="G390" s="1"/>
    </row>
    <row r="391" spans="3:7" x14ac:dyDescent="0.2">
      <c r="C391" s="4"/>
      <c r="D391" s="4"/>
      <c r="E391" s="5"/>
      <c r="F391" s="13"/>
      <c r="G391" s="1"/>
    </row>
    <row r="392" spans="3:7" x14ac:dyDescent="0.2">
      <c r="C392" s="4"/>
      <c r="D392" s="4"/>
      <c r="E392" s="5"/>
      <c r="F392" s="13"/>
      <c r="G392" s="1"/>
    </row>
    <row r="393" spans="3:7" x14ac:dyDescent="0.2">
      <c r="C393" s="4"/>
      <c r="D393" s="4"/>
      <c r="E393" s="5"/>
      <c r="F393" s="13"/>
      <c r="G393" s="1"/>
    </row>
    <row r="394" spans="3:7" x14ac:dyDescent="0.2">
      <c r="C394" s="4"/>
      <c r="D394" s="4"/>
      <c r="E394" s="5"/>
      <c r="F394" s="13"/>
      <c r="G394" s="1"/>
    </row>
    <row r="395" spans="3:7" x14ac:dyDescent="0.2">
      <c r="C395" s="4"/>
      <c r="D395" s="4"/>
      <c r="E395" s="5"/>
      <c r="F395" s="13"/>
      <c r="G395" s="1"/>
    </row>
    <row r="396" spans="3:7" x14ac:dyDescent="0.2">
      <c r="C396" s="4"/>
      <c r="D396" s="4"/>
      <c r="E396" s="5"/>
      <c r="F396" s="13"/>
      <c r="G396" s="1"/>
    </row>
    <row r="397" spans="3:7" x14ac:dyDescent="0.2">
      <c r="C397" s="4"/>
      <c r="D397" s="4"/>
      <c r="E397" s="5"/>
      <c r="F397" s="13"/>
      <c r="G397" s="1"/>
    </row>
    <row r="398" spans="3:7" x14ac:dyDescent="0.2">
      <c r="C398" s="4"/>
      <c r="D398" s="4"/>
      <c r="E398" s="5"/>
      <c r="F398" s="13"/>
      <c r="G398" s="1"/>
    </row>
    <row r="399" spans="3:7" x14ac:dyDescent="0.2">
      <c r="C399" s="4"/>
      <c r="D399" s="4"/>
      <c r="E399" s="5"/>
      <c r="F399" s="13"/>
      <c r="G399" s="1"/>
    </row>
    <row r="400" spans="3:7" x14ac:dyDescent="0.2">
      <c r="C400" s="4"/>
      <c r="D400" s="4"/>
      <c r="E400" s="5"/>
      <c r="F400" s="13"/>
      <c r="G400" s="1"/>
    </row>
    <row r="401" spans="3:7" x14ac:dyDescent="0.2">
      <c r="C401" s="4"/>
      <c r="D401" s="4"/>
      <c r="E401" s="5"/>
      <c r="F401" s="13"/>
      <c r="G401" s="1"/>
    </row>
    <row r="402" spans="3:7" x14ac:dyDescent="0.2">
      <c r="C402" s="4"/>
      <c r="D402" s="4"/>
      <c r="E402" s="5"/>
      <c r="F402" s="13"/>
      <c r="G402" s="1"/>
    </row>
    <row r="403" spans="3:7" x14ac:dyDescent="0.2">
      <c r="C403" s="4"/>
      <c r="D403" s="4"/>
      <c r="E403" s="5"/>
      <c r="F403" s="13"/>
      <c r="G403" s="1"/>
    </row>
    <row r="404" spans="3:7" x14ac:dyDescent="0.2">
      <c r="C404" s="4"/>
      <c r="D404" s="4"/>
      <c r="E404" s="5"/>
      <c r="F404" s="13"/>
      <c r="G404" s="1"/>
    </row>
    <row r="405" spans="3:7" x14ac:dyDescent="0.2">
      <c r="C405" s="4"/>
      <c r="D405" s="4"/>
      <c r="E405" s="5"/>
      <c r="F405" s="13"/>
      <c r="G405" s="1"/>
    </row>
    <row r="406" spans="3:7" x14ac:dyDescent="0.2">
      <c r="C406" s="4"/>
      <c r="D406" s="4"/>
      <c r="E406" s="5"/>
      <c r="F406" s="13"/>
      <c r="G406" s="1"/>
    </row>
    <row r="407" spans="3:7" x14ac:dyDescent="0.2">
      <c r="C407" s="4"/>
      <c r="D407" s="4"/>
      <c r="E407" s="5"/>
      <c r="F407" s="13"/>
      <c r="G407" s="1"/>
    </row>
    <row r="408" spans="3:7" x14ac:dyDescent="0.2">
      <c r="C408" s="4"/>
      <c r="D408" s="4"/>
      <c r="E408" s="5"/>
      <c r="F408" s="13"/>
      <c r="G408" s="1"/>
    </row>
    <row r="409" spans="3:7" x14ac:dyDescent="0.2">
      <c r="C409" s="4"/>
      <c r="D409" s="4"/>
      <c r="E409" s="5"/>
      <c r="F409" s="13"/>
      <c r="G409" s="1"/>
    </row>
    <row r="410" spans="3:7" x14ac:dyDescent="0.2">
      <c r="C410" s="4"/>
      <c r="D410" s="4"/>
      <c r="E410" s="5"/>
      <c r="F410" s="13"/>
      <c r="G410" s="1"/>
    </row>
    <row r="411" spans="3:7" x14ac:dyDescent="0.2">
      <c r="C411" s="4"/>
      <c r="D411" s="4"/>
      <c r="E411" s="5"/>
      <c r="F411" s="13"/>
      <c r="G411" s="1"/>
    </row>
    <row r="412" spans="3:7" x14ac:dyDescent="0.2">
      <c r="C412" s="4"/>
      <c r="D412" s="4"/>
      <c r="E412" s="5"/>
      <c r="F412" s="13"/>
      <c r="G412" s="1"/>
    </row>
    <row r="413" spans="3:7" x14ac:dyDescent="0.2">
      <c r="C413" s="4"/>
      <c r="D413" s="4"/>
      <c r="E413" s="5"/>
      <c r="F413" s="13"/>
      <c r="G413" s="1"/>
    </row>
    <row r="414" spans="3:7" x14ac:dyDescent="0.2">
      <c r="C414" s="4"/>
      <c r="D414" s="4"/>
      <c r="E414" s="5"/>
      <c r="F414" s="13"/>
      <c r="G414" s="1"/>
    </row>
    <row r="415" spans="3:7" x14ac:dyDescent="0.2">
      <c r="C415" s="4"/>
      <c r="D415" s="4"/>
      <c r="E415" s="5"/>
      <c r="F415" s="13"/>
      <c r="G415" s="1"/>
    </row>
    <row r="416" spans="3:7" x14ac:dyDescent="0.2">
      <c r="C416" s="4"/>
      <c r="D416" s="4"/>
      <c r="E416" s="5"/>
      <c r="F416" s="13"/>
      <c r="G416" s="1"/>
    </row>
    <row r="417" spans="3:7" x14ac:dyDescent="0.2">
      <c r="C417" s="4"/>
      <c r="D417" s="4"/>
      <c r="E417" s="5"/>
      <c r="F417" s="13"/>
      <c r="G417" s="1"/>
    </row>
    <row r="418" spans="3:7" x14ac:dyDescent="0.2">
      <c r="C418" s="4"/>
      <c r="D418" s="4"/>
      <c r="E418" s="5"/>
      <c r="F418" s="13"/>
      <c r="G418" s="1"/>
    </row>
    <row r="419" spans="3:7" x14ac:dyDescent="0.2">
      <c r="C419" s="4"/>
      <c r="D419" s="4"/>
      <c r="E419" s="5"/>
      <c r="F419" s="13"/>
      <c r="G419" s="1"/>
    </row>
    <row r="420" spans="3:7" x14ac:dyDescent="0.2">
      <c r="C420" s="4"/>
      <c r="D420" s="4"/>
      <c r="E420" s="5"/>
      <c r="F420" s="13"/>
      <c r="G420" s="1"/>
    </row>
    <row r="421" spans="3:7" x14ac:dyDescent="0.2">
      <c r="C421" s="4"/>
      <c r="D421" s="4"/>
      <c r="E421" s="5"/>
      <c r="F421" s="13"/>
      <c r="G421" s="1"/>
    </row>
    <row r="422" spans="3:7" x14ac:dyDescent="0.2">
      <c r="C422" s="4"/>
      <c r="D422" s="4"/>
      <c r="E422" s="5"/>
      <c r="F422" s="13"/>
      <c r="G422" s="1"/>
    </row>
    <row r="423" spans="3:7" x14ac:dyDescent="0.2">
      <c r="C423" s="4"/>
      <c r="D423" s="4"/>
      <c r="E423" s="5"/>
      <c r="F423" s="13"/>
      <c r="G423" s="1"/>
    </row>
    <row r="424" spans="3:7" x14ac:dyDescent="0.2">
      <c r="C424" s="4"/>
      <c r="D424" s="4"/>
      <c r="E424" s="5"/>
      <c r="F424" s="13"/>
      <c r="G424" s="1"/>
    </row>
    <row r="425" spans="3:7" x14ac:dyDescent="0.2">
      <c r="C425" s="4"/>
      <c r="D425" s="4"/>
      <c r="E425" s="5"/>
      <c r="F425" s="13"/>
      <c r="G425" s="1"/>
    </row>
    <row r="426" spans="3:7" x14ac:dyDescent="0.2">
      <c r="C426" s="4"/>
      <c r="D426" s="4"/>
      <c r="E426" s="5"/>
      <c r="F426" s="13"/>
      <c r="G426" s="1"/>
    </row>
    <row r="427" spans="3:7" x14ac:dyDescent="0.2">
      <c r="C427" s="4"/>
      <c r="D427" s="4"/>
      <c r="E427" s="5"/>
      <c r="F427" s="13"/>
      <c r="G427" s="1"/>
    </row>
    <row r="428" spans="3:7" x14ac:dyDescent="0.2">
      <c r="C428" s="4"/>
      <c r="D428" s="4"/>
      <c r="E428" s="5"/>
      <c r="F428" s="13"/>
      <c r="G428" s="1"/>
    </row>
    <row r="429" spans="3:7" x14ac:dyDescent="0.2">
      <c r="C429" s="4"/>
      <c r="D429" s="4"/>
      <c r="E429" s="5"/>
      <c r="F429" s="13"/>
      <c r="G429" s="1"/>
    </row>
    <row r="430" spans="3:7" x14ac:dyDescent="0.2">
      <c r="C430" s="4"/>
      <c r="D430" s="4"/>
      <c r="E430" s="5"/>
      <c r="F430" s="13"/>
      <c r="G430" s="1"/>
    </row>
    <row r="431" spans="3:7" x14ac:dyDescent="0.2">
      <c r="C431" s="4"/>
      <c r="D431" s="4"/>
      <c r="E431" s="5"/>
      <c r="F431" s="13"/>
      <c r="G431" s="1"/>
    </row>
    <row r="432" spans="3:7" x14ac:dyDescent="0.2">
      <c r="C432" s="4"/>
      <c r="D432" s="4"/>
      <c r="E432" s="5"/>
      <c r="F432" s="13"/>
      <c r="G432" s="1"/>
    </row>
    <row r="433" spans="3:7" x14ac:dyDescent="0.2">
      <c r="C433" s="4"/>
      <c r="D433" s="4"/>
      <c r="E433" s="5"/>
      <c r="F433" s="13"/>
      <c r="G433" s="1"/>
    </row>
    <row r="434" spans="3:7" x14ac:dyDescent="0.2">
      <c r="C434" s="4"/>
      <c r="D434" s="4"/>
      <c r="E434" s="5"/>
      <c r="F434" s="13"/>
      <c r="G434" s="1"/>
    </row>
    <row r="435" spans="3:7" x14ac:dyDescent="0.2">
      <c r="C435" s="4"/>
      <c r="D435" s="4"/>
      <c r="E435" s="5"/>
      <c r="F435" s="13"/>
      <c r="G435" s="1"/>
    </row>
    <row r="436" spans="3:7" x14ac:dyDescent="0.2">
      <c r="C436" s="4"/>
      <c r="D436" s="4"/>
      <c r="E436" s="5"/>
      <c r="F436" s="13"/>
      <c r="G436" s="1"/>
    </row>
    <row r="437" spans="3:7" x14ac:dyDescent="0.2">
      <c r="C437" s="4"/>
      <c r="D437" s="4"/>
      <c r="E437" s="5"/>
      <c r="F437" s="13"/>
      <c r="G437" s="1"/>
    </row>
    <row r="438" spans="3:7" x14ac:dyDescent="0.2">
      <c r="C438" s="4"/>
      <c r="D438" s="4"/>
      <c r="E438" s="5"/>
      <c r="F438" s="13"/>
      <c r="G438" s="1"/>
    </row>
    <row r="439" spans="3:7" x14ac:dyDescent="0.2">
      <c r="C439" s="4"/>
      <c r="D439" s="4"/>
      <c r="E439" s="5"/>
      <c r="F439" s="13"/>
      <c r="G439" s="1"/>
    </row>
    <row r="440" spans="3:7" x14ac:dyDescent="0.2">
      <c r="C440" s="4"/>
      <c r="D440" s="4"/>
      <c r="E440" s="5"/>
      <c r="F440" s="13"/>
      <c r="G440" s="1"/>
    </row>
    <row r="441" spans="3:7" x14ac:dyDescent="0.2">
      <c r="C441" s="4"/>
      <c r="D441" s="4"/>
      <c r="E441" s="5"/>
      <c r="F441" s="13"/>
      <c r="G441" s="1"/>
    </row>
    <row r="442" spans="3:7" x14ac:dyDescent="0.2">
      <c r="C442" s="4"/>
      <c r="D442" s="4"/>
      <c r="E442" s="5"/>
      <c r="F442" s="13"/>
      <c r="G442" s="1"/>
    </row>
    <row r="443" spans="3:7" x14ac:dyDescent="0.2">
      <c r="C443" s="4"/>
      <c r="D443" s="4"/>
      <c r="E443" s="5"/>
      <c r="F443" s="13"/>
      <c r="G443" s="1"/>
    </row>
    <row r="444" spans="3:7" x14ac:dyDescent="0.2">
      <c r="C444" s="4"/>
      <c r="D444" s="4"/>
      <c r="E444" s="5"/>
      <c r="F444" s="13"/>
      <c r="G444" s="1"/>
    </row>
    <row r="445" spans="3:7" x14ac:dyDescent="0.2">
      <c r="C445" s="4"/>
      <c r="D445" s="4"/>
      <c r="E445" s="5"/>
      <c r="F445" s="13"/>
      <c r="G445" s="1"/>
    </row>
    <row r="446" spans="3:7" x14ac:dyDescent="0.2">
      <c r="C446" s="4"/>
      <c r="D446" s="4"/>
      <c r="E446" s="5"/>
      <c r="F446" s="13"/>
      <c r="G446" s="1"/>
    </row>
    <row r="447" spans="3:7" x14ac:dyDescent="0.2">
      <c r="C447" s="4"/>
      <c r="D447" s="4"/>
      <c r="E447" s="5"/>
      <c r="F447" s="13"/>
      <c r="G447" s="1"/>
    </row>
    <row r="448" spans="3:7" x14ac:dyDescent="0.2">
      <c r="C448" s="4"/>
      <c r="D448" s="4"/>
      <c r="E448" s="5"/>
      <c r="F448" s="13"/>
      <c r="G448" s="1"/>
    </row>
    <row r="449" spans="3:7" x14ac:dyDescent="0.2">
      <c r="C449" s="4"/>
      <c r="D449" s="4"/>
      <c r="E449" s="5"/>
      <c r="F449" s="13"/>
      <c r="G449" s="1"/>
    </row>
    <row r="450" spans="3:7" x14ac:dyDescent="0.2">
      <c r="C450" s="4"/>
      <c r="D450" s="4"/>
      <c r="E450" s="5"/>
      <c r="F450" s="13"/>
      <c r="G450" s="1"/>
    </row>
    <row r="451" spans="3:7" x14ac:dyDescent="0.2">
      <c r="C451" s="4"/>
      <c r="D451" s="4"/>
      <c r="E451" s="5"/>
      <c r="F451" s="13"/>
      <c r="G451" s="1"/>
    </row>
    <row r="452" spans="3:7" x14ac:dyDescent="0.2">
      <c r="C452" s="4"/>
      <c r="D452" s="4"/>
      <c r="E452" s="5"/>
      <c r="F452" s="13"/>
      <c r="G452" s="1"/>
    </row>
    <row r="453" spans="3:7" x14ac:dyDescent="0.2">
      <c r="C453" s="4"/>
      <c r="D453" s="4"/>
      <c r="E453" s="5"/>
      <c r="F453" s="13"/>
      <c r="G453" s="1"/>
    </row>
    <row r="454" spans="3:7" x14ac:dyDescent="0.2">
      <c r="C454" s="4"/>
      <c r="D454" s="4"/>
      <c r="E454" s="5"/>
      <c r="F454" s="13"/>
      <c r="G454" s="1"/>
    </row>
    <row r="455" spans="3:7" x14ac:dyDescent="0.2">
      <c r="C455" s="4"/>
      <c r="D455" s="4"/>
      <c r="E455" s="5"/>
      <c r="F455" s="13"/>
      <c r="G455" s="1"/>
    </row>
    <row r="456" spans="3:7" x14ac:dyDescent="0.2">
      <c r="C456" s="4"/>
      <c r="D456" s="4"/>
      <c r="E456" s="5"/>
      <c r="F456" s="13"/>
      <c r="G456" s="1"/>
    </row>
    <row r="457" spans="3:7" x14ac:dyDescent="0.2">
      <c r="C457" s="4"/>
      <c r="D457" s="4"/>
      <c r="E457" s="5"/>
      <c r="F457" s="13"/>
      <c r="G457" s="1"/>
    </row>
    <row r="458" spans="3:7" x14ac:dyDescent="0.2">
      <c r="C458" s="4"/>
      <c r="D458" s="4"/>
      <c r="E458" s="5"/>
      <c r="F458" s="13"/>
      <c r="G458" s="1"/>
    </row>
    <row r="459" spans="3:7" x14ac:dyDescent="0.2">
      <c r="C459" s="4"/>
      <c r="D459" s="4"/>
      <c r="E459" s="5"/>
      <c r="F459" s="13"/>
      <c r="G459" s="1"/>
    </row>
    <row r="460" spans="3:7" x14ac:dyDescent="0.2">
      <c r="C460" s="4"/>
      <c r="D460" s="4"/>
      <c r="E460" s="5"/>
      <c r="F460" s="13"/>
      <c r="G460" s="1"/>
    </row>
    <row r="461" spans="3:7" x14ac:dyDescent="0.2">
      <c r="C461" s="4"/>
      <c r="D461" s="4"/>
      <c r="E461" s="5"/>
      <c r="F461" s="13"/>
      <c r="G461" s="1"/>
    </row>
    <row r="462" spans="3:7" x14ac:dyDescent="0.2">
      <c r="C462" s="4"/>
      <c r="D462" s="4"/>
      <c r="E462" s="5"/>
      <c r="F462" s="13"/>
      <c r="G462" s="1"/>
    </row>
    <row r="463" spans="3:7" x14ac:dyDescent="0.2">
      <c r="C463" s="4"/>
      <c r="D463" s="4"/>
      <c r="E463" s="5"/>
      <c r="F463" s="13"/>
      <c r="G463" s="1"/>
    </row>
    <row r="464" spans="3:7" x14ac:dyDescent="0.2">
      <c r="C464" s="4"/>
      <c r="D464" s="4"/>
      <c r="E464" s="5"/>
      <c r="F464" s="13"/>
      <c r="G464" s="1"/>
    </row>
    <row r="465" spans="3:7" x14ac:dyDescent="0.2">
      <c r="C465" s="4"/>
      <c r="D465" s="4"/>
      <c r="E465" s="5"/>
      <c r="F465" s="13"/>
      <c r="G465" s="1"/>
    </row>
    <row r="466" spans="3:7" x14ac:dyDescent="0.2">
      <c r="C466" s="4"/>
      <c r="D466" s="4"/>
      <c r="E466" s="5"/>
      <c r="F466" s="13"/>
      <c r="G466" s="1"/>
    </row>
    <row r="467" spans="3:7" x14ac:dyDescent="0.2">
      <c r="C467" s="4"/>
      <c r="D467" s="4"/>
      <c r="E467" s="5"/>
      <c r="F467" s="13"/>
      <c r="G467" s="1"/>
    </row>
    <row r="468" spans="3:7" x14ac:dyDescent="0.2">
      <c r="C468" s="4"/>
      <c r="D468" s="4"/>
      <c r="E468" s="5"/>
      <c r="F468" s="13"/>
      <c r="G468" s="1"/>
    </row>
    <row r="469" spans="3:7" x14ac:dyDescent="0.2">
      <c r="C469" s="4"/>
      <c r="D469" s="4"/>
      <c r="E469" s="5"/>
      <c r="F469" s="13"/>
      <c r="G469" s="1"/>
    </row>
    <row r="470" spans="3:7" x14ac:dyDescent="0.2">
      <c r="C470" s="4"/>
      <c r="D470" s="4"/>
      <c r="E470" s="5"/>
      <c r="F470" s="13"/>
      <c r="G470" s="1"/>
    </row>
    <row r="471" spans="3:7" x14ac:dyDescent="0.2">
      <c r="C471" s="4"/>
      <c r="D471" s="4"/>
      <c r="E471" s="5"/>
      <c r="F471" s="13"/>
      <c r="G471" s="1"/>
    </row>
    <row r="472" spans="3:7" x14ac:dyDescent="0.2">
      <c r="C472" s="4"/>
      <c r="D472" s="4"/>
      <c r="E472" s="5"/>
      <c r="F472" s="13"/>
      <c r="G472" s="1"/>
    </row>
    <row r="473" spans="3:7" x14ac:dyDescent="0.2">
      <c r="C473" s="4"/>
      <c r="D473" s="4"/>
      <c r="E473" s="5"/>
      <c r="F473" s="13"/>
      <c r="G473" s="1"/>
    </row>
    <row r="474" spans="3:7" x14ac:dyDescent="0.2">
      <c r="C474" s="4"/>
      <c r="D474" s="4"/>
      <c r="E474" s="5"/>
      <c r="F474" s="13"/>
      <c r="G474" s="1"/>
    </row>
    <row r="475" spans="3:7" x14ac:dyDescent="0.2">
      <c r="C475" s="4"/>
      <c r="D475" s="4"/>
      <c r="E475" s="5"/>
      <c r="F475" s="13"/>
      <c r="G475" s="1"/>
    </row>
    <row r="476" spans="3:7" x14ac:dyDescent="0.2">
      <c r="C476" s="4"/>
      <c r="D476" s="4"/>
      <c r="E476" s="5"/>
      <c r="F476" s="13"/>
      <c r="G476" s="1"/>
    </row>
    <row r="477" spans="3:7" x14ac:dyDescent="0.2">
      <c r="C477" s="4"/>
      <c r="D477" s="4"/>
      <c r="E477" s="5"/>
      <c r="F477" s="13"/>
      <c r="G477" s="1"/>
    </row>
    <row r="478" spans="3:7" x14ac:dyDescent="0.2">
      <c r="C478" s="4"/>
      <c r="D478" s="4"/>
      <c r="E478" s="5"/>
      <c r="F478" s="13"/>
      <c r="G478" s="1"/>
    </row>
    <row r="479" spans="3:7" x14ac:dyDescent="0.2">
      <c r="C479" s="4"/>
      <c r="D479" s="4"/>
      <c r="E479" s="5"/>
      <c r="F479" s="13"/>
      <c r="G479" s="1"/>
    </row>
    <row r="480" spans="3:7" x14ac:dyDescent="0.2">
      <c r="C480" s="4"/>
      <c r="D480" s="4"/>
      <c r="E480" s="5"/>
      <c r="F480" s="13"/>
      <c r="G480" s="1"/>
    </row>
    <row r="481" spans="3:7" x14ac:dyDescent="0.2">
      <c r="C481" s="4"/>
      <c r="D481" s="4"/>
      <c r="E481" s="5"/>
      <c r="F481" s="13"/>
      <c r="G481" s="1"/>
    </row>
    <row r="482" spans="3:7" x14ac:dyDescent="0.2">
      <c r="C482" s="4"/>
      <c r="D482" s="4"/>
      <c r="E482" s="5"/>
      <c r="F482" s="13"/>
      <c r="G482" s="1"/>
    </row>
    <row r="483" spans="3:7" x14ac:dyDescent="0.2">
      <c r="C483" s="4"/>
      <c r="D483" s="4"/>
      <c r="E483" s="5"/>
      <c r="F483" s="13"/>
      <c r="G483" s="1"/>
    </row>
    <row r="484" spans="3:7" x14ac:dyDescent="0.2">
      <c r="C484" s="4"/>
      <c r="D484" s="4"/>
      <c r="E484" s="5"/>
      <c r="F484" s="13"/>
      <c r="G484" s="1"/>
    </row>
    <row r="485" spans="3:7" x14ac:dyDescent="0.2">
      <c r="C485" s="4"/>
      <c r="D485" s="4"/>
      <c r="E485" s="5"/>
      <c r="F485" s="13"/>
      <c r="G485" s="1"/>
    </row>
    <row r="486" spans="3:7" x14ac:dyDescent="0.2">
      <c r="C486" s="4"/>
      <c r="D486" s="4"/>
      <c r="E486" s="5"/>
      <c r="F486" s="13"/>
      <c r="G486" s="1"/>
    </row>
    <row r="487" spans="3:7" x14ac:dyDescent="0.2">
      <c r="C487" s="4"/>
      <c r="D487" s="4"/>
      <c r="E487" s="5"/>
      <c r="F487" s="13"/>
      <c r="G487" s="1"/>
    </row>
    <row r="488" spans="3:7" x14ac:dyDescent="0.2">
      <c r="C488" s="4"/>
      <c r="D488" s="4"/>
      <c r="E488" s="5"/>
      <c r="F488" s="13"/>
      <c r="G488" s="1"/>
    </row>
    <row r="489" spans="3:7" x14ac:dyDescent="0.2">
      <c r="C489" s="4"/>
      <c r="D489" s="4"/>
      <c r="E489" s="5"/>
      <c r="F489" s="13"/>
      <c r="G489" s="1"/>
    </row>
    <row r="490" spans="3:7" x14ac:dyDescent="0.2">
      <c r="C490" s="4"/>
      <c r="D490" s="4"/>
      <c r="E490" s="5"/>
      <c r="F490" s="13"/>
      <c r="G490" s="1"/>
    </row>
    <row r="491" spans="3:7" x14ac:dyDescent="0.2">
      <c r="C491" s="4"/>
      <c r="D491" s="4"/>
      <c r="E491" s="5"/>
      <c r="F491" s="13"/>
      <c r="G491" s="1"/>
    </row>
    <row r="492" spans="3:7" x14ac:dyDescent="0.2">
      <c r="C492" s="4"/>
      <c r="D492" s="4"/>
      <c r="E492" s="5"/>
      <c r="F492" s="13"/>
      <c r="G492" s="1"/>
    </row>
    <row r="493" spans="3:7" x14ac:dyDescent="0.2">
      <c r="C493" s="4"/>
      <c r="D493" s="4"/>
      <c r="E493" s="5"/>
      <c r="F493" s="13"/>
      <c r="G493" s="1"/>
    </row>
    <row r="494" spans="3:7" x14ac:dyDescent="0.2">
      <c r="C494" s="4"/>
      <c r="D494" s="4"/>
      <c r="E494" s="5"/>
      <c r="F494" s="13"/>
      <c r="G494" s="1"/>
    </row>
    <row r="495" spans="3:7" x14ac:dyDescent="0.2">
      <c r="C495" s="4"/>
      <c r="D495" s="4"/>
      <c r="E495" s="5"/>
      <c r="F495" s="13"/>
      <c r="G495" s="1"/>
    </row>
    <row r="496" spans="3:7" x14ac:dyDescent="0.2">
      <c r="C496" s="4"/>
      <c r="D496" s="4"/>
      <c r="E496" s="5"/>
      <c r="F496" s="13"/>
      <c r="G496" s="1"/>
    </row>
    <row r="497" spans="3:7" x14ac:dyDescent="0.2">
      <c r="C497" s="4"/>
      <c r="D497" s="4"/>
      <c r="E497" s="5"/>
      <c r="F497" s="13"/>
      <c r="G497" s="1"/>
    </row>
    <row r="498" spans="3:7" x14ac:dyDescent="0.2">
      <c r="C498" s="4"/>
      <c r="D498" s="4"/>
      <c r="E498" s="5"/>
      <c r="F498" s="13"/>
      <c r="G498" s="1"/>
    </row>
    <row r="499" spans="3:7" x14ac:dyDescent="0.2">
      <c r="C499" s="4"/>
      <c r="D499" s="4"/>
      <c r="E499" s="5"/>
      <c r="F499" s="13"/>
      <c r="G499" s="1"/>
    </row>
    <row r="500" spans="3:7" x14ac:dyDescent="0.2">
      <c r="C500" s="4"/>
      <c r="D500" s="4"/>
      <c r="E500" s="5"/>
      <c r="F500" s="13"/>
      <c r="G500" s="1"/>
    </row>
    <row r="501" spans="3:7" x14ac:dyDescent="0.2">
      <c r="C501" s="4"/>
      <c r="D501" s="4"/>
      <c r="E501" s="5"/>
      <c r="F501" s="13"/>
      <c r="G501" s="1"/>
    </row>
    <row r="502" spans="3:7" x14ac:dyDescent="0.2">
      <c r="C502" s="4"/>
      <c r="D502" s="4"/>
      <c r="E502" s="5"/>
      <c r="F502" s="13"/>
      <c r="G502" s="1"/>
    </row>
    <row r="503" spans="3:7" x14ac:dyDescent="0.2">
      <c r="C503" s="4"/>
      <c r="D503" s="4"/>
      <c r="E503" s="5"/>
      <c r="F503" s="13"/>
      <c r="G503" s="1"/>
    </row>
    <row r="504" spans="3:7" x14ac:dyDescent="0.2">
      <c r="C504" s="4"/>
      <c r="D504" s="4"/>
      <c r="E504" s="5"/>
      <c r="F504" s="13"/>
      <c r="G504" s="1"/>
    </row>
    <row r="505" spans="3:7" x14ac:dyDescent="0.2">
      <c r="C505" s="4"/>
      <c r="D505" s="4"/>
      <c r="E505" s="5"/>
      <c r="F505" s="13"/>
      <c r="G505" s="1"/>
    </row>
    <row r="506" spans="3:7" x14ac:dyDescent="0.2">
      <c r="C506" s="4"/>
      <c r="D506" s="4"/>
      <c r="E506" s="5"/>
      <c r="F506" s="13"/>
      <c r="G506" s="1"/>
    </row>
    <row r="507" spans="3:7" x14ac:dyDescent="0.2">
      <c r="C507" s="4"/>
      <c r="D507" s="4"/>
      <c r="E507" s="5"/>
      <c r="F507" s="13"/>
      <c r="G507" s="1"/>
    </row>
    <row r="508" spans="3:7" x14ac:dyDescent="0.2">
      <c r="C508" s="4"/>
      <c r="D508" s="4"/>
      <c r="E508" s="5"/>
      <c r="F508" s="13"/>
      <c r="G508" s="1"/>
    </row>
    <row r="509" spans="3:7" x14ac:dyDescent="0.2">
      <c r="C509" s="4"/>
      <c r="D509" s="4"/>
      <c r="E509" s="5"/>
      <c r="F509" s="13"/>
      <c r="G509" s="1"/>
    </row>
    <row r="510" spans="3:7" x14ac:dyDescent="0.2">
      <c r="C510" s="4"/>
      <c r="D510" s="4"/>
      <c r="E510" s="5"/>
      <c r="F510" s="13"/>
      <c r="G510" s="1"/>
    </row>
    <row r="511" spans="3:7" x14ac:dyDescent="0.2">
      <c r="C511" s="4"/>
      <c r="D511" s="4"/>
      <c r="E511" s="5"/>
      <c r="F511" s="13"/>
      <c r="G511" s="1"/>
    </row>
    <row r="512" spans="3:7" x14ac:dyDescent="0.2">
      <c r="C512" s="4"/>
      <c r="D512" s="4"/>
      <c r="E512" s="5"/>
      <c r="F512" s="13"/>
      <c r="G512" s="1"/>
    </row>
    <row r="513" spans="3:7" x14ac:dyDescent="0.2">
      <c r="C513" s="4"/>
      <c r="D513" s="4"/>
      <c r="E513" s="5"/>
      <c r="F513" s="13"/>
      <c r="G513" s="1"/>
    </row>
    <row r="514" spans="3:7" x14ac:dyDescent="0.2">
      <c r="C514" s="4"/>
      <c r="D514" s="4"/>
      <c r="E514" s="5"/>
      <c r="F514" s="13"/>
      <c r="G514" s="1"/>
    </row>
    <row r="515" spans="3:7" x14ac:dyDescent="0.2">
      <c r="C515" s="4"/>
      <c r="D515" s="4"/>
      <c r="E515" s="5"/>
      <c r="F515" s="13"/>
      <c r="G515" s="1"/>
    </row>
    <row r="516" spans="3:7" x14ac:dyDescent="0.2">
      <c r="C516" s="4"/>
      <c r="D516" s="4"/>
      <c r="E516" s="5"/>
      <c r="F516" s="13"/>
      <c r="G516" s="1"/>
    </row>
    <row r="517" spans="3:7" x14ac:dyDescent="0.2">
      <c r="C517" s="4"/>
      <c r="D517" s="4"/>
      <c r="E517" s="5"/>
      <c r="F517" s="13"/>
      <c r="G517" s="1"/>
    </row>
    <row r="518" spans="3:7" x14ac:dyDescent="0.2">
      <c r="C518" s="4"/>
      <c r="D518" s="4"/>
      <c r="E518" s="5"/>
      <c r="F518" s="13"/>
      <c r="G518" s="1"/>
    </row>
    <row r="519" spans="3:7" x14ac:dyDescent="0.2">
      <c r="C519" s="4"/>
      <c r="D519" s="4"/>
      <c r="E519" s="5"/>
      <c r="F519" s="13"/>
      <c r="G519" s="1"/>
    </row>
    <row r="520" spans="3:7" x14ac:dyDescent="0.2">
      <c r="C520" s="4"/>
      <c r="D520" s="4"/>
      <c r="E520" s="5"/>
      <c r="F520" s="13"/>
      <c r="G520" s="1"/>
    </row>
    <row r="521" spans="3:7" x14ac:dyDescent="0.2">
      <c r="C521" s="4"/>
      <c r="D521" s="4"/>
      <c r="E521" s="5"/>
      <c r="F521" s="13"/>
      <c r="G521" s="1"/>
    </row>
    <row r="522" spans="3:7" x14ac:dyDescent="0.2">
      <c r="C522" s="4"/>
      <c r="D522" s="4"/>
      <c r="E522" s="5"/>
      <c r="F522" s="13"/>
      <c r="G522" s="1"/>
    </row>
    <row r="523" spans="3:7" x14ac:dyDescent="0.2">
      <c r="C523" s="4"/>
      <c r="D523" s="4"/>
      <c r="E523" s="5"/>
      <c r="F523" s="13"/>
      <c r="G523" s="1"/>
    </row>
    <row r="524" spans="3:7" x14ac:dyDescent="0.2">
      <c r="C524" s="4"/>
      <c r="D524" s="4"/>
      <c r="E524" s="5"/>
      <c r="F524" s="13"/>
      <c r="G524" s="1"/>
    </row>
    <row r="525" spans="3:7" x14ac:dyDescent="0.2">
      <c r="C525" s="4"/>
      <c r="D525" s="4"/>
      <c r="E525" s="5"/>
      <c r="F525" s="13"/>
      <c r="G525" s="1"/>
    </row>
    <row r="526" spans="3:7" x14ac:dyDescent="0.2">
      <c r="C526" s="4"/>
      <c r="D526" s="4"/>
      <c r="E526" s="5"/>
      <c r="F526" s="13"/>
      <c r="G526" s="1"/>
    </row>
    <row r="527" spans="3:7" x14ac:dyDescent="0.2">
      <c r="C527" s="4"/>
      <c r="D527" s="4"/>
      <c r="E527" s="5"/>
      <c r="F527" s="13"/>
      <c r="G527" s="1"/>
    </row>
    <row r="528" spans="3:7" x14ac:dyDescent="0.2">
      <c r="C528" s="4"/>
      <c r="D528" s="4"/>
      <c r="E528" s="5"/>
      <c r="F528" s="13"/>
      <c r="G528" s="1"/>
    </row>
    <row r="529" spans="3:7" x14ac:dyDescent="0.2">
      <c r="C529" s="4"/>
      <c r="D529" s="4"/>
      <c r="E529" s="5"/>
      <c r="F529" s="13"/>
      <c r="G529" s="1"/>
    </row>
    <row r="530" spans="3:7" x14ac:dyDescent="0.2">
      <c r="C530" s="4"/>
      <c r="D530" s="4"/>
      <c r="E530" s="5"/>
      <c r="F530" s="13"/>
      <c r="G530" s="1"/>
    </row>
    <row r="531" spans="3:7" x14ac:dyDescent="0.2">
      <c r="C531" s="4"/>
      <c r="D531" s="4"/>
      <c r="E531" s="5"/>
      <c r="F531" s="13"/>
      <c r="G531" s="1"/>
    </row>
    <row r="532" spans="3:7" x14ac:dyDescent="0.2">
      <c r="C532" s="4"/>
      <c r="D532" s="4"/>
      <c r="E532" s="5"/>
      <c r="F532" s="13"/>
      <c r="G532" s="1"/>
    </row>
    <row r="533" spans="3:7" x14ac:dyDescent="0.2">
      <c r="C533" s="4"/>
      <c r="D533" s="4"/>
      <c r="E533" s="5"/>
      <c r="F533" s="13"/>
      <c r="G533" s="1"/>
    </row>
    <row r="534" spans="3:7" x14ac:dyDescent="0.2">
      <c r="C534" s="4"/>
      <c r="D534" s="4"/>
      <c r="E534" s="5"/>
      <c r="F534" s="13"/>
      <c r="G534" s="1"/>
    </row>
    <row r="535" spans="3:7" x14ac:dyDescent="0.2">
      <c r="C535" s="4"/>
      <c r="D535" s="4"/>
      <c r="E535" s="5"/>
      <c r="F535" s="13"/>
      <c r="G535" s="1"/>
    </row>
    <row r="536" spans="3:7" x14ac:dyDescent="0.2">
      <c r="C536" s="4"/>
      <c r="D536" s="4"/>
      <c r="E536" s="5"/>
      <c r="F536" s="13"/>
      <c r="G536" s="1"/>
    </row>
    <row r="537" spans="3:7" x14ac:dyDescent="0.2">
      <c r="C537" s="4"/>
      <c r="D537" s="4"/>
      <c r="E537" s="5"/>
      <c r="F537" s="13"/>
      <c r="G537" s="1"/>
    </row>
    <row r="538" spans="3:7" x14ac:dyDescent="0.2">
      <c r="C538" s="4"/>
      <c r="D538" s="4"/>
      <c r="E538" s="5"/>
      <c r="F538" s="13"/>
      <c r="G538" s="1"/>
    </row>
    <row r="539" spans="3:7" x14ac:dyDescent="0.2">
      <c r="C539" s="4"/>
      <c r="D539" s="4"/>
      <c r="E539" s="5"/>
      <c r="F539" s="13"/>
      <c r="G539" s="1"/>
    </row>
    <row r="540" spans="3:7" x14ac:dyDescent="0.2">
      <c r="C540" s="4"/>
      <c r="D540" s="4"/>
      <c r="E540" s="5"/>
      <c r="F540" s="13"/>
      <c r="G540" s="1"/>
    </row>
    <row r="541" spans="3:7" x14ac:dyDescent="0.2">
      <c r="C541" s="4"/>
      <c r="D541" s="4"/>
      <c r="E541" s="5"/>
      <c r="F541" s="13"/>
      <c r="G541" s="1"/>
    </row>
    <row r="542" spans="3:7" x14ac:dyDescent="0.2">
      <c r="C542" s="4"/>
      <c r="D542" s="4"/>
      <c r="E542" s="5"/>
      <c r="F542" s="13"/>
      <c r="G542" s="1"/>
    </row>
    <row r="543" spans="3:7" x14ac:dyDescent="0.2">
      <c r="C543" s="4"/>
      <c r="D543" s="4"/>
      <c r="E543" s="5"/>
      <c r="F543" s="13"/>
      <c r="G543" s="1"/>
    </row>
    <row r="544" spans="3:7" x14ac:dyDescent="0.2">
      <c r="C544" s="4"/>
      <c r="D544" s="4"/>
      <c r="E544" s="5"/>
      <c r="F544" s="13"/>
      <c r="G544" s="1"/>
    </row>
    <row r="545" spans="3:7" x14ac:dyDescent="0.2">
      <c r="C545" s="4"/>
      <c r="D545" s="4"/>
      <c r="E545" s="5"/>
      <c r="F545" s="13"/>
      <c r="G545" s="1"/>
    </row>
    <row r="546" spans="3:7" x14ac:dyDescent="0.2">
      <c r="C546" s="4"/>
      <c r="D546" s="4"/>
      <c r="E546" s="5"/>
      <c r="F546" s="13"/>
      <c r="G546" s="1"/>
    </row>
    <row r="547" spans="3:7" x14ac:dyDescent="0.2">
      <c r="C547" s="4"/>
      <c r="D547" s="4"/>
      <c r="E547" s="5"/>
      <c r="F547" s="13"/>
      <c r="G547" s="1"/>
    </row>
    <row r="548" spans="3:7" x14ac:dyDescent="0.2">
      <c r="C548" s="4"/>
      <c r="D548" s="4"/>
      <c r="E548" s="5"/>
      <c r="F548" s="13"/>
      <c r="G548" s="1"/>
    </row>
    <row r="549" spans="3:7" x14ac:dyDescent="0.2">
      <c r="C549" s="4"/>
      <c r="D549" s="4"/>
      <c r="E549" s="5"/>
      <c r="F549" s="13"/>
      <c r="G549" s="1"/>
    </row>
    <row r="550" spans="3:7" x14ac:dyDescent="0.2">
      <c r="C550" s="4"/>
      <c r="D550" s="4"/>
      <c r="E550" s="5"/>
      <c r="F550" s="13"/>
      <c r="G550" s="1"/>
    </row>
    <row r="551" spans="3:7" x14ac:dyDescent="0.2">
      <c r="C551" s="4"/>
      <c r="D551" s="4"/>
      <c r="E551" s="5"/>
      <c r="F551" s="13"/>
      <c r="G551" s="1"/>
    </row>
    <row r="552" spans="3:7" x14ac:dyDescent="0.2">
      <c r="C552" s="4"/>
      <c r="D552" s="4"/>
      <c r="E552" s="5"/>
      <c r="F552" s="13"/>
      <c r="G552" s="1"/>
    </row>
    <row r="553" spans="3:7" x14ac:dyDescent="0.2">
      <c r="C553" s="4"/>
      <c r="D553" s="4"/>
      <c r="E553" s="5"/>
      <c r="F553" s="13"/>
      <c r="G553" s="1"/>
    </row>
    <row r="554" spans="3:7" x14ac:dyDescent="0.2">
      <c r="C554" s="4"/>
      <c r="D554" s="4"/>
      <c r="E554" s="5"/>
      <c r="F554" s="13"/>
      <c r="G554" s="1"/>
    </row>
    <row r="555" spans="3:7" x14ac:dyDescent="0.2">
      <c r="C555" s="4"/>
      <c r="D555" s="4"/>
      <c r="E555" s="5"/>
      <c r="F555" s="13"/>
      <c r="G555" s="1"/>
    </row>
    <row r="556" spans="3:7" x14ac:dyDescent="0.2">
      <c r="C556" s="4"/>
      <c r="D556" s="4"/>
      <c r="E556" s="5"/>
      <c r="F556" s="13"/>
      <c r="G556" s="1"/>
    </row>
    <row r="557" spans="3:7" x14ac:dyDescent="0.2">
      <c r="C557" s="4"/>
      <c r="D557" s="4"/>
      <c r="E557" s="5"/>
      <c r="F557" s="13"/>
      <c r="G557" s="1"/>
    </row>
    <row r="558" spans="3:7" x14ac:dyDescent="0.2">
      <c r="C558" s="4"/>
      <c r="D558" s="4"/>
      <c r="E558" s="5"/>
      <c r="F558" s="13"/>
      <c r="G558" s="1"/>
    </row>
    <row r="559" spans="3:7" x14ac:dyDescent="0.2">
      <c r="C559" s="4"/>
      <c r="D559" s="4"/>
      <c r="E559" s="5"/>
      <c r="F559" s="13"/>
      <c r="G559" s="1"/>
    </row>
    <row r="560" spans="3:7" x14ac:dyDescent="0.2">
      <c r="C560" s="4"/>
      <c r="D560" s="4"/>
      <c r="E560" s="5"/>
      <c r="F560" s="13"/>
      <c r="G560" s="1"/>
    </row>
    <row r="561" spans="3:7" x14ac:dyDescent="0.2">
      <c r="C561" s="4"/>
      <c r="D561" s="4"/>
      <c r="E561" s="5"/>
      <c r="F561" s="13"/>
      <c r="G561" s="1"/>
    </row>
    <row r="562" spans="3:7" x14ac:dyDescent="0.2">
      <c r="C562" s="4"/>
      <c r="D562" s="4"/>
      <c r="E562" s="5"/>
      <c r="F562" s="13"/>
      <c r="G562" s="1"/>
    </row>
    <row r="563" spans="3:7" x14ac:dyDescent="0.2">
      <c r="C563" s="4"/>
      <c r="D563" s="4"/>
      <c r="E563" s="5"/>
      <c r="F563" s="13"/>
      <c r="G563" s="1"/>
    </row>
    <row r="564" spans="3:7" x14ac:dyDescent="0.2">
      <c r="C564" s="4"/>
      <c r="D564" s="4"/>
      <c r="E564" s="5"/>
      <c r="F564" s="13"/>
      <c r="G564" s="1"/>
    </row>
    <row r="565" spans="3:7" x14ac:dyDescent="0.2">
      <c r="C565" s="4"/>
      <c r="D565" s="4"/>
      <c r="E565" s="5"/>
      <c r="F565" s="13"/>
      <c r="G565" s="1"/>
    </row>
    <row r="566" spans="3:7" x14ac:dyDescent="0.2">
      <c r="C566" s="4"/>
      <c r="D566" s="4"/>
      <c r="E566" s="5"/>
      <c r="F566" s="13"/>
      <c r="G566" s="1"/>
    </row>
    <row r="567" spans="3:7" x14ac:dyDescent="0.2">
      <c r="C567" s="4"/>
      <c r="D567" s="4"/>
      <c r="E567" s="5"/>
      <c r="F567" s="13"/>
      <c r="G567" s="1"/>
    </row>
    <row r="568" spans="3:7" x14ac:dyDescent="0.2">
      <c r="C568" s="4"/>
      <c r="D568" s="4"/>
      <c r="E568" s="5"/>
      <c r="F568" s="13"/>
      <c r="G568" s="1"/>
    </row>
    <row r="569" spans="3:7" x14ac:dyDescent="0.2">
      <c r="C569" s="4"/>
      <c r="D569" s="4"/>
      <c r="E569" s="5"/>
      <c r="F569" s="13"/>
      <c r="G569" s="1"/>
    </row>
    <row r="570" spans="3:7" x14ac:dyDescent="0.2">
      <c r="C570" s="4"/>
      <c r="D570" s="4"/>
      <c r="E570" s="5"/>
      <c r="F570" s="13"/>
      <c r="G570" s="1"/>
    </row>
    <row r="571" spans="3:7" x14ac:dyDescent="0.2">
      <c r="C571" s="4"/>
      <c r="D571" s="4"/>
      <c r="E571" s="5"/>
      <c r="F571" s="13"/>
      <c r="G571" s="1"/>
    </row>
    <row r="572" spans="3:7" x14ac:dyDescent="0.2">
      <c r="C572" s="4"/>
      <c r="D572" s="4"/>
      <c r="E572" s="5"/>
      <c r="F572" s="13"/>
      <c r="G572" s="1"/>
    </row>
    <row r="573" spans="3:7" x14ac:dyDescent="0.2">
      <c r="C573" s="4"/>
      <c r="D573" s="4"/>
      <c r="E573" s="5"/>
      <c r="F573" s="13"/>
      <c r="G573" s="1"/>
    </row>
    <row r="574" spans="3:7" x14ac:dyDescent="0.2">
      <c r="C574" s="4"/>
      <c r="D574" s="4"/>
      <c r="E574" s="5"/>
      <c r="F574" s="13"/>
      <c r="G574" s="1"/>
    </row>
    <row r="575" spans="3:7" x14ac:dyDescent="0.2">
      <c r="C575" s="4"/>
      <c r="D575" s="4"/>
      <c r="E575" s="5"/>
      <c r="F575" s="13"/>
      <c r="G575" s="1"/>
    </row>
    <row r="576" spans="3:7" x14ac:dyDescent="0.2">
      <c r="C576" s="4"/>
      <c r="D576" s="4"/>
      <c r="E576" s="5"/>
      <c r="F576" s="13"/>
      <c r="G576" s="1"/>
    </row>
    <row r="577" spans="3:7" x14ac:dyDescent="0.2">
      <c r="C577" s="4"/>
      <c r="D577" s="4"/>
      <c r="E577" s="5"/>
      <c r="F577" s="13"/>
      <c r="G577" s="1"/>
    </row>
    <row r="578" spans="3:7" x14ac:dyDescent="0.2">
      <c r="C578" s="4"/>
      <c r="D578" s="4"/>
      <c r="E578" s="5"/>
      <c r="F578" s="13"/>
      <c r="G578" s="1"/>
    </row>
    <row r="579" spans="3:7" x14ac:dyDescent="0.2">
      <c r="C579" s="4"/>
      <c r="D579" s="4"/>
      <c r="E579" s="5"/>
      <c r="F579" s="13"/>
      <c r="G579" s="1"/>
    </row>
    <row r="580" spans="3:7" x14ac:dyDescent="0.2">
      <c r="C580" s="4"/>
      <c r="D580" s="4"/>
      <c r="E580" s="5"/>
      <c r="F580" s="13"/>
      <c r="G580" s="1"/>
    </row>
    <row r="581" spans="3:7" x14ac:dyDescent="0.2">
      <c r="C581" s="4"/>
      <c r="D581" s="4"/>
      <c r="E581" s="5"/>
      <c r="F581" s="13"/>
      <c r="G581" s="1"/>
    </row>
    <row r="582" spans="3:7" x14ac:dyDescent="0.2">
      <c r="C582" s="4"/>
      <c r="D582" s="4"/>
      <c r="E582" s="5"/>
      <c r="F582" s="13"/>
      <c r="G582" s="1"/>
    </row>
    <row r="583" spans="3:7" x14ac:dyDescent="0.2">
      <c r="C583" s="4"/>
      <c r="D583" s="4"/>
      <c r="E583" s="5"/>
      <c r="F583" s="13"/>
      <c r="G583" s="1"/>
    </row>
    <row r="584" spans="3:7" x14ac:dyDescent="0.2">
      <c r="C584" s="4"/>
      <c r="D584" s="4"/>
      <c r="E584" s="5"/>
      <c r="F584" s="13"/>
      <c r="G584" s="1"/>
    </row>
    <row r="585" spans="3:7" x14ac:dyDescent="0.2">
      <c r="C585" s="4"/>
      <c r="D585" s="4"/>
      <c r="E585" s="5"/>
      <c r="F585" s="13"/>
      <c r="G585" s="1"/>
    </row>
    <row r="586" spans="3:7" x14ac:dyDescent="0.2">
      <c r="C586" s="4"/>
      <c r="D586" s="4"/>
      <c r="E586" s="5"/>
      <c r="F586" s="13"/>
      <c r="G586" s="1"/>
    </row>
    <row r="587" spans="3:7" x14ac:dyDescent="0.2">
      <c r="C587" s="4"/>
      <c r="D587" s="4"/>
      <c r="E587" s="5"/>
      <c r="F587" s="13"/>
      <c r="G587" s="1"/>
    </row>
    <row r="588" spans="3:7" x14ac:dyDescent="0.2">
      <c r="C588" s="4"/>
      <c r="D588" s="4"/>
      <c r="E588" s="5"/>
      <c r="F588" s="13"/>
      <c r="G588" s="1"/>
    </row>
    <row r="589" spans="3:7" x14ac:dyDescent="0.2">
      <c r="C589" s="4"/>
      <c r="D589" s="4"/>
      <c r="E589" s="5"/>
      <c r="F589" s="13"/>
      <c r="G589" s="1"/>
    </row>
    <row r="590" spans="3:7" x14ac:dyDescent="0.2">
      <c r="C590" s="4"/>
      <c r="D590" s="4"/>
      <c r="E590" s="5"/>
      <c r="F590" s="13"/>
      <c r="G590" s="1"/>
    </row>
    <row r="591" spans="3:7" x14ac:dyDescent="0.2">
      <c r="C591" s="4"/>
      <c r="D591" s="4"/>
      <c r="E591" s="5"/>
      <c r="F591" s="13"/>
      <c r="G591" s="1"/>
    </row>
    <row r="592" spans="3:7" x14ac:dyDescent="0.2">
      <c r="C592" s="4"/>
      <c r="D592" s="4"/>
      <c r="E592" s="5"/>
      <c r="F592" s="13"/>
      <c r="G592" s="1"/>
    </row>
    <row r="593" spans="3:7" x14ac:dyDescent="0.2">
      <c r="C593" s="4"/>
      <c r="D593" s="4"/>
      <c r="E593" s="5"/>
      <c r="F593" s="13"/>
      <c r="G593" s="1"/>
    </row>
    <row r="594" spans="3:7" x14ac:dyDescent="0.2">
      <c r="C594" s="4"/>
      <c r="D594" s="4"/>
      <c r="E594" s="5"/>
      <c r="F594" s="13"/>
      <c r="G594" s="1"/>
    </row>
    <row r="595" spans="3:7" x14ac:dyDescent="0.2">
      <c r="C595" s="4"/>
      <c r="D595" s="4"/>
      <c r="E595" s="5"/>
      <c r="F595" s="13"/>
      <c r="G595" s="1"/>
    </row>
    <row r="596" spans="3:7" x14ac:dyDescent="0.2">
      <c r="C596" s="4"/>
      <c r="D596" s="4"/>
      <c r="E596" s="5"/>
      <c r="F596" s="13"/>
      <c r="G596" s="1"/>
    </row>
    <row r="597" spans="3:7" x14ac:dyDescent="0.2">
      <c r="C597" s="4"/>
      <c r="D597" s="4"/>
      <c r="E597" s="5"/>
      <c r="F597" s="13"/>
      <c r="G597" s="1"/>
    </row>
    <row r="598" spans="3:7" x14ac:dyDescent="0.2">
      <c r="C598" s="4"/>
      <c r="D598" s="4"/>
      <c r="E598" s="5"/>
      <c r="F598" s="13"/>
      <c r="G598" s="1"/>
    </row>
    <row r="599" spans="3:7" x14ac:dyDescent="0.2">
      <c r="C599" s="4"/>
      <c r="D599" s="4"/>
      <c r="E599" s="5"/>
      <c r="F599" s="13"/>
      <c r="G599" s="1"/>
    </row>
    <row r="600" spans="3:7" x14ac:dyDescent="0.2">
      <c r="C600" s="4"/>
      <c r="D600" s="4"/>
      <c r="E600" s="5"/>
      <c r="F600" s="13"/>
      <c r="G600" s="1"/>
    </row>
    <row r="601" spans="3:7" x14ac:dyDescent="0.2">
      <c r="C601" s="4"/>
      <c r="D601" s="4"/>
      <c r="E601" s="5"/>
      <c r="F601" s="13"/>
      <c r="G601" s="1"/>
    </row>
    <row r="602" spans="3:7" x14ac:dyDescent="0.2">
      <c r="C602" s="4"/>
      <c r="D602" s="4"/>
      <c r="E602" s="5"/>
      <c r="F602" s="13"/>
      <c r="G602" s="1"/>
    </row>
    <row r="603" spans="3:7" x14ac:dyDescent="0.2">
      <c r="C603" s="4"/>
      <c r="D603" s="4"/>
      <c r="E603" s="5"/>
      <c r="F603" s="13"/>
      <c r="G603" s="1"/>
    </row>
    <row r="604" spans="3:7" x14ac:dyDescent="0.2">
      <c r="C604" s="4"/>
      <c r="D604" s="4"/>
      <c r="E604" s="5"/>
      <c r="F604" s="13"/>
      <c r="G604" s="1"/>
    </row>
    <row r="605" spans="3:7" x14ac:dyDescent="0.2">
      <c r="C605" s="4"/>
      <c r="D605" s="4"/>
      <c r="E605" s="5"/>
      <c r="F605" s="13"/>
      <c r="G605" s="1"/>
    </row>
    <row r="606" spans="3:7" x14ac:dyDescent="0.2">
      <c r="C606" s="4"/>
      <c r="D606" s="4"/>
      <c r="E606" s="5"/>
      <c r="F606" s="13"/>
      <c r="G606" s="1"/>
    </row>
    <row r="607" spans="3:7" x14ac:dyDescent="0.2">
      <c r="C607" s="4"/>
      <c r="D607" s="4"/>
      <c r="E607" s="5"/>
      <c r="F607" s="13"/>
      <c r="G607" s="1"/>
    </row>
    <row r="608" spans="3:7" x14ac:dyDescent="0.2">
      <c r="C608" s="4"/>
      <c r="D608" s="4"/>
      <c r="E608" s="5"/>
      <c r="F608" s="13"/>
      <c r="G608" s="1"/>
    </row>
    <row r="609" spans="3:7" x14ac:dyDescent="0.2">
      <c r="C609" s="4"/>
      <c r="D609" s="4"/>
      <c r="E609" s="5"/>
      <c r="F609" s="13"/>
      <c r="G609" s="1"/>
    </row>
    <row r="610" spans="3:7" x14ac:dyDescent="0.2">
      <c r="C610" s="4"/>
      <c r="D610" s="4"/>
      <c r="E610" s="5"/>
      <c r="F610" s="13"/>
      <c r="G610" s="1"/>
    </row>
    <row r="611" spans="3:7" x14ac:dyDescent="0.2">
      <c r="C611" s="4"/>
      <c r="D611" s="4"/>
      <c r="E611" s="5"/>
      <c r="F611" s="13"/>
      <c r="G611" s="1"/>
    </row>
    <row r="612" spans="3:7" x14ac:dyDescent="0.2">
      <c r="C612" s="4"/>
      <c r="D612" s="4"/>
      <c r="E612" s="5"/>
      <c r="F612" s="13"/>
      <c r="G612" s="1"/>
    </row>
    <row r="613" spans="3:7" x14ac:dyDescent="0.2">
      <c r="C613" s="4"/>
      <c r="D613" s="4"/>
      <c r="E613" s="5"/>
      <c r="F613" s="13"/>
      <c r="G613" s="1"/>
    </row>
    <row r="614" spans="3:7" x14ac:dyDescent="0.2">
      <c r="C614" s="4"/>
      <c r="D614" s="4"/>
      <c r="E614" s="5"/>
      <c r="F614" s="13"/>
      <c r="G614" s="1"/>
    </row>
    <row r="615" spans="3:7" x14ac:dyDescent="0.2">
      <c r="C615" s="4"/>
      <c r="D615" s="4"/>
      <c r="E615" s="5"/>
      <c r="F615" s="13"/>
      <c r="G615" s="1"/>
    </row>
    <row r="616" spans="3:7" x14ac:dyDescent="0.2">
      <c r="C616" s="4"/>
      <c r="D616" s="4"/>
      <c r="E616" s="5"/>
      <c r="F616" s="13"/>
      <c r="G616" s="1"/>
    </row>
    <row r="617" spans="3:7" x14ac:dyDescent="0.2">
      <c r="C617" s="4"/>
      <c r="D617" s="4"/>
      <c r="E617" s="5"/>
      <c r="F617" s="13"/>
      <c r="G617" s="1"/>
    </row>
    <row r="618" spans="3:7" x14ac:dyDescent="0.2">
      <c r="C618" s="4"/>
      <c r="D618" s="4"/>
      <c r="E618" s="5"/>
      <c r="F618" s="13"/>
      <c r="G618" s="1"/>
    </row>
    <row r="619" spans="3:7" x14ac:dyDescent="0.2">
      <c r="C619" s="4"/>
      <c r="D619" s="4"/>
      <c r="E619" s="5"/>
      <c r="F619" s="13"/>
      <c r="G619" s="1"/>
    </row>
    <row r="620" spans="3:7" x14ac:dyDescent="0.2">
      <c r="C620" s="4"/>
      <c r="D620" s="4"/>
      <c r="E620" s="5"/>
      <c r="F620" s="13"/>
      <c r="G620" s="1"/>
    </row>
    <row r="621" spans="3:7" x14ac:dyDescent="0.2">
      <c r="C621" s="4"/>
      <c r="D621" s="4"/>
      <c r="E621" s="5"/>
      <c r="F621" s="13"/>
      <c r="G621" s="1"/>
    </row>
    <row r="622" spans="3:7" x14ac:dyDescent="0.2">
      <c r="C622" s="4"/>
      <c r="D622" s="4"/>
      <c r="E622" s="5"/>
      <c r="F622" s="13"/>
      <c r="G622" s="1"/>
    </row>
    <row r="623" spans="3:7" x14ac:dyDescent="0.2">
      <c r="C623" s="4"/>
      <c r="D623" s="4"/>
      <c r="E623" s="5"/>
      <c r="F623" s="13"/>
      <c r="G623" s="1"/>
    </row>
    <row r="624" spans="3:7" x14ac:dyDescent="0.2">
      <c r="C624" s="4"/>
      <c r="D624" s="4"/>
      <c r="E624" s="5"/>
      <c r="F624" s="13"/>
      <c r="G624" s="1"/>
    </row>
    <row r="625" spans="3:7" x14ac:dyDescent="0.2">
      <c r="C625" s="4"/>
      <c r="D625" s="4"/>
      <c r="E625" s="5"/>
      <c r="F625" s="13"/>
      <c r="G625" s="1"/>
    </row>
    <row r="626" spans="3:7" x14ac:dyDescent="0.2">
      <c r="C626" s="4"/>
      <c r="D626" s="4"/>
      <c r="E626" s="5"/>
      <c r="F626" s="13"/>
      <c r="G626" s="1"/>
    </row>
    <row r="627" spans="3:7" x14ac:dyDescent="0.2">
      <c r="C627" s="4"/>
      <c r="D627" s="4"/>
      <c r="E627" s="5"/>
      <c r="F627" s="13"/>
      <c r="G627" s="1"/>
    </row>
    <row r="628" spans="3:7" x14ac:dyDescent="0.2">
      <c r="C628" s="4"/>
      <c r="D628" s="4"/>
      <c r="E628" s="5"/>
      <c r="F628" s="13"/>
      <c r="G628" s="1"/>
    </row>
    <row r="629" spans="3:7" x14ac:dyDescent="0.2">
      <c r="C629" s="4"/>
      <c r="D629" s="4"/>
      <c r="E629" s="5"/>
      <c r="F629" s="13"/>
      <c r="G629" s="1"/>
    </row>
    <row r="630" spans="3:7" x14ac:dyDescent="0.2">
      <c r="C630" s="4"/>
      <c r="D630" s="4"/>
      <c r="E630" s="5"/>
      <c r="F630" s="13"/>
      <c r="G630" s="1"/>
    </row>
    <row r="631" spans="3:7" x14ac:dyDescent="0.2">
      <c r="C631" s="4"/>
      <c r="D631" s="4"/>
      <c r="E631" s="5"/>
      <c r="F631" s="13"/>
      <c r="G631" s="1"/>
    </row>
    <row r="632" spans="3:7" x14ac:dyDescent="0.2">
      <c r="C632" s="4"/>
      <c r="D632" s="4"/>
      <c r="E632" s="5"/>
      <c r="F632" s="13"/>
      <c r="G632" s="1"/>
    </row>
    <row r="633" spans="3:7" x14ac:dyDescent="0.2">
      <c r="C633" s="4"/>
      <c r="D633" s="4"/>
      <c r="E633" s="5"/>
      <c r="F633" s="13"/>
      <c r="G633" s="1"/>
    </row>
    <row r="634" spans="3:7" x14ac:dyDescent="0.2">
      <c r="C634" s="4"/>
      <c r="D634" s="4"/>
      <c r="E634" s="5"/>
      <c r="F634" s="13"/>
      <c r="G634" s="1"/>
    </row>
    <row r="635" spans="3:7" x14ac:dyDescent="0.2">
      <c r="C635" s="4"/>
      <c r="D635" s="4"/>
      <c r="E635" s="5"/>
      <c r="F635" s="13"/>
      <c r="G635" s="1"/>
    </row>
    <row r="636" spans="3:7" x14ac:dyDescent="0.2">
      <c r="C636" s="4"/>
      <c r="D636" s="4"/>
      <c r="E636" s="5"/>
      <c r="F636" s="13"/>
      <c r="G636" s="1"/>
    </row>
    <row r="637" spans="3:7" x14ac:dyDescent="0.2">
      <c r="C637" s="4"/>
      <c r="D637" s="4"/>
      <c r="E637" s="5"/>
      <c r="F637" s="13"/>
      <c r="G637" s="1"/>
    </row>
    <row r="638" spans="3:7" x14ac:dyDescent="0.2">
      <c r="C638" s="4"/>
      <c r="D638" s="4"/>
      <c r="E638" s="5"/>
      <c r="F638" s="13"/>
      <c r="G638" s="1"/>
    </row>
    <row r="639" spans="3:7" x14ac:dyDescent="0.2">
      <c r="C639" s="4"/>
      <c r="D639" s="4"/>
      <c r="E639" s="5"/>
      <c r="F639" s="13"/>
      <c r="G639" s="1"/>
    </row>
    <row r="640" spans="3:7" x14ac:dyDescent="0.2">
      <c r="C640" s="4"/>
      <c r="D640" s="4"/>
      <c r="E640" s="5"/>
      <c r="F640" s="13"/>
      <c r="G640" s="1"/>
    </row>
    <row r="641" spans="3:7" x14ac:dyDescent="0.2">
      <c r="C641" s="4"/>
      <c r="D641" s="4"/>
      <c r="E641" s="5"/>
      <c r="F641" s="13"/>
      <c r="G641" s="1"/>
    </row>
    <row r="642" spans="3:7" x14ac:dyDescent="0.2">
      <c r="C642" s="4"/>
      <c r="D642" s="4"/>
      <c r="E642" s="5"/>
      <c r="F642" s="13"/>
      <c r="G642" s="1"/>
    </row>
    <row r="643" spans="3:7" x14ac:dyDescent="0.2">
      <c r="C643" s="4"/>
      <c r="D643" s="4"/>
      <c r="E643" s="5"/>
      <c r="F643" s="13"/>
      <c r="G643" s="1"/>
    </row>
    <row r="644" spans="3:7" x14ac:dyDescent="0.2">
      <c r="C644" s="4"/>
      <c r="D644" s="4"/>
      <c r="E644" s="5"/>
      <c r="F644" s="13"/>
      <c r="G644" s="1"/>
    </row>
    <row r="645" spans="3:7" x14ac:dyDescent="0.2">
      <c r="C645" s="4"/>
      <c r="D645" s="4"/>
      <c r="E645" s="5"/>
      <c r="F645" s="13"/>
      <c r="G645" s="1"/>
    </row>
    <row r="646" spans="3:7" x14ac:dyDescent="0.2">
      <c r="C646" s="4"/>
      <c r="D646" s="4"/>
      <c r="E646" s="5"/>
      <c r="F646" s="13"/>
      <c r="G646" s="1"/>
    </row>
    <row r="647" spans="3:7" x14ac:dyDescent="0.2">
      <c r="C647" s="4"/>
      <c r="D647" s="4"/>
      <c r="E647" s="5"/>
      <c r="F647" s="13"/>
      <c r="G647" s="1"/>
    </row>
    <row r="648" spans="3:7" x14ac:dyDescent="0.2">
      <c r="C648" s="4"/>
      <c r="D648" s="4"/>
      <c r="E648" s="5"/>
      <c r="F648" s="13"/>
      <c r="G648" s="1"/>
    </row>
    <row r="649" spans="3:7" x14ac:dyDescent="0.2">
      <c r="C649" s="4"/>
      <c r="D649" s="4"/>
      <c r="E649" s="5"/>
      <c r="F649" s="13"/>
      <c r="G649" s="1"/>
    </row>
    <row r="650" spans="3:7" x14ac:dyDescent="0.2">
      <c r="C650" s="4"/>
      <c r="D650" s="4"/>
      <c r="E650" s="5"/>
      <c r="F650" s="13"/>
      <c r="G650" s="1"/>
    </row>
    <row r="651" spans="3:7" x14ac:dyDescent="0.2">
      <c r="C651" s="4"/>
      <c r="D651" s="4"/>
      <c r="E651" s="5"/>
      <c r="F651" s="13"/>
      <c r="G651" s="1"/>
    </row>
    <row r="652" spans="3:7" x14ac:dyDescent="0.2">
      <c r="C652" s="4"/>
      <c r="D652" s="4"/>
      <c r="E652" s="5"/>
      <c r="F652" s="13"/>
      <c r="G652" s="1"/>
    </row>
    <row r="653" spans="3:7" x14ac:dyDescent="0.2">
      <c r="C653" s="4"/>
      <c r="D653" s="4"/>
      <c r="E653" s="5"/>
      <c r="F653" s="13"/>
      <c r="G653" s="1"/>
    </row>
    <row r="654" spans="3:7" x14ac:dyDescent="0.2">
      <c r="C654" s="4"/>
      <c r="D654" s="4"/>
      <c r="E654" s="5"/>
      <c r="F654" s="13"/>
      <c r="G654" s="1"/>
    </row>
    <row r="655" spans="3:7" x14ac:dyDescent="0.2">
      <c r="C655" s="4"/>
      <c r="D655" s="4"/>
      <c r="E655" s="5"/>
      <c r="F655" s="13"/>
      <c r="G655" s="1"/>
    </row>
    <row r="656" spans="3:7" x14ac:dyDescent="0.2">
      <c r="C656" s="4"/>
      <c r="D656" s="4"/>
      <c r="E656" s="5"/>
      <c r="F656" s="13"/>
      <c r="G656" s="1"/>
    </row>
    <row r="657" spans="3:7" x14ac:dyDescent="0.2">
      <c r="C657" s="4"/>
      <c r="D657" s="4"/>
      <c r="E657" s="5"/>
      <c r="F657" s="13"/>
      <c r="G657" s="1"/>
    </row>
    <row r="658" spans="3:7" x14ac:dyDescent="0.2">
      <c r="C658" s="4"/>
      <c r="D658" s="4"/>
      <c r="E658" s="5"/>
      <c r="F658" s="13"/>
      <c r="G658" s="1"/>
    </row>
    <row r="659" spans="3:7" x14ac:dyDescent="0.2">
      <c r="C659" s="4"/>
      <c r="D659" s="4"/>
      <c r="E659" s="5"/>
      <c r="F659" s="13"/>
      <c r="G659" s="1"/>
    </row>
    <row r="660" spans="3:7" x14ac:dyDescent="0.2">
      <c r="C660" s="4"/>
      <c r="D660" s="4"/>
      <c r="E660" s="5"/>
      <c r="F660" s="13"/>
      <c r="G660" s="1"/>
    </row>
    <row r="661" spans="3:7" x14ac:dyDescent="0.2">
      <c r="C661" s="4"/>
      <c r="D661" s="4"/>
      <c r="E661" s="5"/>
      <c r="F661" s="13"/>
      <c r="G661" s="1"/>
    </row>
    <row r="662" spans="3:7" x14ac:dyDescent="0.2">
      <c r="C662" s="4"/>
      <c r="D662" s="4"/>
      <c r="E662" s="5"/>
      <c r="F662" s="13"/>
      <c r="G662" s="1"/>
    </row>
    <row r="663" spans="3:7" x14ac:dyDescent="0.2">
      <c r="C663" s="4"/>
      <c r="D663" s="4"/>
      <c r="E663" s="5"/>
      <c r="F663" s="13"/>
      <c r="G663" s="1"/>
    </row>
    <row r="664" spans="3:7" x14ac:dyDescent="0.2">
      <c r="C664" s="4"/>
      <c r="D664" s="4"/>
      <c r="E664" s="5"/>
      <c r="F664" s="13"/>
      <c r="G664" s="1"/>
    </row>
    <row r="665" spans="3:7" x14ac:dyDescent="0.2">
      <c r="C665" s="4"/>
      <c r="D665" s="4"/>
      <c r="E665" s="5"/>
      <c r="F665" s="13"/>
      <c r="G665" s="1"/>
    </row>
    <row r="666" spans="3:7" x14ac:dyDescent="0.2">
      <c r="C666" s="4"/>
      <c r="D666" s="4"/>
      <c r="E666" s="5"/>
      <c r="F666" s="13"/>
      <c r="G666" s="1"/>
    </row>
    <row r="667" spans="3:7" x14ac:dyDescent="0.2">
      <c r="C667" s="4"/>
      <c r="D667" s="4"/>
      <c r="E667" s="5"/>
      <c r="F667" s="13"/>
      <c r="G667" s="1"/>
    </row>
    <row r="668" spans="3:7" x14ac:dyDescent="0.2">
      <c r="C668" s="4"/>
      <c r="D668" s="4"/>
      <c r="E668" s="5"/>
      <c r="F668" s="13"/>
      <c r="G668" s="1"/>
    </row>
    <row r="669" spans="3:7" x14ac:dyDescent="0.2">
      <c r="C669" s="4"/>
      <c r="D669" s="4"/>
      <c r="E669" s="5"/>
      <c r="F669" s="13"/>
      <c r="G669" s="1"/>
    </row>
    <row r="670" spans="3:7" x14ac:dyDescent="0.2">
      <c r="C670" s="4"/>
      <c r="D670" s="4"/>
      <c r="E670" s="5"/>
      <c r="F670" s="13"/>
      <c r="G670" s="1"/>
    </row>
    <row r="671" spans="3:7" x14ac:dyDescent="0.2">
      <c r="C671" s="4"/>
      <c r="D671" s="4"/>
      <c r="E671" s="5"/>
      <c r="F671" s="13"/>
      <c r="G671" s="1"/>
    </row>
    <row r="672" spans="3:7" x14ac:dyDescent="0.2">
      <c r="C672" s="4"/>
      <c r="D672" s="4"/>
      <c r="E672" s="5"/>
      <c r="F672" s="13"/>
      <c r="G672" s="1"/>
    </row>
    <row r="673" spans="3:7" x14ac:dyDescent="0.2">
      <c r="C673" s="4"/>
      <c r="D673" s="4"/>
      <c r="E673" s="5"/>
      <c r="F673" s="13"/>
      <c r="G673" s="1"/>
    </row>
    <row r="674" spans="3:7" x14ac:dyDescent="0.2">
      <c r="C674" s="4"/>
      <c r="D674" s="4"/>
      <c r="E674" s="5"/>
      <c r="F674" s="13"/>
      <c r="G674" s="1"/>
    </row>
    <row r="675" spans="3:7" x14ac:dyDescent="0.2">
      <c r="C675" s="4"/>
      <c r="D675" s="4"/>
      <c r="E675" s="5"/>
      <c r="F675" s="13"/>
      <c r="G675" s="1"/>
    </row>
    <row r="676" spans="3:7" x14ac:dyDescent="0.2">
      <c r="C676" s="4"/>
      <c r="D676" s="4"/>
      <c r="E676" s="5"/>
      <c r="F676" s="13"/>
      <c r="G676" s="1"/>
    </row>
    <row r="677" spans="3:7" x14ac:dyDescent="0.2">
      <c r="C677" s="4"/>
      <c r="D677" s="4"/>
      <c r="E677" s="5"/>
      <c r="F677" s="13"/>
      <c r="G677" s="1"/>
    </row>
    <row r="678" spans="3:7" x14ac:dyDescent="0.2">
      <c r="C678" s="4"/>
      <c r="D678" s="4"/>
      <c r="E678" s="5"/>
      <c r="F678" s="13"/>
      <c r="G678" s="1"/>
    </row>
    <row r="679" spans="3:7" x14ac:dyDescent="0.2">
      <c r="C679" s="4"/>
      <c r="D679" s="4"/>
      <c r="E679" s="5"/>
      <c r="F679" s="13"/>
      <c r="G679" s="1"/>
    </row>
    <row r="680" spans="3:7" x14ac:dyDescent="0.2">
      <c r="C680" s="4"/>
      <c r="D680" s="4"/>
      <c r="E680" s="5"/>
      <c r="F680" s="13"/>
      <c r="G680" s="1"/>
    </row>
    <row r="681" spans="3:7" x14ac:dyDescent="0.2">
      <c r="C681" s="4"/>
      <c r="D681" s="4"/>
      <c r="E681" s="5"/>
      <c r="F681" s="13"/>
      <c r="G681" s="1"/>
    </row>
    <row r="682" spans="3:7" x14ac:dyDescent="0.2">
      <c r="C682" s="4"/>
      <c r="D682" s="4"/>
      <c r="E682" s="5"/>
      <c r="F682" s="13"/>
      <c r="G682" s="1"/>
    </row>
    <row r="683" spans="3:7" x14ac:dyDescent="0.2">
      <c r="C683" s="4"/>
      <c r="D683" s="4"/>
      <c r="E683" s="5"/>
      <c r="F683" s="13"/>
      <c r="G683" s="1"/>
    </row>
    <row r="684" spans="3:7" x14ac:dyDescent="0.2">
      <c r="C684" s="4"/>
      <c r="D684" s="4"/>
      <c r="E684" s="5"/>
      <c r="F684" s="13"/>
      <c r="G684" s="1"/>
    </row>
    <row r="685" spans="3:7" x14ac:dyDescent="0.2">
      <c r="C685" s="4"/>
      <c r="D685" s="4"/>
      <c r="E685" s="5"/>
      <c r="F685" s="13"/>
      <c r="G685" s="1"/>
    </row>
    <row r="686" spans="3:7" x14ac:dyDescent="0.2">
      <c r="C686" s="4"/>
      <c r="D686" s="4"/>
      <c r="E686" s="5"/>
      <c r="F686" s="13"/>
      <c r="G686" s="1"/>
    </row>
    <row r="687" spans="3:7" x14ac:dyDescent="0.2">
      <c r="C687" s="4"/>
      <c r="D687" s="4"/>
      <c r="E687" s="5"/>
      <c r="F687" s="13"/>
      <c r="G687" s="1"/>
    </row>
    <row r="688" spans="3:7" x14ac:dyDescent="0.2">
      <c r="C688" s="4"/>
      <c r="D688" s="4"/>
      <c r="E688" s="5"/>
      <c r="F688" s="13"/>
      <c r="G688" s="1"/>
    </row>
    <row r="689" spans="3:7" x14ac:dyDescent="0.2">
      <c r="C689" s="4"/>
      <c r="D689" s="4"/>
      <c r="E689" s="5"/>
      <c r="F689" s="13"/>
      <c r="G689" s="1"/>
    </row>
    <row r="690" spans="3:7" x14ac:dyDescent="0.2">
      <c r="C690" s="4"/>
      <c r="D690" s="4"/>
      <c r="E690" s="5"/>
      <c r="F690" s="13"/>
      <c r="G690" s="1"/>
    </row>
    <row r="691" spans="3:7" x14ac:dyDescent="0.2">
      <c r="C691" s="4"/>
      <c r="D691" s="4"/>
      <c r="E691" s="5"/>
      <c r="F691" s="13"/>
      <c r="G691" s="1"/>
    </row>
    <row r="692" spans="3:7" x14ac:dyDescent="0.2">
      <c r="C692" s="4"/>
      <c r="D692" s="4"/>
      <c r="E692" s="5"/>
      <c r="F692" s="13"/>
      <c r="G692" s="1"/>
    </row>
    <row r="693" spans="3:7" x14ac:dyDescent="0.2">
      <c r="C693" s="4"/>
      <c r="D693" s="4"/>
      <c r="E693" s="5"/>
      <c r="F693" s="13"/>
      <c r="G693" s="1"/>
    </row>
    <row r="694" spans="3:7" x14ac:dyDescent="0.2">
      <c r="C694" s="4"/>
      <c r="D694" s="4"/>
      <c r="E694" s="5"/>
      <c r="F694" s="13"/>
      <c r="G694" s="1"/>
    </row>
    <row r="695" spans="3:7" x14ac:dyDescent="0.2">
      <c r="C695" s="4"/>
      <c r="D695" s="4"/>
      <c r="E695" s="5"/>
      <c r="F695" s="13"/>
      <c r="G695" s="1"/>
    </row>
    <row r="696" spans="3:7" x14ac:dyDescent="0.2">
      <c r="C696" s="4"/>
      <c r="D696" s="4"/>
      <c r="E696" s="5"/>
      <c r="F696" s="13"/>
      <c r="G696" s="1"/>
    </row>
    <row r="697" spans="3:7" x14ac:dyDescent="0.2">
      <c r="C697" s="4"/>
      <c r="D697" s="4"/>
      <c r="E697" s="5"/>
      <c r="F697" s="13"/>
      <c r="G697" s="1"/>
    </row>
    <row r="698" spans="3:7" x14ac:dyDescent="0.2">
      <c r="C698" s="4"/>
      <c r="D698" s="4"/>
      <c r="E698" s="5"/>
      <c r="F698" s="13"/>
      <c r="G698" s="1"/>
    </row>
    <row r="699" spans="3:7" x14ac:dyDescent="0.2">
      <c r="C699" s="4"/>
      <c r="D699" s="4"/>
      <c r="E699" s="5"/>
      <c r="F699" s="13"/>
      <c r="G699" s="1"/>
    </row>
    <row r="700" spans="3:7" x14ac:dyDescent="0.2">
      <c r="C700" s="4"/>
      <c r="D700" s="4"/>
      <c r="E700" s="5"/>
      <c r="F700" s="13"/>
      <c r="G700" s="1"/>
    </row>
    <row r="701" spans="3:7" x14ac:dyDescent="0.2">
      <c r="C701" s="4"/>
      <c r="D701" s="4"/>
      <c r="E701" s="5"/>
      <c r="F701" s="13"/>
      <c r="G701" s="1"/>
    </row>
    <row r="702" spans="3:7" x14ac:dyDescent="0.2">
      <c r="C702" s="4"/>
      <c r="D702" s="4"/>
      <c r="E702" s="5"/>
      <c r="F702" s="13"/>
      <c r="G702" s="1"/>
    </row>
    <row r="703" spans="3:7" x14ac:dyDescent="0.2">
      <c r="C703" s="4"/>
      <c r="D703" s="4"/>
      <c r="E703" s="5"/>
      <c r="F703" s="13"/>
      <c r="G703" s="1"/>
    </row>
    <row r="704" spans="3:7" x14ac:dyDescent="0.2">
      <c r="C704" s="4"/>
      <c r="D704" s="4"/>
      <c r="E704" s="5"/>
      <c r="F704" s="13"/>
      <c r="G704" s="1"/>
    </row>
    <row r="705" spans="3:7" x14ac:dyDescent="0.2">
      <c r="C705" s="4"/>
      <c r="D705" s="4"/>
      <c r="E705" s="5"/>
      <c r="F705" s="13"/>
      <c r="G705" s="1"/>
    </row>
    <row r="706" spans="3:7" x14ac:dyDescent="0.2">
      <c r="C706" s="4"/>
      <c r="D706" s="4"/>
      <c r="E706" s="5"/>
      <c r="F706" s="13"/>
      <c r="G706" s="1"/>
    </row>
    <row r="707" spans="3:7" x14ac:dyDescent="0.2">
      <c r="C707" s="4"/>
      <c r="D707" s="4"/>
      <c r="E707" s="5"/>
      <c r="F707" s="13"/>
      <c r="G707" s="1"/>
    </row>
    <row r="708" spans="3:7" x14ac:dyDescent="0.2">
      <c r="C708" s="4"/>
      <c r="D708" s="4"/>
      <c r="E708" s="5"/>
      <c r="F708" s="13"/>
      <c r="G708" s="1"/>
    </row>
    <row r="709" spans="3:7" x14ac:dyDescent="0.2">
      <c r="C709" s="4"/>
      <c r="D709" s="4"/>
      <c r="E709" s="5"/>
      <c r="F709" s="13"/>
      <c r="G709" s="1"/>
    </row>
    <row r="710" spans="3:7" x14ac:dyDescent="0.2">
      <c r="C710" s="4"/>
      <c r="D710" s="4"/>
      <c r="E710" s="5"/>
      <c r="F710" s="13"/>
      <c r="G710" s="1"/>
    </row>
    <row r="711" spans="3:7" x14ac:dyDescent="0.2">
      <c r="C711" s="4"/>
      <c r="D711" s="4"/>
      <c r="E711" s="5"/>
      <c r="F711" s="13"/>
      <c r="G711" s="1"/>
    </row>
    <row r="712" spans="3:7" x14ac:dyDescent="0.2">
      <c r="C712" s="4"/>
      <c r="D712" s="4"/>
      <c r="E712" s="5"/>
      <c r="F712" s="13"/>
      <c r="G712" s="1"/>
    </row>
    <row r="713" spans="3:7" x14ac:dyDescent="0.2">
      <c r="C713" s="4"/>
      <c r="D713" s="4"/>
      <c r="E713" s="5"/>
      <c r="F713" s="13"/>
      <c r="G713" s="1"/>
    </row>
    <row r="714" spans="3:7" x14ac:dyDescent="0.2">
      <c r="C714" s="4"/>
      <c r="D714" s="4"/>
      <c r="E714" s="5"/>
      <c r="F714" s="13"/>
      <c r="G714" s="1"/>
    </row>
    <row r="715" spans="3:7" x14ac:dyDescent="0.2">
      <c r="C715" s="4"/>
      <c r="D715" s="4"/>
      <c r="E715" s="5"/>
      <c r="F715" s="13"/>
      <c r="G715" s="1"/>
    </row>
    <row r="716" spans="3:7" x14ac:dyDescent="0.2">
      <c r="C716" s="4"/>
      <c r="D716" s="4"/>
      <c r="E716" s="5"/>
      <c r="F716" s="13"/>
      <c r="G716" s="1"/>
    </row>
    <row r="717" spans="3:7" x14ac:dyDescent="0.2">
      <c r="C717" s="4"/>
      <c r="D717" s="4"/>
      <c r="E717" s="5"/>
      <c r="F717" s="13"/>
      <c r="G717" s="1"/>
    </row>
    <row r="718" spans="3:7" x14ac:dyDescent="0.2">
      <c r="C718" s="4"/>
      <c r="D718" s="4"/>
      <c r="E718" s="5"/>
      <c r="F718" s="13"/>
      <c r="G718" s="1"/>
    </row>
    <row r="719" spans="3:7" x14ac:dyDescent="0.2">
      <c r="C719" s="4"/>
      <c r="D719" s="4"/>
      <c r="E719" s="5"/>
      <c r="F719" s="13"/>
      <c r="G719" s="1"/>
    </row>
    <row r="720" spans="3:7" x14ac:dyDescent="0.2">
      <c r="C720" s="4"/>
      <c r="D720" s="4"/>
      <c r="E720" s="5"/>
      <c r="F720" s="13"/>
      <c r="G720" s="1"/>
    </row>
    <row r="721" spans="3:7" x14ac:dyDescent="0.2">
      <c r="C721" s="4"/>
      <c r="D721" s="4"/>
      <c r="E721" s="5"/>
      <c r="F721" s="13"/>
      <c r="G721" s="1"/>
    </row>
    <row r="722" spans="3:7" x14ac:dyDescent="0.2">
      <c r="C722" s="4"/>
      <c r="D722" s="4"/>
      <c r="E722" s="5"/>
      <c r="F722" s="13"/>
      <c r="G722" s="1"/>
    </row>
    <row r="723" spans="3:7" x14ac:dyDescent="0.2">
      <c r="C723" s="4"/>
      <c r="D723" s="4"/>
      <c r="E723" s="5"/>
      <c r="F723" s="13"/>
      <c r="G723" s="1"/>
    </row>
    <row r="724" spans="3:7" x14ac:dyDescent="0.2">
      <c r="C724" s="4"/>
      <c r="D724" s="4"/>
      <c r="E724" s="5"/>
      <c r="F724" s="13"/>
      <c r="G724" s="1"/>
    </row>
    <row r="725" spans="3:7" x14ac:dyDescent="0.2">
      <c r="C725" s="4"/>
      <c r="D725" s="4"/>
      <c r="E725" s="5"/>
      <c r="F725" s="13"/>
      <c r="G725" s="1"/>
    </row>
    <row r="726" spans="3:7" x14ac:dyDescent="0.2">
      <c r="C726" s="4"/>
      <c r="D726" s="4"/>
      <c r="E726" s="5"/>
      <c r="F726" s="13"/>
      <c r="G726" s="1"/>
    </row>
    <row r="727" spans="3:7" x14ac:dyDescent="0.2">
      <c r="C727" s="4"/>
      <c r="D727" s="4"/>
      <c r="E727" s="5"/>
      <c r="F727" s="13"/>
      <c r="G727" s="1"/>
    </row>
    <row r="728" spans="3:7" x14ac:dyDescent="0.2">
      <c r="C728" s="4"/>
      <c r="D728" s="4"/>
      <c r="E728" s="5"/>
      <c r="F728" s="13"/>
      <c r="G728" s="1"/>
    </row>
    <row r="729" spans="3:7" x14ac:dyDescent="0.2">
      <c r="C729" s="4"/>
      <c r="D729" s="4"/>
      <c r="E729" s="5"/>
      <c r="F729" s="13"/>
      <c r="G729" s="1"/>
    </row>
    <row r="730" spans="3:7" x14ac:dyDescent="0.2">
      <c r="C730" s="4"/>
      <c r="D730" s="4"/>
      <c r="E730" s="5"/>
      <c r="F730" s="13"/>
      <c r="G730" s="1"/>
    </row>
    <row r="731" spans="3:7" x14ac:dyDescent="0.2">
      <c r="C731" s="4"/>
      <c r="D731" s="4"/>
      <c r="E731" s="5"/>
      <c r="F731" s="13"/>
      <c r="G731" s="1"/>
    </row>
    <row r="732" spans="3:7" x14ac:dyDescent="0.2">
      <c r="C732" s="4"/>
      <c r="D732" s="4"/>
      <c r="E732" s="5"/>
      <c r="F732" s="13"/>
      <c r="G732" s="1"/>
    </row>
    <row r="733" spans="3:7" x14ac:dyDescent="0.2">
      <c r="C733" s="4"/>
      <c r="D733" s="4"/>
      <c r="E733" s="5"/>
      <c r="F733" s="13"/>
      <c r="G733" s="1"/>
    </row>
    <row r="734" spans="3:7" x14ac:dyDescent="0.2">
      <c r="C734" s="4"/>
      <c r="D734" s="4"/>
      <c r="E734" s="5"/>
      <c r="F734" s="13"/>
      <c r="G734" s="1"/>
    </row>
    <row r="735" spans="3:7" x14ac:dyDescent="0.2">
      <c r="C735" s="4"/>
      <c r="D735" s="4"/>
      <c r="E735" s="5"/>
      <c r="F735" s="13"/>
      <c r="G735" s="1"/>
    </row>
    <row r="736" spans="3:7" x14ac:dyDescent="0.2">
      <c r="C736" s="4"/>
      <c r="D736" s="4"/>
      <c r="E736" s="5"/>
      <c r="F736" s="13"/>
      <c r="G736" s="1"/>
    </row>
    <row r="737" spans="3:7" x14ac:dyDescent="0.2">
      <c r="C737" s="4"/>
      <c r="D737" s="4"/>
      <c r="E737" s="5"/>
      <c r="F737" s="13"/>
      <c r="G737" s="1"/>
    </row>
    <row r="738" spans="3:7" x14ac:dyDescent="0.2">
      <c r="C738" s="4"/>
      <c r="D738" s="4"/>
      <c r="E738" s="5"/>
      <c r="F738" s="13"/>
      <c r="G738" s="1"/>
    </row>
    <row r="739" spans="3:7" x14ac:dyDescent="0.2">
      <c r="C739" s="4"/>
      <c r="D739" s="4"/>
      <c r="E739" s="5"/>
      <c r="F739" s="13"/>
      <c r="G739" s="1"/>
    </row>
    <row r="740" spans="3:7" x14ac:dyDescent="0.2">
      <c r="C740" s="4"/>
      <c r="D740" s="4"/>
      <c r="E740" s="5"/>
      <c r="F740" s="13"/>
      <c r="G740" s="1"/>
    </row>
    <row r="741" spans="3:7" x14ac:dyDescent="0.2">
      <c r="C741" s="4"/>
      <c r="D741" s="4"/>
      <c r="E741" s="5"/>
      <c r="F741" s="13"/>
      <c r="G741" s="1"/>
    </row>
    <row r="742" spans="3:7" x14ac:dyDescent="0.2">
      <c r="C742" s="4"/>
      <c r="D742" s="4"/>
      <c r="E742" s="5"/>
      <c r="F742" s="13"/>
      <c r="G742" s="1"/>
    </row>
    <row r="743" spans="3:7" x14ac:dyDescent="0.2">
      <c r="C743" s="4"/>
      <c r="D743" s="4"/>
      <c r="E743" s="5"/>
      <c r="F743" s="13"/>
      <c r="G743" s="1"/>
    </row>
    <row r="744" spans="3:7" x14ac:dyDescent="0.2">
      <c r="C744" s="4"/>
      <c r="D744" s="4"/>
      <c r="E744" s="5"/>
      <c r="F744" s="13"/>
      <c r="G744" s="1"/>
    </row>
    <row r="745" spans="3:7" x14ac:dyDescent="0.2">
      <c r="C745" s="4"/>
      <c r="D745" s="4"/>
      <c r="E745" s="5"/>
      <c r="F745" s="13"/>
      <c r="G745" s="1"/>
    </row>
    <row r="746" spans="3:7" x14ac:dyDescent="0.2">
      <c r="C746" s="4"/>
      <c r="D746" s="4"/>
      <c r="E746" s="5"/>
      <c r="F746" s="13"/>
      <c r="G746" s="1"/>
    </row>
    <row r="747" spans="3:7" x14ac:dyDescent="0.2">
      <c r="C747" s="4"/>
      <c r="D747" s="4"/>
      <c r="E747" s="5"/>
      <c r="F747" s="13"/>
      <c r="G747" s="1"/>
    </row>
    <row r="748" spans="3:7" x14ac:dyDescent="0.2">
      <c r="C748" s="4"/>
      <c r="D748" s="4"/>
      <c r="E748" s="5"/>
      <c r="F748" s="13"/>
      <c r="G748" s="1"/>
    </row>
    <row r="749" spans="3:7" x14ac:dyDescent="0.2">
      <c r="C749" s="4"/>
      <c r="D749" s="4"/>
      <c r="E749" s="5"/>
      <c r="F749" s="13"/>
      <c r="G749" s="1"/>
    </row>
    <row r="750" spans="3:7" x14ac:dyDescent="0.2">
      <c r="C750" s="4"/>
      <c r="D750" s="4"/>
      <c r="E750" s="5"/>
      <c r="F750" s="13"/>
      <c r="G750" s="1"/>
    </row>
    <row r="751" spans="3:7" x14ac:dyDescent="0.2">
      <c r="C751" s="4"/>
      <c r="D751" s="4"/>
      <c r="E751" s="5"/>
      <c r="F751" s="13"/>
      <c r="G751" s="1"/>
    </row>
    <row r="752" spans="3:7" x14ac:dyDescent="0.2">
      <c r="C752" s="4"/>
      <c r="D752" s="4"/>
      <c r="E752" s="5"/>
      <c r="F752" s="13"/>
      <c r="G752" s="1"/>
    </row>
    <row r="753" spans="3:7" x14ac:dyDescent="0.2">
      <c r="C753" s="4"/>
      <c r="D753" s="4"/>
      <c r="E753" s="5"/>
      <c r="F753" s="13"/>
      <c r="G753" s="1"/>
    </row>
    <row r="754" spans="3:7" x14ac:dyDescent="0.2">
      <c r="C754" s="4"/>
      <c r="D754" s="4"/>
      <c r="E754" s="5"/>
      <c r="F754" s="13"/>
      <c r="G754" s="1"/>
    </row>
    <row r="755" spans="3:7" x14ac:dyDescent="0.2">
      <c r="C755" s="4"/>
      <c r="D755" s="4"/>
      <c r="E755" s="5"/>
      <c r="F755" s="13"/>
      <c r="G755" s="1"/>
    </row>
    <row r="756" spans="3:7" x14ac:dyDescent="0.2">
      <c r="C756" s="4"/>
      <c r="D756" s="4"/>
      <c r="E756" s="5"/>
      <c r="F756" s="13"/>
      <c r="G756" s="1"/>
    </row>
    <row r="757" spans="3:7" x14ac:dyDescent="0.2">
      <c r="C757" s="4"/>
      <c r="D757" s="4"/>
      <c r="E757" s="5"/>
      <c r="F757" s="13"/>
      <c r="G757" s="1"/>
    </row>
    <row r="758" spans="3:7" x14ac:dyDescent="0.2">
      <c r="C758" s="4"/>
      <c r="D758" s="4"/>
      <c r="E758" s="5"/>
      <c r="F758" s="13"/>
      <c r="G758" s="1"/>
    </row>
    <row r="759" spans="3:7" x14ac:dyDescent="0.2">
      <c r="C759" s="4"/>
      <c r="D759" s="4"/>
      <c r="E759" s="5"/>
      <c r="F759" s="13"/>
      <c r="G759" s="1"/>
    </row>
    <row r="760" spans="3:7" x14ac:dyDescent="0.2">
      <c r="C760" s="4"/>
      <c r="D760" s="4"/>
      <c r="E760" s="5"/>
      <c r="F760" s="13"/>
      <c r="G760" s="1"/>
    </row>
    <row r="761" spans="3:7" x14ac:dyDescent="0.2">
      <c r="C761" s="4"/>
      <c r="D761" s="4"/>
      <c r="E761" s="5"/>
      <c r="F761" s="13"/>
      <c r="G761" s="1"/>
    </row>
    <row r="762" spans="3:7" x14ac:dyDescent="0.2">
      <c r="C762" s="4"/>
      <c r="D762" s="4"/>
      <c r="E762" s="5"/>
      <c r="F762" s="13"/>
      <c r="G762" s="1"/>
    </row>
    <row r="763" spans="3:7" x14ac:dyDescent="0.2">
      <c r="C763" s="4"/>
      <c r="D763" s="4"/>
      <c r="E763" s="5"/>
      <c r="F763" s="13"/>
      <c r="G763" s="1"/>
    </row>
    <row r="764" spans="3:7" x14ac:dyDescent="0.2">
      <c r="C764" s="4"/>
      <c r="D764" s="4"/>
      <c r="E764" s="5"/>
      <c r="F764" s="13"/>
      <c r="G764" s="1"/>
    </row>
    <row r="765" spans="3:7" x14ac:dyDescent="0.2">
      <c r="C765" s="4"/>
      <c r="D765" s="4"/>
      <c r="E765" s="5"/>
      <c r="F765" s="13"/>
      <c r="G765" s="1"/>
    </row>
    <row r="766" spans="3:7" x14ac:dyDescent="0.2">
      <c r="C766" s="4"/>
      <c r="D766" s="4"/>
      <c r="E766" s="5"/>
      <c r="F766" s="13"/>
      <c r="G766" s="1"/>
    </row>
    <row r="767" spans="3:7" x14ac:dyDescent="0.2">
      <c r="C767" s="4"/>
      <c r="D767" s="4"/>
      <c r="E767" s="5"/>
      <c r="F767" s="13"/>
      <c r="G767" s="1"/>
    </row>
    <row r="768" spans="3:7" x14ac:dyDescent="0.2">
      <c r="C768" s="4"/>
      <c r="D768" s="4"/>
      <c r="E768" s="5"/>
      <c r="F768" s="13"/>
      <c r="G768" s="1"/>
    </row>
    <row r="769" spans="3:7" x14ac:dyDescent="0.2">
      <c r="C769" s="4"/>
      <c r="D769" s="4"/>
      <c r="E769" s="5"/>
      <c r="F769" s="13"/>
      <c r="G769" s="1"/>
    </row>
    <row r="770" spans="3:7" x14ac:dyDescent="0.2">
      <c r="C770" s="4"/>
      <c r="D770" s="4"/>
      <c r="E770" s="5"/>
      <c r="F770" s="13"/>
      <c r="G770" s="1"/>
    </row>
    <row r="771" spans="3:7" x14ac:dyDescent="0.2">
      <c r="C771" s="4"/>
      <c r="D771" s="4"/>
      <c r="E771" s="5"/>
      <c r="F771" s="13"/>
      <c r="G771" s="1"/>
    </row>
    <row r="772" spans="3:7" x14ac:dyDescent="0.2">
      <c r="C772" s="4"/>
      <c r="D772" s="4"/>
      <c r="E772" s="5"/>
      <c r="F772" s="13"/>
      <c r="G772" s="1"/>
    </row>
    <row r="773" spans="3:7" x14ac:dyDescent="0.2">
      <c r="C773" s="4"/>
      <c r="D773" s="4"/>
      <c r="E773" s="5"/>
      <c r="F773" s="13"/>
      <c r="G773" s="1"/>
    </row>
    <row r="774" spans="3:7" x14ac:dyDescent="0.2">
      <c r="C774" s="4"/>
      <c r="D774" s="4"/>
      <c r="E774" s="5"/>
      <c r="F774" s="13"/>
      <c r="G774" s="1"/>
    </row>
    <row r="775" spans="3:7" x14ac:dyDescent="0.2">
      <c r="C775" s="4"/>
      <c r="D775" s="4"/>
      <c r="E775" s="5"/>
      <c r="F775" s="13"/>
      <c r="G775" s="1"/>
    </row>
    <row r="776" spans="3:7" x14ac:dyDescent="0.2">
      <c r="C776" s="4"/>
      <c r="D776" s="4"/>
      <c r="E776" s="5"/>
      <c r="F776" s="13"/>
      <c r="G776" s="1"/>
    </row>
    <row r="777" spans="3:7" x14ac:dyDescent="0.2">
      <c r="C777" s="4"/>
      <c r="D777" s="4"/>
      <c r="E777" s="5"/>
      <c r="F777" s="13"/>
      <c r="G777" s="1"/>
    </row>
    <row r="778" spans="3:7" x14ac:dyDescent="0.2">
      <c r="C778" s="4"/>
      <c r="D778" s="4"/>
      <c r="E778" s="5"/>
      <c r="F778" s="13"/>
      <c r="G778" s="1"/>
    </row>
    <row r="779" spans="3:7" x14ac:dyDescent="0.2">
      <c r="C779" s="4"/>
      <c r="D779" s="4"/>
      <c r="E779" s="5"/>
      <c r="F779" s="13"/>
      <c r="G779" s="1"/>
    </row>
    <row r="780" spans="3:7" x14ac:dyDescent="0.2">
      <c r="C780" s="4"/>
      <c r="D780" s="4"/>
      <c r="E780" s="5"/>
      <c r="F780" s="13"/>
      <c r="G780" s="1"/>
    </row>
    <row r="781" spans="3:7" x14ac:dyDescent="0.2">
      <c r="C781" s="4"/>
      <c r="D781" s="4"/>
      <c r="E781" s="5"/>
      <c r="F781" s="13"/>
      <c r="G781" s="1"/>
    </row>
    <row r="782" spans="3:7" x14ac:dyDescent="0.2">
      <c r="C782" s="4"/>
      <c r="D782" s="4"/>
      <c r="E782" s="5"/>
      <c r="F782" s="13"/>
      <c r="G782" s="1"/>
    </row>
    <row r="783" spans="3:7" x14ac:dyDescent="0.2">
      <c r="C783" s="4"/>
      <c r="D783" s="4"/>
      <c r="E783" s="5"/>
      <c r="F783" s="13"/>
      <c r="G783" s="1"/>
    </row>
    <row r="784" spans="3:7" x14ac:dyDescent="0.2">
      <c r="C784" s="4"/>
      <c r="D784" s="4"/>
      <c r="E784" s="5"/>
      <c r="F784" s="13"/>
      <c r="G784" s="1"/>
    </row>
    <row r="785" spans="3:7" x14ac:dyDescent="0.2">
      <c r="C785" s="4"/>
      <c r="D785" s="4"/>
      <c r="E785" s="5"/>
      <c r="F785" s="13"/>
      <c r="G785" s="1"/>
    </row>
    <row r="786" spans="3:7" x14ac:dyDescent="0.2">
      <c r="C786" s="4"/>
      <c r="D786" s="4"/>
      <c r="E786" s="5"/>
      <c r="F786" s="13"/>
      <c r="G786" s="1"/>
    </row>
    <row r="787" spans="3:7" x14ac:dyDescent="0.2">
      <c r="C787" s="4"/>
      <c r="D787" s="4"/>
      <c r="E787" s="5"/>
      <c r="F787" s="13"/>
      <c r="G787" s="1"/>
    </row>
    <row r="788" spans="3:7" x14ac:dyDescent="0.2">
      <c r="C788" s="4"/>
      <c r="D788" s="4"/>
      <c r="E788" s="5"/>
      <c r="F788" s="13"/>
      <c r="G788" s="1"/>
    </row>
    <row r="789" spans="3:7" x14ac:dyDescent="0.2">
      <c r="C789" s="4"/>
      <c r="D789" s="4"/>
      <c r="E789" s="5"/>
      <c r="F789" s="13"/>
      <c r="G789" s="1"/>
    </row>
    <row r="790" spans="3:7" x14ac:dyDescent="0.2">
      <c r="C790" s="4"/>
      <c r="D790" s="4"/>
      <c r="E790" s="5"/>
      <c r="F790" s="13"/>
      <c r="G790" s="1"/>
    </row>
    <row r="791" spans="3:7" x14ac:dyDescent="0.2">
      <c r="C791" s="4"/>
      <c r="D791" s="4"/>
      <c r="E791" s="5"/>
      <c r="F791" s="13"/>
      <c r="G791" s="1"/>
    </row>
    <row r="792" spans="3:7" x14ac:dyDescent="0.2">
      <c r="C792" s="4"/>
      <c r="D792" s="4"/>
      <c r="E792" s="5"/>
      <c r="F792" s="13"/>
      <c r="G792" s="1"/>
    </row>
    <row r="793" spans="3:7" x14ac:dyDescent="0.2">
      <c r="C793" s="4"/>
      <c r="D793" s="4"/>
      <c r="E793" s="5"/>
      <c r="F793" s="13"/>
      <c r="G793" s="1"/>
    </row>
    <row r="794" spans="3:7" x14ac:dyDescent="0.2">
      <c r="C794" s="4"/>
      <c r="D794" s="4"/>
      <c r="E794" s="5"/>
      <c r="F794" s="13"/>
      <c r="G794" s="1"/>
    </row>
    <row r="795" spans="3:7" x14ac:dyDescent="0.2">
      <c r="C795" s="4"/>
      <c r="D795" s="4"/>
      <c r="E795" s="5"/>
      <c r="F795" s="13"/>
      <c r="G795" s="1"/>
    </row>
    <row r="796" spans="3:7" x14ac:dyDescent="0.2">
      <c r="C796" s="4"/>
      <c r="D796" s="4"/>
      <c r="E796" s="5"/>
      <c r="F796" s="13"/>
      <c r="G796" s="1"/>
    </row>
    <row r="797" spans="3:7" x14ac:dyDescent="0.2">
      <c r="C797" s="4"/>
      <c r="D797" s="4"/>
      <c r="E797" s="5"/>
      <c r="F797" s="13"/>
      <c r="G797" s="1"/>
    </row>
    <row r="798" spans="3:7" x14ac:dyDescent="0.2">
      <c r="C798" s="4"/>
      <c r="D798" s="4"/>
      <c r="E798" s="5"/>
      <c r="F798" s="13"/>
      <c r="G798" s="1"/>
    </row>
    <row r="799" spans="3:7" x14ac:dyDescent="0.2">
      <c r="C799" s="4"/>
      <c r="D799" s="4"/>
      <c r="E799" s="5"/>
      <c r="F799" s="13"/>
      <c r="G799" s="1"/>
    </row>
    <row r="800" spans="3:7" x14ac:dyDescent="0.2">
      <c r="C800" s="4"/>
      <c r="D800" s="4"/>
      <c r="E800" s="5"/>
      <c r="F800" s="13"/>
      <c r="G800" s="1"/>
    </row>
    <row r="801" spans="3:7" x14ac:dyDescent="0.2">
      <c r="C801" s="4"/>
      <c r="D801" s="4"/>
      <c r="E801" s="5"/>
      <c r="F801" s="13"/>
      <c r="G801" s="1"/>
    </row>
    <row r="802" spans="3:7" x14ac:dyDescent="0.2">
      <c r="C802" s="4"/>
      <c r="D802" s="4"/>
      <c r="E802" s="5"/>
      <c r="F802" s="13"/>
      <c r="G802" s="1"/>
    </row>
    <row r="803" spans="3:7" x14ac:dyDescent="0.2">
      <c r="C803" s="4"/>
      <c r="D803" s="4"/>
      <c r="E803" s="5"/>
      <c r="F803" s="13"/>
      <c r="G803" s="1"/>
    </row>
    <row r="804" spans="3:7" x14ac:dyDescent="0.2">
      <c r="C804" s="4"/>
      <c r="D804" s="4"/>
      <c r="E804" s="5"/>
      <c r="F804" s="13"/>
      <c r="G804" s="1"/>
    </row>
    <row r="805" spans="3:7" x14ac:dyDescent="0.2">
      <c r="C805" s="4"/>
      <c r="D805" s="4"/>
      <c r="E805" s="5"/>
      <c r="F805" s="13"/>
      <c r="G805" s="1"/>
    </row>
    <row r="806" spans="3:7" x14ac:dyDescent="0.2">
      <c r="C806" s="4"/>
      <c r="D806" s="4"/>
      <c r="E806" s="5"/>
      <c r="F806" s="13"/>
      <c r="G806" s="1"/>
    </row>
    <row r="807" spans="3:7" x14ac:dyDescent="0.2">
      <c r="C807" s="4"/>
      <c r="D807" s="4"/>
      <c r="E807" s="5"/>
      <c r="F807" s="13"/>
      <c r="G807" s="1"/>
    </row>
    <row r="808" spans="3:7" x14ac:dyDescent="0.2">
      <c r="C808" s="4"/>
      <c r="D808" s="4"/>
      <c r="E808" s="5"/>
      <c r="F808" s="13"/>
      <c r="G808" s="1"/>
    </row>
    <row r="809" spans="3:7" x14ac:dyDescent="0.2">
      <c r="C809" s="4"/>
      <c r="D809" s="4"/>
      <c r="E809" s="5"/>
      <c r="F809" s="13"/>
      <c r="G809" s="1"/>
    </row>
    <row r="810" spans="3:7" x14ac:dyDescent="0.2">
      <c r="C810" s="4"/>
      <c r="D810" s="4"/>
      <c r="E810" s="5"/>
      <c r="F810" s="13"/>
      <c r="G810" s="1"/>
    </row>
    <row r="811" spans="3:7" x14ac:dyDescent="0.2">
      <c r="C811" s="4"/>
      <c r="D811" s="4"/>
      <c r="E811" s="5"/>
      <c r="F811" s="13"/>
      <c r="G811" s="1"/>
    </row>
    <row r="812" spans="3:7" x14ac:dyDescent="0.2">
      <c r="C812" s="4"/>
      <c r="D812" s="4"/>
      <c r="E812" s="5"/>
      <c r="F812" s="13"/>
      <c r="G812" s="1"/>
    </row>
    <row r="813" spans="3:7" x14ac:dyDescent="0.2">
      <c r="C813" s="4"/>
      <c r="D813" s="4"/>
      <c r="E813" s="5"/>
      <c r="F813" s="13"/>
      <c r="G813" s="1"/>
    </row>
    <row r="814" spans="3:7" x14ac:dyDescent="0.2">
      <c r="C814" s="4"/>
      <c r="D814" s="4"/>
      <c r="E814" s="5"/>
      <c r="F814" s="13"/>
      <c r="G814" s="1"/>
    </row>
    <row r="815" spans="3:7" x14ac:dyDescent="0.2">
      <c r="C815" s="4"/>
      <c r="D815" s="4"/>
      <c r="E815" s="5"/>
      <c r="F815" s="13"/>
      <c r="G815" s="1"/>
    </row>
    <row r="816" spans="3:7" x14ac:dyDescent="0.2">
      <c r="C816" s="4"/>
      <c r="D816" s="4"/>
      <c r="E816" s="5"/>
      <c r="F816" s="13"/>
      <c r="G816" s="1"/>
    </row>
    <row r="817" spans="3:7" x14ac:dyDescent="0.2">
      <c r="C817" s="4"/>
      <c r="D817" s="4"/>
      <c r="E817" s="5"/>
      <c r="F817" s="13"/>
      <c r="G817" s="1"/>
    </row>
    <row r="818" spans="3:7" x14ac:dyDescent="0.2">
      <c r="C818" s="4"/>
      <c r="D818" s="4"/>
      <c r="E818" s="5"/>
      <c r="F818" s="13"/>
      <c r="G818" s="1"/>
    </row>
    <row r="819" spans="3:7" x14ac:dyDescent="0.2">
      <c r="C819" s="4"/>
      <c r="D819" s="4"/>
      <c r="E819" s="5"/>
      <c r="F819" s="13"/>
      <c r="G819" s="1"/>
    </row>
    <row r="820" spans="3:7" x14ac:dyDescent="0.2">
      <c r="C820" s="4"/>
      <c r="D820" s="4"/>
      <c r="E820" s="5"/>
      <c r="F820" s="13"/>
      <c r="G820" s="1"/>
    </row>
    <row r="821" spans="3:7" x14ac:dyDescent="0.2">
      <c r="C821" s="4"/>
      <c r="D821" s="4"/>
      <c r="E821" s="5"/>
      <c r="F821" s="13"/>
      <c r="G821" s="1"/>
    </row>
    <row r="822" spans="3:7" x14ac:dyDescent="0.2">
      <c r="C822" s="4"/>
      <c r="D822" s="4"/>
      <c r="E822" s="5"/>
      <c r="F822" s="13"/>
      <c r="G822" s="1"/>
    </row>
    <row r="823" spans="3:7" x14ac:dyDescent="0.2">
      <c r="C823" s="4"/>
      <c r="D823" s="4"/>
      <c r="E823" s="5"/>
      <c r="F823" s="13"/>
      <c r="G823" s="1"/>
    </row>
    <row r="824" spans="3:7" x14ac:dyDescent="0.2">
      <c r="C824" s="4"/>
      <c r="D824" s="4"/>
      <c r="E824" s="5"/>
      <c r="F824" s="13"/>
      <c r="G824" s="1"/>
    </row>
    <row r="825" spans="3:7" x14ac:dyDescent="0.2">
      <c r="C825" s="4"/>
      <c r="D825" s="4"/>
      <c r="E825" s="5"/>
      <c r="F825" s="13"/>
      <c r="G825" s="1"/>
    </row>
    <row r="826" spans="3:7" x14ac:dyDescent="0.2">
      <c r="C826" s="4"/>
      <c r="D826" s="4"/>
      <c r="E826" s="5"/>
      <c r="F826" s="13"/>
      <c r="G826" s="1"/>
    </row>
    <row r="827" spans="3:7" x14ac:dyDescent="0.2">
      <c r="C827" s="4"/>
      <c r="D827" s="4"/>
      <c r="E827" s="5"/>
      <c r="F827" s="13"/>
      <c r="G827" s="1"/>
    </row>
    <row r="828" spans="3:7" x14ac:dyDescent="0.2">
      <c r="C828" s="4"/>
      <c r="D828" s="4"/>
      <c r="E828" s="5"/>
      <c r="F828" s="13"/>
      <c r="G828" s="1"/>
    </row>
    <row r="829" spans="3:7" x14ac:dyDescent="0.2">
      <c r="C829" s="4"/>
      <c r="D829" s="4"/>
      <c r="E829" s="5"/>
      <c r="F829" s="13"/>
      <c r="G829" s="1"/>
    </row>
    <row r="830" spans="3:7" x14ac:dyDescent="0.2">
      <c r="C830" s="4"/>
      <c r="D830" s="4"/>
      <c r="E830" s="5"/>
      <c r="F830" s="13"/>
      <c r="G830" s="1"/>
    </row>
    <row r="831" spans="3:7" x14ac:dyDescent="0.2">
      <c r="C831" s="4"/>
      <c r="D831" s="4"/>
      <c r="E831" s="5"/>
      <c r="F831" s="13"/>
      <c r="G831" s="1"/>
    </row>
    <row r="832" spans="3:7" x14ac:dyDescent="0.2">
      <c r="C832" s="4"/>
      <c r="D832" s="4"/>
      <c r="E832" s="5"/>
      <c r="F832" s="13"/>
      <c r="G832" s="1"/>
    </row>
    <row r="833" spans="3:7" x14ac:dyDescent="0.2">
      <c r="C833" s="4"/>
      <c r="D833" s="4"/>
      <c r="E833" s="5"/>
      <c r="F833" s="13"/>
      <c r="G833" s="1"/>
    </row>
    <row r="834" spans="3:7" x14ac:dyDescent="0.2">
      <c r="C834" s="4"/>
      <c r="D834" s="4"/>
      <c r="E834" s="5"/>
      <c r="F834" s="13"/>
      <c r="G834" s="1"/>
    </row>
    <row r="835" spans="3:7" x14ac:dyDescent="0.2">
      <c r="C835" s="4"/>
      <c r="D835" s="4"/>
      <c r="E835" s="5"/>
      <c r="F835" s="13"/>
      <c r="G835" s="1"/>
    </row>
    <row r="836" spans="3:7" x14ac:dyDescent="0.2">
      <c r="C836" s="4"/>
      <c r="D836" s="4"/>
      <c r="E836" s="5"/>
      <c r="F836" s="13"/>
      <c r="G836" s="1"/>
    </row>
    <row r="837" spans="3:7" x14ac:dyDescent="0.2">
      <c r="C837" s="4"/>
      <c r="D837" s="4"/>
      <c r="E837" s="5"/>
      <c r="F837" s="13"/>
      <c r="G837" s="1"/>
    </row>
    <row r="838" spans="3:7" x14ac:dyDescent="0.2">
      <c r="C838" s="4"/>
      <c r="D838" s="4"/>
      <c r="E838" s="5"/>
      <c r="F838" s="13"/>
      <c r="G838" s="1"/>
    </row>
    <row r="839" spans="3:7" x14ac:dyDescent="0.2">
      <c r="C839" s="4"/>
      <c r="D839" s="4"/>
      <c r="E839" s="5"/>
      <c r="F839" s="13"/>
      <c r="G839" s="1"/>
    </row>
    <row r="840" spans="3:7" x14ac:dyDescent="0.2">
      <c r="C840" s="4"/>
      <c r="D840" s="4"/>
      <c r="E840" s="5"/>
      <c r="F840" s="13"/>
      <c r="G840" s="1"/>
    </row>
    <row r="841" spans="3:7" x14ac:dyDescent="0.2">
      <c r="C841" s="4"/>
      <c r="D841" s="4"/>
      <c r="E841" s="5"/>
      <c r="F841" s="13"/>
      <c r="G841" s="1"/>
    </row>
    <row r="842" spans="3:7" x14ac:dyDescent="0.2">
      <c r="C842" s="4"/>
      <c r="D842" s="4"/>
      <c r="E842" s="5"/>
      <c r="F842" s="13"/>
      <c r="G842" s="1"/>
    </row>
    <row r="843" spans="3:7" x14ac:dyDescent="0.2">
      <c r="C843" s="4"/>
      <c r="D843" s="4"/>
      <c r="E843" s="5"/>
      <c r="F843" s="13"/>
      <c r="G843" s="1"/>
    </row>
    <row r="844" spans="3:7" x14ac:dyDescent="0.2">
      <c r="C844" s="4"/>
      <c r="D844" s="4"/>
      <c r="E844" s="5"/>
      <c r="F844" s="13"/>
      <c r="G844" s="1"/>
    </row>
    <row r="845" spans="3:7" x14ac:dyDescent="0.2">
      <c r="C845" s="4"/>
      <c r="D845" s="4"/>
      <c r="E845" s="5"/>
      <c r="F845" s="13"/>
      <c r="G845" s="1"/>
    </row>
    <row r="846" spans="3:7" x14ac:dyDescent="0.2">
      <c r="C846" s="4"/>
      <c r="D846" s="4"/>
      <c r="E846" s="5"/>
      <c r="F846" s="13"/>
      <c r="G846" s="1"/>
    </row>
    <row r="847" spans="3:7" x14ac:dyDescent="0.2">
      <c r="C847" s="4"/>
      <c r="D847" s="4"/>
      <c r="E847" s="5"/>
      <c r="F847" s="13"/>
      <c r="G847" s="1"/>
    </row>
    <row r="848" spans="3:7" x14ac:dyDescent="0.2">
      <c r="C848" s="4"/>
      <c r="D848" s="4"/>
      <c r="E848" s="5"/>
      <c r="F848" s="13"/>
      <c r="G848" s="1"/>
    </row>
    <row r="849" spans="3:7" x14ac:dyDescent="0.2">
      <c r="C849" s="4"/>
      <c r="D849" s="4"/>
      <c r="E849" s="5"/>
      <c r="F849" s="13"/>
      <c r="G849" s="1"/>
    </row>
    <row r="850" spans="3:7" x14ac:dyDescent="0.2">
      <c r="C850" s="4"/>
      <c r="D850" s="4"/>
      <c r="E850" s="5"/>
      <c r="F850" s="13"/>
      <c r="G850" s="1"/>
    </row>
    <row r="851" spans="3:7" x14ac:dyDescent="0.2">
      <c r="C851" s="4"/>
      <c r="D851" s="4"/>
      <c r="E851" s="5"/>
      <c r="F851" s="13"/>
      <c r="G851" s="1"/>
    </row>
    <row r="852" spans="3:7" x14ac:dyDescent="0.2">
      <c r="C852" s="4"/>
      <c r="D852" s="4"/>
      <c r="E852" s="5"/>
      <c r="F852" s="13"/>
      <c r="G852" s="1"/>
    </row>
    <row r="853" spans="3:7" x14ac:dyDescent="0.2">
      <c r="C853" s="4"/>
      <c r="D853" s="4"/>
      <c r="E853" s="5"/>
      <c r="F853" s="13"/>
      <c r="G853" s="1"/>
    </row>
    <row r="854" spans="3:7" x14ac:dyDescent="0.2">
      <c r="C854" s="4"/>
      <c r="D854" s="4"/>
      <c r="E854" s="5"/>
      <c r="F854" s="13"/>
      <c r="G854" s="1"/>
    </row>
    <row r="855" spans="3:7" x14ac:dyDescent="0.2">
      <c r="C855" s="4"/>
      <c r="D855" s="4"/>
      <c r="E855" s="5"/>
      <c r="F855" s="13"/>
      <c r="G855" s="1"/>
    </row>
    <row r="856" spans="3:7" x14ac:dyDescent="0.2">
      <c r="C856" s="4"/>
      <c r="D856" s="4"/>
      <c r="E856" s="5"/>
      <c r="F856" s="13"/>
      <c r="G856" s="1"/>
    </row>
    <row r="857" spans="3:7" x14ac:dyDescent="0.2">
      <c r="C857" s="4"/>
      <c r="D857" s="4"/>
      <c r="E857" s="5"/>
      <c r="F857" s="13"/>
      <c r="G857" s="1"/>
    </row>
    <row r="858" spans="3:7" x14ac:dyDescent="0.2">
      <c r="C858" s="4"/>
      <c r="D858" s="4"/>
      <c r="E858" s="5"/>
      <c r="F858" s="13"/>
      <c r="G858" s="1"/>
    </row>
    <row r="859" spans="3:7" x14ac:dyDescent="0.2">
      <c r="C859" s="4"/>
      <c r="D859" s="4"/>
      <c r="E859" s="5"/>
      <c r="F859" s="13"/>
      <c r="G859" s="1"/>
    </row>
    <row r="860" spans="3:7" x14ac:dyDescent="0.2">
      <c r="C860" s="4"/>
      <c r="D860" s="4"/>
      <c r="E860" s="5"/>
      <c r="F860" s="13"/>
      <c r="G860" s="1"/>
    </row>
    <row r="861" spans="3:7" x14ac:dyDescent="0.2">
      <c r="C861" s="4"/>
      <c r="D861" s="4"/>
      <c r="E861" s="5"/>
      <c r="F861" s="13"/>
      <c r="G861" s="1"/>
    </row>
    <row r="862" spans="3:7" x14ac:dyDescent="0.2">
      <c r="C862" s="4"/>
      <c r="D862" s="4"/>
      <c r="E862" s="5"/>
      <c r="F862" s="13"/>
      <c r="G862" s="1"/>
    </row>
    <row r="863" spans="3:7" x14ac:dyDescent="0.2">
      <c r="C863" s="4"/>
      <c r="D863" s="4"/>
      <c r="E863" s="5"/>
      <c r="F863" s="13"/>
      <c r="G863" s="1"/>
    </row>
    <row r="864" spans="3:7" x14ac:dyDescent="0.2">
      <c r="C864" s="4"/>
      <c r="D864" s="4"/>
      <c r="E864" s="5"/>
      <c r="F864" s="13"/>
      <c r="G864" s="1"/>
    </row>
    <row r="865" spans="3:7" x14ac:dyDescent="0.2">
      <c r="C865" s="4"/>
      <c r="D865" s="4"/>
      <c r="E865" s="5"/>
      <c r="F865" s="13"/>
      <c r="G865" s="1"/>
    </row>
    <row r="866" spans="3:7" x14ac:dyDescent="0.2">
      <c r="C866" s="4"/>
      <c r="D866" s="4"/>
      <c r="E866" s="5"/>
      <c r="F866" s="13"/>
      <c r="G866" s="1"/>
    </row>
    <row r="867" spans="3:7" x14ac:dyDescent="0.2">
      <c r="C867" s="4"/>
      <c r="D867" s="4"/>
      <c r="E867" s="5"/>
      <c r="F867" s="13"/>
      <c r="G867" s="1"/>
    </row>
    <row r="868" spans="3:7" x14ac:dyDescent="0.2">
      <c r="C868" s="4"/>
      <c r="D868" s="4"/>
      <c r="E868" s="5"/>
      <c r="F868" s="13"/>
      <c r="G868" s="1"/>
    </row>
    <row r="869" spans="3:7" x14ac:dyDescent="0.2">
      <c r="C869" s="4"/>
      <c r="D869" s="4"/>
      <c r="E869" s="5"/>
      <c r="F869" s="13"/>
      <c r="G869" s="1"/>
    </row>
    <row r="870" spans="3:7" x14ac:dyDescent="0.2">
      <c r="C870" s="4"/>
      <c r="D870" s="4"/>
      <c r="E870" s="5"/>
      <c r="F870" s="13"/>
      <c r="G870" s="1"/>
    </row>
    <row r="871" spans="3:7" x14ac:dyDescent="0.2">
      <c r="C871" s="4"/>
      <c r="D871" s="4"/>
      <c r="E871" s="5"/>
      <c r="F871" s="13"/>
      <c r="G871" s="1"/>
    </row>
    <row r="872" spans="3:7" x14ac:dyDescent="0.2">
      <c r="C872" s="4"/>
      <c r="D872" s="4"/>
      <c r="E872" s="5"/>
      <c r="F872" s="13"/>
      <c r="G872" s="1"/>
    </row>
    <row r="873" spans="3:7" x14ac:dyDescent="0.2">
      <c r="C873" s="4"/>
      <c r="D873" s="4"/>
      <c r="E873" s="5"/>
      <c r="F873" s="13"/>
      <c r="G873" s="1"/>
    </row>
    <row r="874" spans="3:7" x14ac:dyDescent="0.2">
      <c r="C874" s="4"/>
      <c r="D874" s="4"/>
      <c r="E874" s="5"/>
      <c r="F874" s="13"/>
      <c r="G874" s="1"/>
    </row>
    <row r="875" spans="3:7" x14ac:dyDescent="0.2">
      <c r="C875" s="4"/>
      <c r="D875" s="4"/>
      <c r="E875" s="5"/>
      <c r="F875" s="13"/>
      <c r="G875" s="1"/>
    </row>
    <row r="876" spans="3:7" x14ac:dyDescent="0.2">
      <c r="C876" s="4"/>
      <c r="D876" s="4"/>
      <c r="E876" s="5"/>
      <c r="F876" s="13"/>
      <c r="G876" s="1"/>
    </row>
    <row r="877" spans="3:7" x14ac:dyDescent="0.2">
      <c r="C877" s="4"/>
      <c r="D877" s="4"/>
      <c r="E877" s="5"/>
      <c r="F877" s="13"/>
      <c r="G877" s="1"/>
    </row>
    <row r="878" spans="3:7" x14ac:dyDescent="0.2">
      <c r="C878" s="4"/>
      <c r="D878" s="4"/>
      <c r="E878" s="5"/>
      <c r="F878" s="13"/>
      <c r="G878" s="1"/>
    </row>
    <row r="879" spans="3:7" x14ac:dyDescent="0.2">
      <c r="C879" s="4"/>
      <c r="D879" s="4"/>
      <c r="E879" s="5"/>
      <c r="F879" s="13"/>
      <c r="G879" s="1"/>
    </row>
    <row r="880" spans="3:7" x14ac:dyDescent="0.2">
      <c r="C880" s="4"/>
      <c r="D880" s="4"/>
      <c r="E880" s="5"/>
      <c r="F880" s="13"/>
      <c r="G880" s="1"/>
    </row>
    <row r="881" spans="3:7" x14ac:dyDescent="0.2">
      <c r="C881" s="4"/>
      <c r="D881" s="4"/>
      <c r="E881" s="5"/>
      <c r="F881" s="13"/>
      <c r="G881" s="1"/>
    </row>
    <row r="882" spans="3:7" x14ac:dyDescent="0.2">
      <c r="C882" s="4"/>
      <c r="D882" s="4"/>
      <c r="E882" s="5"/>
      <c r="F882" s="13"/>
      <c r="G882" s="1"/>
    </row>
    <row r="883" spans="3:7" x14ac:dyDescent="0.2">
      <c r="C883" s="4"/>
      <c r="D883" s="4"/>
      <c r="E883" s="5"/>
      <c r="F883" s="13"/>
      <c r="G883" s="1"/>
    </row>
    <row r="884" spans="3:7" x14ac:dyDescent="0.2">
      <c r="C884" s="4"/>
      <c r="D884" s="4"/>
      <c r="E884" s="5"/>
      <c r="F884" s="13"/>
      <c r="G884" s="1"/>
    </row>
    <row r="885" spans="3:7" x14ac:dyDescent="0.2">
      <c r="C885" s="4"/>
      <c r="D885" s="4"/>
      <c r="E885" s="5"/>
      <c r="F885" s="13"/>
      <c r="G885" s="1"/>
    </row>
    <row r="886" spans="3:7" x14ac:dyDescent="0.2">
      <c r="C886" s="4"/>
      <c r="D886" s="4"/>
      <c r="E886" s="5"/>
      <c r="F886" s="13"/>
      <c r="G886" s="1"/>
    </row>
    <row r="887" spans="3:7" x14ac:dyDescent="0.2">
      <c r="C887" s="4"/>
      <c r="D887" s="4"/>
      <c r="E887" s="5"/>
      <c r="F887" s="13"/>
      <c r="G887" s="1"/>
    </row>
    <row r="888" spans="3:7" x14ac:dyDescent="0.2">
      <c r="C888" s="4"/>
      <c r="D888" s="4"/>
      <c r="E888" s="5"/>
      <c r="F888" s="13"/>
      <c r="G888" s="1"/>
    </row>
    <row r="889" spans="3:7" x14ac:dyDescent="0.2">
      <c r="C889" s="4"/>
      <c r="D889" s="4"/>
      <c r="E889" s="5"/>
      <c r="F889" s="13"/>
      <c r="G889" s="1"/>
    </row>
    <row r="890" spans="3:7" x14ac:dyDescent="0.2">
      <c r="C890" s="4"/>
      <c r="D890" s="4"/>
      <c r="E890" s="5"/>
      <c r="F890" s="13"/>
      <c r="G890" s="1"/>
    </row>
    <row r="891" spans="3:7" x14ac:dyDescent="0.2">
      <c r="C891" s="4"/>
      <c r="D891" s="4"/>
      <c r="E891" s="5"/>
      <c r="F891" s="13"/>
      <c r="G891" s="1"/>
    </row>
    <row r="892" spans="3:7" x14ac:dyDescent="0.2">
      <c r="C892" s="4"/>
      <c r="D892" s="4"/>
      <c r="E892" s="5"/>
      <c r="F892" s="13"/>
      <c r="G892" s="1"/>
    </row>
    <row r="893" spans="3:7" x14ac:dyDescent="0.2">
      <c r="C893" s="4"/>
      <c r="D893" s="4"/>
      <c r="E893" s="5"/>
      <c r="F893" s="13"/>
      <c r="G893" s="1"/>
    </row>
    <row r="894" spans="3:7" x14ac:dyDescent="0.2">
      <c r="C894" s="4"/>
      <c r="D894" s="4"/>
      <c r="E894" s="5"/>
      <c r="F894" s="13"/>
      <c r="G894" s="1"/>
    </row>
    <row r="895" spans="3:7" x14ac:dyDescent="0.2">
      <c r="C895" s="4"/>
      <c r="D895" s="4"/>
      <c r="E895" s="5"/>
      <c r="F895" s="13"/>
      <c r="G895" s="1"/>
    </row>
    <row r="896" spans="3:7" x14ac:dyDescent="0.2">
      <c r="C896" s="4"/>
      <c r="D896" s="4"/>
      <c r="E896" s="5"/>
      <c r="F896" s="13"/>
      <c r="G896" s="1"/>
    </row>
    <row r="897" spans="3:7" x14ac:dyDescent="0.2">
      <c r="C897" s="4"/>
      <c r="D897" s="4"/>
      <c r="E897" s="5"/>
      <c r="F897" s="13"/>
      <c r="G897" s="1"/>
    </row>
    <row r="898" spans="3:7" x14ac:dyDescent="0.2">
      <c r="C898" s="4"/>
      <c r="D898" s="4"/>
      <c r="E898" s="5"/>
      <c r="F898" s="13"/>
      <c r="G898" s="1"/>
    </row>
    <row r="899" spans="3:7" x14ac:dyDescent="0.2">
      <c r="C899" s="4"/>
      <c r="D899" s="4"/>
      <c r="E899" s="5"/>
      <c r="F899" s="13"/>
      <c r="G899" s="1"/>
    </row>
    <row r="900" spans="3:7" x14ac:dyDescent="0.2">
      <c r="C900" s="4"/>
      <c r="D900" s="4"/>
      <c r="E900" s="5"/>
      <c r="F900" s="13"/>
      <c r="G900" s="1"/>
    </row>
    <row r="901" spans="3:7" x14ac:dyDescent="0.2">
      <c r="C901" s="4"/>
      <c r="D901" s="4"/>
      <c r="E901" s="5"/>
      <c r="F901" s="13"/>
      <c r="G901" s="1"/>
    </row>
    <row r="902" spans="3:7" x14ac:dyDescent="0.2">
      <c r="C902" s="4"/>
      <c r="D902" s="4"/>
      <c r="E902" s="5"/>
      <c r="F902" s="13"/>
      <c r="G902" s="1"/>
    </row>
    <row r="903" spans="3:7" x14ac:dyDescent="0.2">
      <c r="C903" s="4"/>
      <c r="D903" s="4"/>
      <c r="E903" s="5"/>
      <c r="F903" s="13"/>
      <c r="G903" s="1"/>
    </row>
    <row r="904" spans="3:7" x14ac:dyDescent="0.2">
      <c r="C904" s="4"/>
      <c r="D904" s="4"/>
      <c r="E904" s="5"/>
      <c r="F904" s="13"/>
      <c r="G904" s="1"/>
    </row>
    <row r="905" spans="3:7" x14ac:dyDescent="0.2">
      <c r="C905" s="4"/>
      <c r="D905" s="4"/>
      <c r="E905" s="5"/>
      <c r="F905" s="13"/>
      <c r="G905" s="1"/>
    </row>
    <row r="906" spans="3:7" x14ac:dyDescent="0.2">
      <c r="C906" s="4"/>
      <c r="D906" s="4"/>
      <c r="E906" s="5"/>
      <c r="F906" s="13"/>
      <c r="G906" s="1"/>
    </row>
    <row r="907" spans="3:7" x14ac:dyDescent="0.2">
      <c r="C907" s="4"/>
      <c r="D907" s="4"/>
      <c r="E907" s="5"/>
      <c r="F907" s="13"/>
      <c r="G907" s="1"/>
    </row>
    <row r="908" spans="3:7" x14ac:dyDescent="0.2">
      <c r="C908" s="4"/>
      <c r="D908" s="4"/>
      <c r="E908" s="5"/>
      <c r="F908" s="13"/>
      <c r="G908" s="1"/>
    </row>
    <row r="909" spans="3:7" x14ac:dyDescent="0.2">
      <c r="C909" s="4"/>
      <c r="D909" s="4"/>
      <c r="E909" s="5"/>
      <c r="F909" s="13"/>
      <c r="G909" s="1"/>
    </row>
    <row r="910" spans="3:7" x14ac:dyDescent="0.2">
      <c r="C910" s="4"/>
      <c r="D910" s="4"/>
      <c r="E910" s="5"/>
      <c r="F910" s="13"/>
      <c r="G910" s="1"/>
    </row>
    <row r="911" spans="3:7" x14ac:dyDescent="0.2">
      <c r="C911" s="4"/>
      <c r="D911" s="4"/>
      <c r="E911" s="5"/>
      <c r="F911" s="13"/>
      <c r="G911" s="1"/>
    </row>
    <row r="912" spans="3:7" x14ac:dyDescent="0.2">
      <c r="C912" s="4"/>
      <c r="D912" s="4"/>
      <c r="E912" s="5"/>
      <c r="F912" s="13"/>
      <c r="G912" s="1"/>
    </row>
    <row r="913" spans="3:7" x14ac:dyDescent="0.2">
      <c r="C913" s="4"/>
      <c r="D913" s="4"/>
      <c r="E913" s="5"/>
      <c r="F913" s="13"/>
      <c r="G913" s="1"/>
    </row>
    <row r="914" spans="3:7" x14ac:dyDescent="0.2">
      <c r="C914" s="4"/>
      <c r="D914" s="4"/>
      <c r="E914" s="5"/>
      <c r="F914" s="13"/>
      <c r="G914" s="1"/>
    </row>
    <row r="915" spans="3:7" x14ac:dyDescent="0.2">
      <c r="C915" s="4"/>
      <c r="D915" s="4"/>
      <c r="E915" s="5"/>
      <c r="F915" s="13"/>
      <c r="G915" s="1"/>
    </row>
    <row r="916" spans="3:7" x14ac:dyDescent="0.2">
      <c r="C916" s="4"/>
      <c r="D916" s="4"/>
      <c r="E916" s="5"/>
      <c r="F916" s="13"/>
      <c r="G916" s="1"/>
    </row>
    <row r="917" spans="3:7" x14ac:dyDescent="0.2">
      <c r="C917" s="4"/>
      <c r="D917" s="4"/>
      <c r="E917" s="5"/>
      <c r="F917" s="13"/>
      <c r="G917" s="1"/>
    </row>
    <row r="918" spans="3:7" x14ac:dyDescent="0.2">
      <c r="C918" s="4"/>
      <c r="D918" s="4"/>
      <c r="E918" s="5"/>
      <c r="F918" s="13"/>
      <c r="G918" s="1"/>
    </row>
    <row r="919" spans="3:7" x14ac:dyDescent="0.2">
      <c r="C919" s="4"/>
      <c r="D919" s="4"/>
      <c r="E919" s="5"/>
      <c r="F919" s="13"/>
      <c r="G919" s="1"/>
    </row>
    <row r="920" spans="3:7" x14ac:dyDescent="0.2">
      <c r="C920" s="4"/>
      <c r="D920" s="4"/>
      <c r="E920" s="5"/>
      <c r="F920" s="13"/>
      <c r="G920" s="1"/>
    </row>
    <row r="921" spans="3:7" x14ac:dyDescent="0.2">
      <c r="C921" s="4"/>
      <c r="D921" s="4"/>
      <c r="E921" s="5"/>
      <c r="F921" s="13"/>
      <c r="G921" s="1"/>
    </row>
    <row r="922" spans="3:7" x14ac:dyDescent="0.2">
      <c r="C922" s="4"/>
      <c r="D922" s="4"/>
      <c r="E922" s="5"/>
      <c r="F922" s="13"/>
      <c r="G922" s="1"/>
    </row>
    <row r="923" spans="3:7" x14ac:dyDescent="0.2">
      <c r="C923" s="4"/>
      <c r="D923" s="4"/>
      <c r="E923" s="5"/>
      <c r="F923" s="13"/>
      <c r="G923" s="1"/>
    </row>
    <row r="924" spans="3:7" x14ac:dyDescent="0.2">
      <c r="C924" s="4"/>
      <c r="D924" s="4"/>
      <c r="E924" s="5"/>
      <c r="F924" s="13"/>
      <c r="G924" s="1"/>
    </row>
    <row r="925" spans="3:7" x14ac:dyDescent="0.2">
      <c r="C925" s="4"/>
      <c r="D925" s="4"/>
      <c r="E925" s="5"/>
      <c r="F925" s="13"/>
      <c r="G925" s="1"/>
    </row>
    <row r="926" spans="3:7" x14ac:dyDescent="0.2">
      <c r="C926" s="4"/>
      <c r="D926" s="4"/>
      <c r="E926" s="5"/>
      <c r="F926" s="13"/>
      <c r="G926" s="1"/>
    </row>
    <row r="927" spans="3:7" x14ac:dyDescent="0.2">
      <c r="C927" s="4"/>
      <c r="D927" s="4"/>
      <c r="E927" s="5"/>
      <c r="F927" s="13"/>
      <c r="G927" s="1"/>
    </row>
    <row r="928" spans="3:7" x14ac:dyDescent="0.2">
      <c r="C928" s="4"/>
      <c r="D928" s="4"/>
      <c r="E928" s="5"/>
      <c r="F928" s="13"/>
      <c r="G928" s="1"/>
    </row>
    <row r="929" spans="3:7" x14ac:dyDescent="0.2">
      <c r="C929" s="4"/>
      <c r="D929" s="4"/>
      <c r="E929" s="5"/>
      <c r="F929" s="13"/>
      <c r="G929" s="1"/>
    </row>
    <row r="930" spans="3:7" x14ac:dyDescent="0.2">
      <c r="C930" s="4"/>
      <c r="D930" s="4"/>
      <c r="E930" s="5"/>
      <c r="F930" s="13"/>
      <c r="G930" s="1"/>
    </row>
    <row r="931" spans="3:7" x14ac:dyDescent="0.2">
      <c r="C931" s="4"/>
      <c r="D931" s="4"/>
      <c r="E931" s="5"/>
      <c r="F931" s="13"/>
      <c r="G931" s="1"/>
    </row>
    <row r="932" spans="3:7" x14ac:dyDescent="0.2">
      <c r="C932" s="4"/>
      <c r="D932" s="4"/>
      <c r="E932" s="5"/>
      <c r="F932" s="13"/>
      <c r="G932" s="1"/>
    </row>
    <row r="933" spans="3:7" x14ac:dyDescent="0.2">
      <c r="C933" s="4"/>
      <c r="D933" s="4"/>
      <c r="E933" s="5"/>
      <c r="F933" s="13"/>
      <c r="G933" s="1"/>
    </row>
    <row r="934" spans="3:7" x14ac:dyDescent="0.2">
      <c r="C934" s="4"/>
      <c r="D934" s="4"/>
      <c r="E934" s="5"/>
      <c r="F934" s="13"/>
      <c r="G934" s="1"/>
    </row>
    <row r="935" spans="3:7" x14ac:dyDescent="0.2">
      <c r="C935" s="4"/>
      <c r="D935" s="4"/>
      <c r="E935" s="5"/>
      <c r="F935" s="13"/>
      <c r="G935" s="1"/>
    </row>
    <row r="936" spans="3:7" x14ac:dyDescent="0.2">
      <c r="C936" s="4"/>
      <c r="D936" s="4"/>
      <c r="E936" s="5"/>
      <c r="F936" s="13"/>
      <c r="G936" s="1"/>
    </row>
    <row r="937" spans="3:7" x14ac:dyDescent="0.2">
      <c r="C937" s="4"/>
      <c r="D937" s="4"/>
      <c r="E937" s="5"/>
      <c r="F937" s="13"/>
      <c r="G937" s="1"/>
    </row>
    <row r="938" spans="3:7" x14ac:dyDescent="0.2">
      <c r="C938" s="4"/>
      <c r="D938" s="4"/>
      <c r="E938" s="5"/>
      <c r="F938" s="13"/>
      <c r="G938" s="1"/>
    </row>
    <row r="939" spans="3:7" x14ac:dyDescent="0.2">
      <c r="C939" s="4"/>
      <c r="D939" s="4"/>
      <c r="E939" s="5"/>
      <c r="F939" s="13"/>
      <c r="G939" s="1"/>
    </row>
    <row r="940" spans="3:7" x14ac:dyDescent="0.2">
      <c r="C940" s="4"/>
      <c r="D940" s="4"/>
      <c r="E940" s="5"/>
      <c r="F940" s="13"/>
      <c r="G940" s="1"/>
    </row>
    <row r="941" spans="3:7" x14ac:dyDescent="0.2">
      <c r="C941" s="4"/>
      <c r="D941" s="4"/>
      <c r="E941" s="5"/>
      <c r="F941" s="13"/>
      <c r="G941" s="1"/>
    </row>
    <row r="942" spans="3:7" x14ac:dyDescent="0.2">
      <c r="C942" s="4"/>
      <c r="D942" s="4"/>
      <c r="E942" s="5"/>
      <c r="F942" s="13"/>
      <c r="G942" s="1"/>
    </row>
    <row r="943" spans="3:7" x14ac:dyDescent="0.2">
      <c r="C943" s="4"/>
      <c r="D943" s="4"/>
      <c r="E943" s="5"/>
      <c r="F943" s="13"/>
      <c r="G943" s="1"/>
    </row>
    <row r="944" spans="3:7" x14ac:dyDescent="0.2">
      <c r="C944" s="4"/>
      <c r="D944" s="4"/>
      <c r="E944" s="5"/>
      <c r="F944" s="13"/>
      <c r="G944" s="1"/>
    </row>
    <row r="945" spans="3:7" x14ac:dyDescent="0.2">
      <c r="C945" s="4"/>
      <c r="D945" s="4"/>
      <c r="E945" s="5"/>
      <c r="F945" s="13"/>
      <c r="G945" s="1"/>
    </row>
    <row r="946" spans="3:7" x14ac:dyDescent="0.2">
      <c r="C946" s="4"/>
      <c r="D946" s="4"/>
      <c r="E946" s="5"/>
      <c r="F946" s="13"/>
      <c r="G946" s="1"/>
    </row>
    <row r="947" spans="3:7" x14ac:dyDescent="0.2">
      <c r="C947" s="4"/>
      <c r="D947" s="4"/>
      <c r="E947" s="5"/>
      <c r="F947" s="13"/>
      <c r="G947" s="1"/>
    </row>
    <row r="948" spans="3:7" x14ac:dyDescent="0.2">
      <c r="C948" s="4"/>
      <c r="D948" s="4"/>
      <c r="E948" s="5"/>
      <c r="F948" s="13"/>
      <c r="G948" s="1"/>
    </row>
    <row r="949" spans="3:7" x14ac:dyDescent="0.2">
      <c r="C949" s="4"/>
      <c r="D949" s="4"/>
      <c r="E949" s="5"/>
      <c r="F949" s="13"/>
      <c r="G949" s="1"/>
    </row>
    <row r="950" spans="3:7" x14ac:dyDescent="0.2">
      <c r="C950" s="4"/>
      <c r="D950" s="4"/>
      <c r="E950" s="5"/>
      <c r="F950" s="13"/>
      <c r="G950" s="1"/>
    </row>
    <row r="951" spans="3:7" x14ac:dyDescent="0.2">
      <c r="C951" s="4"/>
      <c r="D951" s="4"/>
      <c r="E951" s="5"/>
      <c r="F951" s="13"/>
      <c r="G951" s="1"/>
    </row>
    <row r="952" spans="3:7" x14ac:dyDescent="0.2">
      <c r="C952" s="4"/>
      <c r="D952" s="4"/>
      <c r="E952" s="5"/>
      <c r="F952" s="13"/>
      <c r="G952" s="1"/>
    </row>
    <row r="953" spans="3:7" x14ac:dyDescent="0.2">
      <c r="C953" s="4"/>
      <c r="D953" s="4"/>
      <c r="E953" s="5"/>
      <c r="F953" s="13"/>
      <c r="G953" s="1"/>
    </row>
    <row r="954" spans="3:7" x14ac:dyDescent="0.2">
      <c r="C954" s="4"/>
      <c r="D954" s="4"/>
      <c r="E954" s="5"/>
      <c r="F954" s="13"/>
      <c r="G954" s="1"/>
    </row>
    <row r="955" spans="3:7" x14ac:dyDescent="0.2">
      <c r="C955" s="4"/>
      <c r="D955" s="4"/>
      <c r="E955" s="5"/>
      <c r="F955" s="13"/>
      <c r="G955" s="1"/>
    </row>
    <row r="956" spans="3:7" x14ac:dyDescent="0.2">
      <c r="C956" s="4"/>
      <c r="D956" s="4"/>
      <c r="E956" s="5"/>
      <c r="F956" s="13"/>
      <c r="G956" s="1"/>
    </row>
    <row r="957" spans="3:7" x14ac:dyDescent="0.2">
      <c r="C957" s="4"/>
      <c r="D957" s="4"/>
      <c r="E957" s="5"/>
      <c r="F957" s="13"/>
      <c r="G957" s="1"/>
    </row>
    <row r="958" spans="3:7" x14ac:dyDescent="0.2">
      <c r="C958" s="4"/>
      <c r="D958" s="4"/>
      <c r="E958" s="5"/>
      <c r="F958" s="13"/>
      <c r="G958" s="1"/>
    </row>
    <row r="959" spans="3:7" x14ac:dyDescent="0.2">
      <c r="C959" s="4"/>
      <c r="D959" s="4"/>
      <c r="E959" s="5"/>
      <c r="F959" s="13"/>
      <c r="G959" s="1"/>
    </row>
    <row r="960" spans="3:7" x14ac:dyDescent="0.2">
      <c r="C960" s="4"/>
      <c r="D960" s="4"/>
      <c r="E960" s="5"/>
      <c r="F960" s="13"/>
      <c r="G960" s="1"/>
    </row>
    <row r="961" spans="3:7" x14ac:dyDescent="0.2">
      <c r="C961" s="4"/>
      <c r="D961" s="4"/>
      <c r="E961" s="5"/>
      <c r="F961" s="13"/>
      <c r="G961" s="1"/>
    </row>
    <row r="962" spans="3:7" x14ac:dyDescent="0.2">
      <c r="C962" s="4"/>
      <c r="D962" s="4"/>
      <c r="E962" s="5"/>
      <c r="F962" s="13"/>
      <c r="G962" s="1"/>
    </row>
    <row r="963" spans="3:7" x14ac:dyDescent="0.2">
      <c r="C963" s="4"/>
      <c r="D963" s="4"/>
      <c r="E963" s="5"/>
      <c r="F963" s="13"/>
      <c r="G963" s="1"/>
    </row>
    <row r="964" spans="3:7" x14ac:dyDescent="0.2">
      <c r="C964" s="4"/>
      <c r="D964" s="4"/>
      <c r="E964" s="5"/>
      <c r="F964" s="13"/>
      <c r="G964" s="1"/>
    </row>
    <row r="965" spans="3:7" x14ac:dyDescent="0.2">
      <c r="C965" s="4"/>
      <c r="D965" s="4"/>
      <c r="E965" s="5"/>
      <c r="F965" s="13"/>
      <c r="G965" s="1"/>
    </row>
    <row r="966" spans="3:7" x14ac:dyDescent="0.2">
      <c r="C966" s="4"/>
      <c r="D966" s="4"/>
      <c r="E966" s="5"/>
      <c r="F966" s="13"/>
      <c r="G966" s="1"/>
    </row>
    <row r="967" spans="3:7" x14ac:dyDescent="0.2">
      <c r="C967" s="4"/>
      <c r="D967" s="4"/>
      <c r="E967" s="5"/>
      <c r="F967" s="13"/>
      <c r="G967" s="1"/>
    </row>
    <row r="968" spans="3:7" x14ac:dyDescent="0.2">
      <c r="C968" s="4"/>
      <c r="D968" s="4"/>
      <c r="E968" s="5"/>
      <c r="F968" s="13"/>
      <c r="G968" s="1"/>
    </row>
    <row r="969" spans="3:7" x14ac:dyDescent="0.2">
      <c r="C969" s="4"/>
      <c r="D969" s="4"/>
      <c r="E969" s="5"/>
      <c r="F969" s="13"/>
      <c r="G969" s="1"/>
    </row>
    <row r="970" spans="3:7" x14ac:dyDescent="0.2">
      <c r="C970" s="4"/>
      <c r="D970" s="4"/>
      <c r="E970" s="5"/>
      <c r="F970" s="13"/>
      <c r="G970" s="1"/>
    </row>
    <row r="971" spans="3:7" x14ac:dyDescent="0.2">
      <c r="C971" s="4"/>
      <c r="D971" s="4"/>
      <c r="E971" s="5"/>
      <c r="F971" s="13"/>
      <c r="G971" s="1"/>
    </row>
    <row r="972" spans="3:7" x14ac:dyDescent="0.2">
      <c r="C972" s="4"/>
      <c r="D972" s="4"/>
      <c r="E972" s="5"/>
      <c r="F972" s="13"/>
      <c r="G972" s="1"/>
    </row>
    <row r="973" spans="3:7" x14ac:dyDescent="0.2">
      <c r="C973" s="4"/>
      <c r="D973" s="4"/>
      <c r="E973" s="5"/>
      <c r="F973" s="13"/>
      <c r="G973" s="1"/>
    </row>
    <row r="974" spans="3:7" x14ac:dyDescent="0.2">
      <c r="C974" s="4"/>
      <c r="D974" s="4"/>
      <c r="E974" s="5"/>
      <c r="F974" s="13"/>
      <c r="G974" s="1"/>
    </row>
    <row r="975" spans="3:7" x14ac:dyDescent="0.2">
      <c r="C975" s="4"/>
      <c r="D975" s="4"/>
      <c r="E975" s="5"/>
      <c r="F975" s="13"/>
      <c r="G975" s="1"/>
    </row>
    <row r="976" spans="3:7" x14ac:dyDescent="0.2">
      <c r="C976" s="4"/>
      <c r="D976" s="4"/>
      <c r="E976" s="5"/>
      <c r="F976" s="13"/>
      <c r="G976" s="1"/>
    </row>
    <row r="977" spans="3:7" x14ac:dyDescent="0.2">
      <c r="C977" s="4"/>
      <c r="D977" s="4"/>
      <c r="E977" s="5"/>
      <c r="F977" s="13"/>
      <c r="G977" s="1"/>
    </row>
    <row r="978" spans="3:7" x14ac:dyDescent="0.2">
      <c r="C978" s="4"/>
      <c r="D978" s="4"/>
      <c r="E978" s="5"/>
      <c r="F978" s="13"/>
      <c r="G978" s="1"/>
    </row>
    <row r="979" spans="3:7" x14ac:dyDescent="0.2">
      <c r="C979" s="4"/>
      <c r="D979" s="4"/>
      <c r="E979" s="5"/>
      <c r="F979" s="13"/>
      <c r="G979" s="1"/>
    </row>
    <row r="980" spans="3:7" x14ac:dyDescent="0.2">
      <c r="C980" s="4"/>
      <c r="D980" s="4"/>
      <c r="E980" s="5"/>
      <c r="F980" s="13"/>
      <c r="G980" s="1"/>
    </row>
    <row r="981" spans="3:7" x14ac:dyDescent="0.2">
      <c r="C981" s="4"/>
      <c r="D981" s="4"/>
      <c r="E981" s="5"/>
      <c r="F981" s="13"/>
      <c r="G981" s="1"/>
    </row>
    <row r="982" spans="3:7" x14ac:dyDescent="0.2">
      <c r="C982" s="4"/>
      <c r="D982" s="4"/>
      <c r="E982" s="5"/>
      <c r="F982" s="13"/>
      <c r="G982" s="1"/>
    </row>
    <row r="983" spans="3:7" x14ac:dyDescent="0.2">
      <c r="C983" s="4"/>
      <c r="D983" s="4"/>
      <c r="E983" s="5"/>
      <c r="F983" s="13"/>
      <c r="G983" s="1"/>
    </row>
    <row r="984" spans="3:7" x14ac:dyDescent="0.2">
      <c r="C984" s="4"/>
      <c r="D984" s="4"/>
      <c r="E984" s="5"/>
      <c r="F984" s="13"/>
      <c r="G984" s="1"/>
    </row>
    <row r="985" spans="3:7" x14ac:dyDescent="0.2">
      <c r="C985" s="4"/>
      <c r="D985" s="4"/>
      <c r="E985" s="5"/>
      <c r="F985" s="13"/>
      <c r="G985" s="1"/>
    </row>
    <row r="986" spans="3:7" x14ac:dyDescent="0.2">
      <c r="C986" s="4"/>
      <c r="D986" s="4"/>
      <c r="E986" s="5"/>
      <c r="F986" s="13"/>
      <c r="G986" s="1"/>
    </row>
    <row r="987" spans="3:7" x14ac:dyDescent="0.2">
      <c r="C987" s="4"/>
      <c r="D987" s="4"/>
      <c r="E987" s="5"/>
      <c r="F987" s="13"/>
      <c r="G987" s="1"/>
    </row>
    <row r="988" spans="3:7" x14ac:dyDescent="0.2">
      <c r="C988" s="4"/>
      <c r="D988" s="4"/>
      <c r="E988" s="5"/>
      <c r="F988" s="13"/>
      <c r="G988" s="1"/>
    </row>
    <row r="989" spans="3:7" x14ac:dyDescent="0.2">
      <c r="C989" s="4"/>
      <c r="D989" s="4"/>
      <c r="E989" s="5"/>
      <c r="F989" s="13"/>
      <c r="G989" s="1"/>
    </row>
    <row r="990" spans="3:7" x14ac:dyDescent="0.2">
      <c r="C990" s="4"/>
      <c r="D990" s="4"/>
      <c r="E990" s="5"/>
      <c r="F990" s="13"/>
      <c r="G990" s="1"/>
    </row>
    <row r="991" spans="3:7" x14ac:dyDescent="0.2">
      <c r="C991" s="4"/>
      <c r="D991" s="4"/>
      <c r="E991" s="5"/>
      <c r="F991" s="13"/>
      <c r="G991" s="1"/>
    </row>
    <row r="992" spans="3:7" x14ac:dyDescent="0.2">
      <c r="C992" s="4"/>
      <c r="D992" s="4"/>
      <c r="E992" s="5"/>
      <c r="F992" s="13"/>
      <c r="G992" s="1"/>
    </row>
    <row r="993" spans="3:7" x14ac:dyDescent="0.2">
      <c r="C993" s="4"/>
      <c r="D993" s="4"/>
      <c r="E993" s="5"/>
      <c r="F993" s="13"/>
      <c r="G993" s="1"/>
    </row>
    <row r="994" spans="3:7" x14ac:dyDescent="0.2">
      <c r="C994" s="4"/>
      <c r="D994" s="4"/>
      <c r="E994" s="5"/>
      <c r="F994" s="13"/>
      <c r="G994" s="1"/>
    </row>
    <row r="995" spans="3:7" x14ac:dyDescent="0.2">
      <c r="C995" s="4"/>
      <c r="D995" s="4"/>
      <c r="E995" s="5"/>
      <c r="F995" s="13"/>
      <c r="G995" s="1"/>
    </row>
    <row r="996" spans="3:7" x14ac:dyDescent="0.2">
      <c r="C996" s="4"/>
      <c r="D996" s="4"/>
      <c r="E996" s="5"/>
      <c r="F996" s="13"/>
      <c r="G996" s="1"/>
    </row>
    <row r="997" spans="3:7" x14ac:dyDescent="0.2">
      <c r="C997" s="4"/>
      <c r="D997" s="4"/>
      <c r="E997" s="5"/>
      <c r="F997" s="13"/>
      <c r="G997" s="1"/>
    </row>
    <row r="998" spans="3:7" x14ac:dyDescent="0.2">
      <c r="C998" s="4"/>
      <c r="D998" s="4"/>
      <c r="E998" s="5"/>
      <c r="F998" s="13"/>
      <c r="G998" s="1"/>
    </row>
    <row r="999" spans="3:7" x14ac:dyDescent="0.2">
      <c r="C999" s="4"/>
      <c r="D999" s="4"/>
      <c r="E999" s="5"/>
      <c r="F999" s="13"/>
      <c r="G999" s="1"/>
    </row>
    <row r="1000" spans="3:7" x14ac:dyDescent="0.2">
      <c r="C1000" s="4"/>
      <c r="D1000" s="4"/>
      <c r="E1000" s="5"/>
      <c r="F1000" s="13"/>
      <c r="G1000" s="1"/>
    </row>
    <row r="1001" spans="3:7" x14ac:dyDescent="0.2">
      <c r="C1001" s="4"/>
      <c r="D1001" s="4"/>
      <c r="E1001" s="5"/>
      <c r="F1001" s="13"/>
      <c r="G1001" s="1"/>
    </row>
    <row r="1002" spans="3:7" x14ac:dyDescent="0.2">
      <c r="C1002" s="4"/>
      <c r="D1002" s="4"/>
      <c r="E1002" s="5"/>
      <c r="F1002" s="13"/>
      <c r="G1002" s="1"/>
    </row>
    <row r="1003" spans="3:7" x14ac:dyDescent="0.2">
      <c r="C1003" s="4"/>
      <c r="D1003" s="4"/>
      <c r="E1003" s="5"/>
      <c r="F1003" s="13"/>
      <c r="G1003" s="1"/>
    </row>
    <row r="1004" spans="3:7" x14ac:dyDescent="0.2">
      <c r="C1004" s="4"/>
      <c r="D1004" s="4"/>
      <c r="E1004" s="5"/>
      <c r="F1004" s="13"/>
      <c r="G1004" s="1"/>
    </row>
    <row r="1005" spans="3:7" x14ac:dyDescent="0.2">
      <c r="C1005" s="4"/>
      <c r="D1005" s="4"/>
      <c r="E1005" s="5"/>
      <c r="F1005" s="13"/>
      <c r="G1005" s="1"/>
    </row>
    <row r="1006" spans="3:7" x14ac:dyDescent="0.2">
      <c r="C1006" s="4"/>
      <c r="D1006" s="4"/>
      <c r="E1006" s="5"/>
      <c r="F1006" s="13"/>
      <c r="G1006" s="1"/>
    </row>
    <row r="1007" spans="3:7" x14ac:dyDescent="0.2">
      <c r="C1007" s="4"/>
      <c r="D1007" s="4"/>
      <c r="E1007" s="5"/>
      <c r="F1007" s="13"/>
      <c r="G1007" s="1"/>
    </row>
    <row r="1008" spans="3:7" x14ac:dyDescent="0.2">
      <c r="C1008" s="4"/>
      <c r="D1008" s="4"/>
      <c r="E1008" s="5"/>
      <c r="F1008" s="13"/>
      <c r="G1008" s="1"/>
    </row>
    <row r="1009" spans="3:7" x14ac:dyDescent="0.2">
      <c r="C1009" s="4"/>
      <c r="D1009" s="4"/>
      <c r="E1009" s="5"/>
      <c r="F1009" s="13"/>
      <c r="G1009" s="1"/>
    </row>
    <row r="1010" spans="3:7" x14ac:dyDescent="0.2">
      <c r="C1010" s="4"/>
      <c r="D1010" s="4"/>
      <c r="E1010" s="5"/>
      <c r="F1010" s="13"/>
      <c r="G1010" s="1"/>
    </row>
    <row r="1011" spans="3:7" x14ac:dyDescent="0.2">
      <c r="C1011" s="4"/>
      <c r="D1011" s="4"/>
      <c r="E1011" s="5"/>
      <c r="F1011" s="13"/>
      <c r="G1011" s="1"/>
    </row>
    <row r="1012" spans="3:7" x14ac:dyDescent="0.2">
      <c r="C1012" s="4"/>
      <c r="D1012" s="4"/>
      <c r="E1012" s="5"/>
      <c r="F1012" s="13"/>
      <c r="G1012" s="1"/>
    </row>
    <row r="1013" spans="3:7" x14ac:dyDescent="0.2">
      <c r="C1013" s="4"/>
      <c r="D1013" s="4"/>
      <c r="E1013" s="5"/>
      <c r="F1013" s="13"/>
      <c r="G1013" s="1"/>
    </row>
    <row r="1014" spans="3:7" x14ac:dyDescent="0.2">
      <c r="C1014" s="4"/>
      <c r="D1014" s="4"/>
      <c r="E1014" s="5"/>
      <c r="F1014" s="13"/>
      <c r="G1014" s="1"/>
    </row>
    <row r="1015" spans="3:7" x14ac:dyDescent="0.2">
      <c r="C1015" s="4"/>
      <c r="D1015" s="4"/>
      <c r="E1015" s="5"/>
      <c r="F1015" s="13"/>
      <c r="G1015" s="1"/>
    </row>
    <row r="1016" spans="3:7" x14ac:dyDescent="0.2">
      <c r="C1016" s="4"/>
      <c r="D1016" s="4"/>
      <c r="E1016" s="5"/>
      <c r="F1016" s="13"/>
      <c r="G1016" s="1"/>
    </row>
    <row r="1017" spans="3:7" x14ac:dyDescent="0.2">
      <c r="C1017" s="4"/>
      <c r="D1017" s="4"/>
      <c r="E1017" s="5"/>
      <c r="F1017" s="13"/>
      <c r="G1017" s="1"/>
    </row>
    <row r="1018" spans="3:7" x14ac:dyDescent="0.2">
      <c r="C1018" s="4"/>
      <c r="D1018" s="4"/>
      <c r="E1018" s="5"/>
      <c r="F1018" s="13"/>
      <c r="G1018" s="1"/>
    </row>
    <row r="1019" spans="3:7" x14ac:dyDescent="0.2">
      <c r="C1019" s="4"/>
      <c r="D1019" s="4"/>
      <c r="E1019" s="5"/>
      <c r="F1019" s="13"/>
      <c r="G1019" s="1"/>
    </row>
    <row r="1020" spans="3:7" x14ac:dyDescent="0.2">
      <c r="C1020" s="4"/>
      <c r="D1020" s="4"/>
      <c r="E1020" s="5"/>
      <c r="F1020" s="13"/>
      <c r="G1020" s="1"/>
    </row>
    <row r="1021" spans="3:7" x14ac:dyDescent="0.2">
      <c r="C1021" s="4"/>
      <c r="D1021" s="4"/>
      <c r="E1021" s="5"/>
      <c r="F1021" s="13"/>
      <c r="G1021" s="1"/>
    </row>
    <row r="1022" spans="3:7" x14ac:dyDescent="0.2">
      <c r="C1022" s="4"/>
      <c r="D1022" s="4"/>
      <c r="E1022" s="5"/>
      <c r="F1022" s="13"/>
      <c r="G1022" s="1"/>
    </row>
    <row r="1023" spans="3:7" x14ac:dyDescent="0.2">
      <c r="C1023" s="4"/>
      <c r="D1023" s="4"/>
      <c r="E1023" s="5"/>
      <c r="F1023" s="13"/>
      <c r="G1023" s="1"/>
    </row>
    <row r="1024" spans="3:7" x14ac:dyDescent="0.2">
      <c r="C1024" s="4"/>
      <c r="D1024" s="4"/>
      <c r="E1024" s="5"/>
      <c r="F1024" s="13"/>
      <c r="G1024" s="1"/>
    </row>
    <row r="1025" spans="3:7" x14ac:dyDescent="0.2">
      <c r="C1025" s="4"/>
      <c r="D1025" s="4"/>
      <c r="E1025" s="5"/>
      <c r="F1025" s="13"/>
      <c r="G1025" s="1"/>
    </row>
    <row r="1026" spans="3:7" x14ac:dyDescent="0.2">
      <c r="C1026" s="4"/>
      <c r="D1026" s="4"/>
      <c r="E1026" s="5"/>
      <c r="F1026" s="13"/>
      <c r="G1026" s="1"/>
    </row>
    <row r="1027" spans="3:7" x14ac:dyDescent="0.2">
      <c r="C1027" s="4"/>
      <c r="D1027" s="4"/>
      <c r="E1027" s="5"/>
      <c r="F1027" s="13"/>
      <c r="G1027" s="1"/>
    </row>
    <row r="1028" spans="3:7" x14ac:dyDescent="0.2">
      <c r="C1028" s="4"/>
      <c r="D1028" s="4"/>
      <c r="E1028" s="5"/>
      <c r="F1028" s="13"/>
      <c r="G1028" s="1"/>
    </row>
    <row r="1029" spans="3:7" x14ac:dyDescent="0.2">
      <c r="C1029" s="4"/>
      <c r="D1029" s="4"/>
      <c r="E1029" s="5"/>
      <c r="F1029" s="13"/>
      <c r="G1029" s="1"/>
    </row>
    <row r="1030" spans="3:7" x14ac:dyDescent="0.2">
      <c r="C1030" s="4"/>
      <c r="D1030" s="4"/>
      <c r="E1030" s="5"/>
      <c r="F1030" s="13"/>
      <c r="G1030" s="1"/>
    </row>
    <row r="1031" spans="3:7" x14ac:dyDescent="0.2">
      <c r="C1031" s="4"/>
      <c r="D1031" s="4"/>
      <c r="E1031" s="5"/>
      <c r="F1031" s="13"/>
      <c r="G1031" s="1"/>
    </row>
    <row r="1032" spans="3:7" x14ac:dyDescent="0.2">
      <c r="C1032" s="4"/>
      <c r="D1032" s="4"/>
      <c r="E1032" s="5"/>
      <c r="F1032" s="13"/>
      <c r="G1032" s="1"/>
    </row>
    <row r="1033" spans="3:7" x14ac:dyDescent="0.2">
      <c r="C1033" s="4"/>
      <c r="D1033" s="4"/>
      <c r="E1033" s="5"/>
      <c r="F1033" s="13"/>
      <c r="G1033" s="1"/>
    </row>
    <row r="1034" spans="3:7" x14ac:dyDescent="0.2">
      <c r="C1034" s="4"/>
      <c r="D1034" s="4"/>
      <c r="E1034" s="5"/>
      <c r="F1034" s="13"/>
      <c r="G1034" s="1"/>
    </row>
    <row r="1035" spans="3:7" x14ac:dyDescent="0.2">
      <c r="C1035" s="4"/>
      <c r="D1035" s="4"/>
      <c r="E1035" s="5"/>
      <c r="F1035" s="13"/>
      <c r="G1035" s="1"/>
    </row>
    <row r="1036" spans="3:7" x14ac:dyDescent="0.2">
      <c r="C1036" s="4"/>
      <c r="D1036" s="4"/>
      <c r="E1036" s="5"/>
      <c r="F1036" s="13"/>
      <c r="G1036" s="1"/>
    </row>
    <row r="1037" spans="3:7" x14ac:dyDescent="0.2">
      <c r="C1037" s="4"/>
      <c r="D1037" s="4"/>
      <c r="E1037" s="5"/>
      <c r="F1037" s="13"/>
      <c r="G1037" s="1"/>
    </row>
    <row r="1038" spans="3:7" x14ac:dyDescent="0.2">
      <c r="C1038" s="4"/>
      <c r="D1038" s="4"/>
      <c r="E1038" s="5"/>
      <c r="F1038" s="13"/>
      <c r="G1038" s="1"/>
    </row>
    <row r="1039" spans="3:7" x14ac:dyDescent="0.2">
      <c r="C1039" s="4"/>
      <c r="D1039" s="4"/>
      <c r="E1039" s="5"/>
      <c r="F1039" s="13"/>
      <c r="G1039" s="1"/>
    </row>
    <row r="1040" spans="3:7" x14ac:dyDescent="0.2">
      <c r="C1040" s="4"/>
      <c r="D1040" s="4"/>
      <c r="E1040" s="5"/>
      <c r="F1040" s="13"/>
      <c r="G1040" s="1"/>
    </row>
    <row r="1041" spans="3:7" x14ac:dyDescent="0.2">
      <c r="C1041" s="4"/>
      <c r="D1041" s="4"/>
      <c r="E1041" s="5"/>
      <c r="F1041" s="13"/>
      <c r="G1041" s="1"/>
    </row>
    <row r="1042" spans="3:7" x14ac:dyDescent="0.2">
      <c r="C1042" s="4"/>
      <c r="D1042" s="4"/>
      <c r="E1042" s="5"/>
      <c r="F1042" s="13"/>
      <c r="G1042" s="1"/>
    </row>
    <row r="1043" spans="3:7" x14ac:dyDescent="0.2">
      <c r="C1043" s="4"/>
      <c r="D1043" s="4"/>
      <c r="E1043" s="5"/>
      <c r="F1043" s="13"/>
      <c r="G1043" s="1"/>
    </row>
    <row r="1044" spans="3:7" x14ac:dyDescent="0.2">
      <c r="C1044" s="4"/>
      <c r="D1044" s="4"/>
      <c r="E1044" s="5"/>
      <c r="F1044" s="13"/>
      <c r="G1044" s="1"/>
    </row>
    <row r="1045" spans="3:7" x14ac:dyDescent="0.2">
      <c r="C1045" s="4"/>
      <c r="D1045" s="4"/>
      <c r="E1045" s="5"/>
      <c r="F1045" s="13"/>
      <c r="G1045" s="1"/>
    </row>
    <row r="1046" spans="3:7" x14ac:dyDescent="0.2">
      <c r="C1046" s="4"/>
      <c r="D1046" s="4"/>
      <c r="E1046" s="5"/>
      <c r="F1046" s="13"/>
      <c r="G1046" s="1"/>
    </row>
    <row r="1047" spans="3:7" x14ac:dyDescent="0.2">
      <c r="C1047" s="4"/>
      <c r="D1047" s="4"/>
      <c r="E1047" s="5"/>
      <c r="F1047" s="13"/>
      <c r="G1047" s="1"/>
    </row>
    <row r="1048" spans="3:7" x14ac:dyDescent="0.2">
      <c r="C1048" s="4"/>
      <c r="D1048" s="4"/>
      <c r="E1048" s="5"/>
      <c r="F1048" s="13"/>
      <c r="G1048" s="1"/>
    </row>
    <row r="1049" spans="3:7" x14ac:dyDescent="0.2">
      <c r="C1049" s="4"/>
      <c r="D1049" s="4"/>
      <c r="E1049" s="5"/>
      <c r="F1049" s="13"/>
      <c r="G1049" s="1"/>
    </row>
    <row r="1050" spans="3:7" x14ac:dyDescent="0.2">
      <c r="C1050" s="4"/>
      <c r="D1050" s="4"/>
      <c r="E1050" s="5"/>
      <c r="F1050" s="13"/>
      <c r="G1050" s="1"/>
    </row>
    <row r="1051" spans="3:7" x14ac:dyDescent="0.2">
      <c r="C1051" s="4"/>
      <c r="D1051" s="4"/>
      <c r="E1051" s="5"/>
      <c r="F1051" s="13"/>
      <c r="G1051" s="1"/>
    </row>
    <row r="1052" spans="3:7" x14ac:dyDescent="0.2">
      <c r="C1052" s="4"/>
      <c r="D1052" s="4"/>
      <c r="E1052" s="5"/>
      <c r="F1052" s="13"/>
      <c r="G1052" s="1"/>
    </row>
    <row r="1053" spans="3:7" x14ac:dyDescent="0.2">
      <c r="C1053" s="4"/>
      <c r="D1053" s="4"/>
      <c r="E1053" s="5"/>
      <c r="F1053" s="13"/>
      <c r="G1053" s="1"/>
    </row>
    <row r="1054" spans="3:7" x14ac:dyDescent="0.2">
      <c r="C1054" s="4"/>
      <c r="D1054" s="4"/>
      <c r="E1054" s="5"/>
      <c r="F1054" s="13"/>
      <c r="G1054" s="1"/>
    </row>
    <row r="1055" spans="3:7" x14ac:dyDescent="0.2">
      <c r="C1055" s="4"/>
      <c r="D1055" s="4"/>
      <c r="E1055" s="5"/>
      <c r="F1055" s="13"/>
      <c r="G1055" s="1"/>
    </row>
    <row r="1056" spans="3:7" x14ac:dyDescent="0.2">
      <c r="C1056" s="4"/>
      <c r="D1056" s="4"/>
      <c r="E1056" s="5"/>
      <c r="F1056" s="13"/>
      <c r="G1056" s="1"/>
    </row>
    <row r="1057" spans="3:7" x14ac:dyDescent="0.2">
      <c r="C1057" s="4"/>
      <c r="D1057" s="4"/>
      <c r="E1057" s="5"/>
      <c r="F1057" s="13"/>
      <c r="G1057" s="1"/>
    </row>
    <row r="1058" spans="3:7" x14ac:dyDescent="0.2">
      <c r="C1058" s="4"/>
      <c r="D1058" s="4"/>
      <c r="E1058" s="5"/>
      <c r="F1058" s="13"/>
      <c r="G1058" s="1"/>
    </row>
    <row r="1059" spans="3:7" x14ac:dyDescent="0.2">
      <c r="C1059" s="4"/>
      <c r="D1059" s="4"/>
      <c r="E1059" s="5"/>
      <c r="F1059" s="13"/>
      <c r="G1059" s="1"/>
    </row>
    <row r="1060" spans="3:7" x14ac:dyDescent="0.2">
      <c r="C1060" s="4"/>
      <c r="D1060" s="4"/>
      <c r="E1060" s="5"/>
      <c r="F1060" s="13"/>
      <c r="G1060" s="1"/>
    </row>
    <row r="1061" spans="3:7" x14ac:dyDescent="0.2">
      <c r="C1061" s="4"/>
      <c r="D1061" s="4"/>
      <c r="E1061" s="5"/>
      <c r="F1061" s="13"/>
      <c r="G1061" s="1"/>
    </row>
    <row r="1062" spans="3:7" x14ac:dyDescent="0.2">
      <c r="C1062" s="4"/>
      <c r="D1062" s="4"/>
      <c r="E1062" s="5"/>
      <c r="F1062" s="13"/>
      <c r="G1062" s="1"/>
    </row>
    <row r="1063" spans="3:7" x14ac:dyDescent="0.2">
      <c r="C1063" s="4"/>
      <c r="D1063" s="4"/>
      <c r="E1063" s="5"/>
      <c r="F1063" s="13"/>
      <c r="G1063" s="1"/>
    </row>
    <row r="1064" spans="3:7" x14ac:dyDescent="0.2">
      <c r="C1064" s="4"/>
      <c r="D1064" s="4"/>
      <c r="E1064" s="5"/>
      <c r="F1064" s="13"/>
      <c r="G1064" s="1"/>
    </row>
    <row r="1065" spans="3:7" x14ac:dyDescent="0.2">
      <c r="C1065" s="4"/>
      <c r="D1065" s="4"/>
      <c r="E1065" s="5"/>
      <c r="F1065" s="13"/>
      <c r="G1065" s="1"/>
    </row>
    <row r="1066" spans="3:7" x14ac:dyDescent="0.2">
      <c r="C1066" s="4"/>
      <c r="D1066" s="4"/>
      <c r="E1066" s="5"/>
      <c r="F1066" s="13"/>
      <c r="G1066" s="1"/>
    </row>
    <row r="1067" spans="3:7" x14ac:dyDescent="0.2">
      <c r="C1067" s="4"/>
      <c r="D1067" s="4"/>
      <c r="E1067" s="5"/>
      <c r="F1067" s="13"/>
      <c r="G1067" s="1"/>
    </row>
    <row r="1068" spans="3:7" x14ac:dyDescent="0.2">
      <c r="C1068" s="4"/>
      <c r="D1068" s="4"/>
      <c r="E1068" s="5"/>
      <c r="F1068" s="13"/>
      <c r="G1068" s="1"/>
    </row>
    <row r="1069" spans="3:7" x14ac:dyDescent="0.2">
      <c r="C1069" s="4"/>
      <c r="D1069" s="4"/>
      <c r="E1069" s="5"/>
      <c r="F1069" s="13"/>
      <c r="G1069" s="1"/>
    </row>
    <row r="1070" spans="3:7" x14ac:dyDescent="0.2">
      <c r="C1070" s="4"/>
      <c r="D1070" s="4"/>
      <c r="E1070" s="5"/>
      <c r="F1070" s="13"/>
      <c r="G1070" s="1"/>
    </row>
    <row r="1071" spans="3:7" x14ac:dyDescent="0.2">
      <c r="C1071" s="4"/>
      <c r="D1071" s="4"/>
      <c r="E1071" s="5"/>
      <c r="F1071" s="13"/>
      <c r="G1071" s="1"/>
    </row>
    <row r="1072" spans="3:7" x14ac:dyDescent="0.2">
      <c r="C1072" s="4"/>
      <c r="D1072" s="4"/>
      <c r="E1072" s="5"/>
      <c r="F1072" s="13"/>
      <c r="G1072" s="1"/>
    </row>
    <row r="1073" spans="3:7" x14ac:dyDescent="0.2">
      <c r="C1073" s="4"/>
      <c r="D1073" s="4"/>
      <c r="E1073" s="5"/>
      <c r="F1073" s="13"/>
      <c r="G1073" s="1"/>
    </row>
    <row r="1074" spans="3:7" x14ac:dyDescent="0.2">
      <c r="C1074" s="4"/>
      <c r="D1074" s="4"/>
      <c r="E1074" s="5"/>
      <c r="F1074" s="13"/>
      <c r="G1074" s="1"/>
    </row>
    <row r="1075" spans="3:7" x14ac:dyDescent="0.2">
      <c r="C1075" s="4"/>
      <c r="D1075" s="4"/>
      <c r="E1075" s="5"/>
      <c r="F1075" s="13"/>
      <c r="G1075" s="1"/>
    </row>
    <row r="1076" spans="3:7" x14ac:dyDescent="0.2">
      <c r="C1076" s="4"/>
      <c r="D1076" s="4"/>
      <c r="E1076" s="5"/>
      <c r="F1076" s="13"/>
      <c r="G1076" s="1"/>
    </row>
    <row r="1077" spans="3:7" x14ac:dyDescent="0.2">
      <c r="C1077" s="4"/>
      <c r="D1077" s="4"/>
      <c r="E1077" s="5"/>
      <c r="F1077" s="13"/>
      <c r="G1077" s="1"/>
    </row>
    <row r="1078" spans="3:7" x14ac:dyDescent="0.2">
      <c r="C1078" s="4"/>
      <c r="D1078" s="4"/>
      <c r="E1078" s="5"/>
      <c r="F1078" s="13"/>
      <c r="G1078" s="1"/>
    </row>
    <row r="1079" spans="3:7" x14ac:dyDescent="0.2">
      <c r="C1079" s="4"/>
      <c r="D1079" s="4"/>
      <c r="E1079" s="5"/>
      <c r="F1079" s="13"/>
      <c r="G1079" s="1"/>
    </row>
    <row r="1080" spans="3:7" x14ac:dyDescent="0.2">
      <c r="C1080" s="4"/>
      <c r="D1080" s="4"/>
      <c r="E1080" s="5"/>
      <c r="F1080" s="13"/>
      <c r="G1080" s="1"/>
    </row>
    <row r="1081" spans="3:7" x14ac:dyDescent="0.2">
      <c r="C1081" s="4"/>
      <c r="D1081" s="4"/>
      <c r="E1081" s="5"/>
      <c r="F1081" s="13"/>
      <c r="G1081" s="1"/>
    </row>
    <row r="1082" spans="3:7" x14ac:dyDescent="0.2">
      <c r="C1082" s="4"/>
      <c r="D1082" s="4"/>
      <c r="E1082" s="5"/>
      <c r="F1082" s="13"/>
      <c r="G1082" s="1"/>
    </row>
    <row r="1083" spans="3:7" x14ac:dyDescent="0.2">
      <c r="C1083" s="4"/>
      <c r="D1083" s="4"/>
      <c r="E1083" s="5"/>
      <c r="F1083" s="13"/>
      <c r="G1083" s="1"/>
    </row>
    <row r="1084" spans="3:7" x14ac:dyDescent="0.2">
      <c r="C1084" s="4"/>
      <c r="D1084" s="4"/>
      <c r="E1084" s="5"/>
      <c r="F1084" s="13"/>
      <c r="G1084" s="1"/>
    </row>
    <row r="1085" spans="3:7" x14ac:dyDescent="0.2">
      <c r="C1085" s="4"/>
      <c r="D1085" s="4"/>
      <c r="E1085" s="5"/>
      <c r="F1085" s="13"/>
      <c r="G1085" s="1"/>
    </row>
    <row r="1086" spans="3:7" x14ac:dyDescent="0.2">
      <c r="C1086" s="4"/>
      <c r="D1086" s="4"/>
      <c r="E1086" s="5"/>
      <c r="F1086" s="13"/>
      <c r="G1086" s="1"/>
    </row>
    <row r="1087" spans="3:7" x14ac:dyDescent="0.2">
      <c r="C1087" s="4"/>
      <c r="D1087" s="4"/>
      <c r="E1087" s="5"/>
      <c r="F1087" s="13"/>
      <c r="G1087" s="1"/>
    </row>
    <row r="1088" spans="3:7" x14ac:dyDescent="0.2">
      <c r="C1088" s="4"/>
      <c r="D1088" s="4"/>
      <c r="E1088" s="5"/>
      <c r="F1088" s="13"/>
      <c r="G1088" s="1"/>
    </row>
    <row r="1089" spans="3:7" x14ac:dyDescent="0.2">
      <c r="C1089" s="4"/>
      <c r="D1089" s="4"/>
      <c r="E1089" s="5"/>
      <c r="F1089" s="13"/>
      <c r="G1089" s="1"/>
    </row>
    <row r="1090" spans="3:7" x14ac:dyDescent="0.2">
      <c r="C1090" s="4"/>
      <c r="D1090" s="4"/>
      <c r="E1090" s="5"/>
      <c r="F1090" s="13"/>
      <c r="G1090" s="1"/>
    </row>
    <row r="1091" spans="3:7" x14ac:dyDescent="0.2">
      <c r="C1091" s="4"/>
      <c r="D1091" s="4"/>
      <c r="E1091" s="5"/>
      <c r="F1091" s="13"/>
      <c r="G1091" s="1"/>
    </row>
    <row r="1092" spans="3:7" x14ac:dyDescent="0.2">
      <c r="C1092" s="4"/>
      <c r="D1092" s="4"/>
      <c r="E1092" s="5"/>
      <c r="F1092" s="13"/>
      <c r="G1092" s="1"/>
    </row>
    <row r="1093" spans="3:7" x14ac:dyDescent="0.2">
      <c r="C1093" s="4"/>
      <c r="D1093" s="4"/>
      <c r="E1093" s="5"/>
      <c r="F1093" s="13"/>
      <c r="G1093" s="1"/>
    </row>
    <row r="1094" spans="3:7" x14ac:dyDescent="0.2">
      <c r="C1094" s="4"/>
      <c r="D1094" s="4"/>
      <c r="E1094" s="5"/>
      <c r="F1094" s="13"/>
      <c r="G1094" s="1"/>
    </row>
    <row r="1095" spans="3:7" x14ac:dyDescent="0.2">
      <c r="C1095" s="4"/>
      <c r="D1095" s="4"/>
      <c r="E1095" s="5"/>
      <c r="F1095" s="13"/>
      <c r="G1095" s="1"/>
    </row>
    <row r="1096" spans="3:7" x14ac:dyDescent="0.2">
      <c r="C1096" s="4"/>
      <c r="D1096" s="4"/>
      <c r="E1096" s="5"/>
      <c r="F1096" s="13"/>
      <c r="G1096" s="1"/>
    </row>
    <row r="1097" spans="3:7" x14ac:dyDescent="0.2">
      <c r="C1097" s="4"/>
      <c r="D1097" s="4"/>
      <c r="E1097" s="5"/>
      <c r="F1097" s="13"/>
      <c r="G1097" s="1"/>
    </row>
    <row r="1098" spans="3:7" x14ac:dyDescent="0.2">
      <c r="C1098" s="4"/>
      <c r="D1098" s="4"/>
      <c r="E1098" s="5"/>
      <c r="F1098" s="13"/>
      <c r="G1098" s="1"/>
    </row>
    <row r="1099" spans="3:7" x14ac:dyDescent="0.2">
      <c r="C1099" s="4"/>
      <c r="D1099" s="4"/>
      <c r="E1099" s="5"/>
      <c r="F1099" s="13"/>
      <c r="G1099" s="1"/>
    </row>
    <row r="1100" spans="3:7" x14ac:dyDescent="0.2">
      <c r="C1100" s="4"/>
      <c r="D1100" s="4"/>
      <c r="E1100" s="5"/>
      <c r="F1100" s="13"/>
      <c r="G1100" s="1"/>
    </row>
    <row r="1101" spans="3:7" x14ac:dyDescent="0.2">
      <c r="C1101" s="4"/>
      <c r="D1101" s="4"/>
      <c r="E1101" s="5"/>
      <c r="F1101" s="13"/>
      <c r="G1101" s="1"/>
    </row>
    <row r="1102" spans="3:7" x14ac:dyDescent="0.2">
      <c r="C1102" s="4"/>
      <c r="D1102" s="4"/>
      <c r="E1102" s="5"/>
      <c r="F1102" s="13"/>
      <c r="G1102" s="1"/>
    </row>
    <row r="1103" spans="3:7" x14ac:dyDescent="0.2">
      <c r="C1103" s="4"/>
      <c r="D1103" s="4"/>
      <c r="E1103" s="5"/>
      <c r="F1103" s="13"/>
      <c r="G1103" s="1"/>
    </row>
    <row r="1104" spans="3:7" x14ac:dyDescent="0.2">
      <c r="C1104" s="4"/>
      <c r="D1104" s="4"/>
      <c r="E1104" s="5"/>
      <c r="F1104" s="13"/>
      <c r="G1104" s="1"/>
    </row>
    <row r="1105" spans="3:7" x14ac:dyDescent="0.2">
      <c r="C1105" s="4"/>
      <c r="D1105" s="4"/>
      <c r="E1105" s="5"/>
      <c r="F1105" s="13"/>
      <c r="G1105" s="1"/>
    </row>
    <row r="1106" spans="3:7" x14ac:dyDescent="0.2">
      <c r="C1106" s="4"/>
      <c r="D1106" s="4"/>
      <c r="E1106" s="5"/>
      <c r="F1106" s="13"/>
      <c r="G1106" s="1"/>
    </row>
    <row r="1107" spans="3:7" x14ac:dyDescent="0.2">
      <c r="C1107" s="4"/>
      <c r="D1107" s="4"/>
      <c r="E1107" s="5"/>
      <c r="F1107" s="13"/>
      <c r="G1107" s="1"/>
    </row>
    <row r="1108" spans="3:7" x14ac:dyDescent="0.2">
      <c r="C1108" s="4"/>
      <c r="D1108" s="4"/>
      <c r="E1108" s="5"/>
      <c r="F1108" s="13"/>
      <c r="G1108" s="1"/>
    </row>
    <row r="1109" spans="3:7" x14ac:dyDescent="0.2">
      <c r="C1109" s="4"/>
      <c r="D1109" s="4"/>
      <c r="E1109" s="5"/>
      <c r="F1109" s="13"/>
      <c r="G1109" s="1"/>
    </row>
    <row r="1110" spans="3:7" x14ac:dyDescent="0.2">
      <c r="C1110" s="4"/>
      <c r="D1110" s="4"/>
      <c r="E1110" s="5"/>
      <c r="F1110" s="13"/>
      <c r="G1110" s="1"/>
    </row>
    <row r="1111" spans="3:7" x14ac:dyDescent="0.2">
      <c r="C1111" s="4"/>
      <c r="D1111" s="4"/>
      <c r="E1111" s="5"/>
      <c r="F1111" s="13"/>
      <c r="G1111" s="1"/>
    </row>
    <row r="1112" spans="3:7" x14ac:dyDescent="0.2">
      <c r="C1112" s="4"/>
      <c r="D1112" s="4"/>
      <c r="E1112" s="5"/>
      <c r="F1112" s="13"/>
      <c r="G1112" s="1"/>
    </row>
    <row r="1113" spans="3:7" x14ac:dyDescent="0.2">
      <c r="C1113" s="4"/>
      <c r="D1113" s="4"/>
      <c r="E1113" s="5"/>
      <c r="F1113" s="13"/>
      <c r="G1113" s="1"/>
    </row>
    <row r="1114" spans="3:7" x14ac:dyDescent="0.2">
      <c r="C1114" s="4"/>
      <c r="D1114" s="4"/>
      <c r="E1114" s="5"/>
      <c r="F1114" s="13"/>
      <c r="G1114" s="1"/>
    </row>
    <row r="1115" spans="3:7" x14ac:dyDescent="0.2">
      <c r="C1115" s="4"/>
      <c r="D1115" s="4"/>
      <c r="E1115" s="5"/>
      <c r="F1115" s="13"/>
      <c r="G1115" s="1"/>
    </row>
    <row r="1116" spans="3:7" x14ac:dyDescent="0.2">
      <c r="C1116" s="4"/>
      <c r="D1116" s="4"/>
      <c r="E1116" s="5"/>
      <c r="F1116" s="13"/>
      <c r="G1116" s="1"/>
    </row>
    <row r="1117" spans="3:7" x14ac:dyDescent="0.2">
      <c r="C1117" s="4"/>
      <c r="D1117" s="4"/>
      <c r="E1117" s="5"/>
      <c r="F1117" s="13"/>
      <c r="G1117" s="1"/>
    </row>
    <row r="1118" spans="3:7" x14ac:dyDescent="0.2">
      <c r="C1118" s="4"/>
      <c r="D1118" s="4"/>
      <c r="E1118" s="5"/>
      <c r="F1118" s="13"/>
      <c r="G1118" s="1"/>
    </row>
    <row r="1119" spans="3:7" x14ac:dyDescent="0.2">
      <c r="C1119" s="4"/>
      <c r="D1119" s="4"/>
      <c r="E1119" s="5"/>
      <c r="F1119" s="13"/>
      <c r="G1119" s="1"/>
    </row>
    <row r="1120" spans="3:7" x14ac:dyDescent="0.2">
      <c r="C1120" s="4"/>
      <c r="D1120" s="4"/>
      <c r="E1120" s="5"/>
      <c r="F1120" s="13"/>
      <c r="G1120" s="1"/>
    </row>
    <row r="1121" spans="3:7" x14ac:dyDescent="0.2">
      <c r="C1121" s="4"/>
      <c r="D1121" s="4"/>
      <c r="E1121" s="5"/>
      <c r="F1121" s="13"/>
      <c r="G1121" s="1"/>
    </row>
    <row r="1122" spans="3:7" x14ac:dyDescent="0.2">
      <c r="C1122" s="4"/>
      <c r="D1122" s="4"/>
      <c r="E1122" s="5"/>
      <c r="F1122" s="13"/>
      <c r="G1122" s="1"/>
    </row>
    <row r="1123" spans="3:7" x14ac:dyDescent="0.2">
      <c r="C1123" s="4"/>
      <c r="D1123" s="4"/>
      <c r="E1123" s="5"/>
      <c r="F1123" s="13"/>
      <c r="G1123" s="1"/>
    </row>
    <row r="1124" spans="3:7" x14ac:dyDescent="0.2">
      <c r="C1124" s="4"/>
      <c r="D1124" s="4"/>
      <c r="E1124" s="5"/>
      <c r="F1124" s="13"/>
      <c r="G1124" s="1"/>
    </row>
    <row r="1125" spans="3:7" x14ac:dyDescent="0.2">
      <c r="C1125" s="4"/>
      <c r="D1125" s="4"/>
      <c r="E1125" s="5"/>
      <c r="F1125" s="13"/>
      <c r="G1125" s="1"/>
    </row>
    <row r="1126" spans="3:7" x14ac:dyDescent="0.2">
      <c r="C1126" s="4"/>
      <c r="D1126" s="4"/>
      <c r="E1126" s="5"/>
      <c r="F1126" s="13"/>
      <c r="G1126" s="1"/>
    </row>
    <row r="1127" spans="3:7" x14ac:dyDescent="0.2">
      <c r="C1127" s="4"/>
      <c r="D1127" s="4"/>
      <c r="E1127" s="5"/>
      <c r="F1127" s="13"/>
      <c r="G1127" s="1"/>
    </row>
    <row r="1128" spans="3:7" x14ac:dyDescent="0.2">
      <c r="C1128" s="4"/>
      <c r="D1128" s="4"/>
      <c r="E1128" s="5"/>
      <c r="F1128" s="13"/>
      <c r="G1128" s="1"/>
    </row>
    <row r="1129" spans="3:7" x14ac:dyDescent="0.2">
      <c r="C1129" s="4"/>
      <c r="D1129" s="4"/>
      <c r="E1129" s="5"/>
      <c r="F1129" s="13"/>
      <c r="G1129" s="1"/>
    </row>
    <row r="1130" spans="3:7" x14ac:dyDescent="0.2">
      <c r="C1130" s="4"/>
      <c r="D1130" s="4"/>
      <c r="E1130" s="5"/>
      <c r="F1130" s="13"/>
      <c r="G1130" s="1"/>
    </row>
    <row r="1131" spans="3:7" x14ac:dyDescent="0.2">
      <c r="C1131" s="4"/>
      <c r="D1131" s="4"/>
      <c r="E1131" s="5"/>
      <c r="F1131" s="13"/>
      <c r="G1131" s="1"/>
    </row>
    <row r="1132" spans="3:7" x14ac:dyDescent="0.2">
      <c r="C1132" s="4"/>
      <c r="D1132" s="4"/>
      <c r="E1132" s="5"/>
      <c r="F1132" s="13"/>
      <c r="G1132" s="1"/>
    </row>
    <row r="1133" spans="3:7" x14ac:dyDescent="0.2">
      <c r="C1133" s="4"/>
      <c r="D1133" s="4"/>
      <c r="E1133" s="5"/>
      <c r="F1133" s="13"/>
      <c r="G1133" s="1"/>
    </row>
    <row r="1134" spans="3:7" x14ac:dyDescent="0.2">
      <c r="C1134" s="4"/>
      <c r="D1134" s="4"/>
      <c r="E1134" s="5"/>
      <c r="F1134" s="13"/>
      <c r="G1134" s="1"/>
    </row>
    <row r="1135" spans="3:7" x14ac:dyDescent="0.2">
      <c r="C1135" s="4"/>
      <c r="D1135" s="4"/>
      <c r="E1135" s="5"/>
      <c r="F1135" s="13"/>
      <c r="G1135" s="1"/>
    </row>
    <row r="1136" spans="3:7" x14ac:dyDescent="0.2">
      <c r="C1136" s="4"/>
      <c r="D1136" s="4"/>
      <c r="E1136" s="5"/>
      <c r="F1136" s="13"/>
      <c r="G1136" s="1"/>
    </row>
    <row r="1137" spans="3:7" x14ac:dyDescent="0.2">
      <c r="C1137" s="4"/>
      <c r="D1137" s="4"/>
      <c r="E1137" s="5"/>
      <c r="F1137" s="13"/>
      <c r="G1137" s="1"/>
    </row>
    <row r="1138" spans="3:7" x14ac:dyDescent="0.2">
      <c r="C1138" s="4"/>
      <c r="D1138" s="4"/>
      <c r="E1138" s="5"/>
      <c r="F1138" s="13"/>
      <c r="G1138" s="1"/>
    </row>
    <row r="1139" spans="3:7" x14ac:dyDescent="0.2">
      <c r="C1139" s="4"/>
      <c r="D1139" s="4"/>
      <c r="E1139" s="5"/>
      <c r="F1139" s="13"/>
      <c r="G1139" s="1"/>
    </row>
    <row r="1140" spans="3:7" x14ac:dyDescent="0.2">
      <c r="C1140" s="4"/>
      <c r="D1140" s="4"/>
      <c r="E1140" s="5"/>
      <c r="F1140" s="13"/>
      <c r="G1140" s="1"/>
    </row>
    <row r="1141" spans="3:7" x14ac:dyDescent="0.2">
      <c r="C1141" s="4"/>
      <c r="D1141" s="4"/>
      <c r="E1141" s="5"/>
      <c r="F1141" s="13"/>
      <c r="G1141" s="1"/>
    </row>
    <row r="1142" spans="3:7" x14ac:dyDescent="0.2">
      <c r="C1142" s="4"/>
      <c r="D1142" s="4"/>
      <c r="E1142" s="5"/>
      <c r="F1142" s="13"/>
      <c r="G1142" s="1"/>
    </row>
    <row r="1143" spans="3:7" x14ac:dyDescent="0.2">
      <c r="C1143" s="4"/>
      <c r="D1143" s="4"/>
      <c r="E1143" s="5"/>
      <c r="F1143" s="13"/>
      <c r="G1143" s="1"/>
    </row>
    <row r="1144" spans="3:7" x14ac:dyDescent="0.2">
      <c r="C1144" s="4"/>
      <c r="D1144" s="4"/>
      <c r="E1144" s="5"/>
      <c r="F1144" s="13"/>
      <c r="G1144" s="1"/>
    </row>
    <row r="1145" spans="3:7" x14ac:dyDescent="0.2">
      <c r="C1145" s="4"/>
      <c r="D1145" s="4"/>
      <c r="E1145" s="5"/>
      <c r="F1145" s="13"/>
      <c r="G1145" s="1"/>
    </row>
    <row r="1146" spans="3:7" x14ac:dyDescent="0.2">
      <c r="C1146" s="4"/>
      <c r="D1146" s="4"/>
      <c r="E1146" s="5"/>
      <c r="F1146" s="13"/>
      <c r="G1146" s="1"/>
    </row>
    <row r="1147" spans="3:7" x14ac:dyDescent="0.2">
      <c r="C1147" s="4"/>
      <c r="D1147" s="4"/>
      <c r="E1147" s="5"/>
      <c r="F1147" s="13"/>
      <c r="G1147" s="1"/>
    </row>
    <row r="1148" spans="3:7" x14ac:dyDescent="0.2">
      <c r="C1148" s="4"/>
      <c r="D1148" s="4"/>
      <c r="E1148" s="5"/>
      <c r="F1148" s="13"/>
      <c r="G1148" s="1"/>
    </row>
    <row r="1149" spans="3:7" x14ac:dyDescent="0.2">
      <c r="C1149" s="4"/>
      <c r="D1149" s="4"/>
      <c r="E1149" s="5"/>
      <c r="F1149" s="13"/>
      <c r="G1149" s="1"/>
    </row>
    <row r="1150" spans="3:7" x14ac:dyDescent="0.2">
      <c r="C1150" s="4"/>
      <c r="D1150" s="4"/>
      <c r="E1150" s="5"/>
      <c r="F1150" s="13"/>
      <c r="G1150" s="1"/>
    </row>
    <row r="1151" spans="3:7" x14ac:dyDescent="0.2">
      <c r="C1151" s="4"/>
      <c r="D1151" s="4"/>
      <c r="E1151" s="5"/>
      <c r="F1151" s="13"/>
      <c r="G1151" s="1"/>
    </row>
    <row r="1152" spans="3:7" x14ac:dyDescent="0.2">
      <c r="C1152" s="4"/>
      <c r="D1152" s="4"/>
      <c r="E1152" s="5"/>
      <c r="F1152" s="13"/>
      <c r="G1152" s="1"/>
    </row>
    <row r="1153" spans="3:7" x14ac:dyDescent="0.2">
      <c r="C1153" s="4"/>
      <c r="D1153" s="4"/>
      <c r="E1153" s="5"/>
      <c r="F1153" s="13"/>
      <c r="G1153" s="1"/>
    </row>
    <row r="1154" spans="3:7" x14ac:dyDescent="0.2">
      <c r="C1154" s="4"/>
      <c r="D1154" s="4"/>
      <c r="E1154" s="5"/>
      <c r="F1154" s="13"/>
      <c r="G1154" s="1"/>
    </row>
    <row r="1155" spans="3:7" x14ac:dyDescent="0.2">
      <c r="C1155" s="4"/>
      <c r="D1155" s="4"/>
      <c r="E1155" s="5"/>
      <c r="F1155" s="13"/>
      <c r="G1155" s="1"/>
    </row>
    <row r="1156" spans="3:7" x14ac:dyDescent="0.2">
      <c r="C1156" s="4"/>
      <c r="D1156" s="4"/>
      <c r="E1156" s="5"/>
      <c r="F1156" s="13"/>
      <c r="G1156" s="1"/>
    </row>
    <row r="1157" spans="3:7" x14ac:dyDescent="0.2">
      <c r="C1157" s="4"/>
      <c r="D1157" s="4"/>
      <c r="E1157" s="5"/>
      <c r="F1157" s="13"/>
      <c r="G1157" s="1"/>
    </row>
    <row r="1158" spans="3:7" x14ac:dyDescent="0.2">
      <c r="C1158" s="4"/>
      <c r="D1158" s="4"/>
      <c r="E1158" s="5"/>
      <c r="F1158" s="13"/>
      <c r="G1158" s="1"/>
    </row>
    <row r="1159" spans="3:7" x14ac:dyDescent="0.2">
      <c r="C1159" s="4"/>
      <c r="D1159" s="4"/>
      <c r="E1159" s="5"/>
      <c r="F1159" s="13"/>
      <c r="G1159" s="1"/>
    </row>
    <row r="1160" spans="3:7" x14ac:dyDescent="0.2">
      <c r="C1160" s="4"/>
      <c r="D1160" s="4"/>
      <c r="E1160" s="5"/>
      <c r="F1160" s="13"/>
      <c r="G1160" s="1"/>
    </row>
    <row r="1161" spans="3:7" x14ac:dyDescent="0.2">
      <c r="C1161" s="4"/>
      <c r="D1161" s="4"/>
      <c r="E1161" s="5"/>
      <c r="F1161" s="13"/>
      <c r="G1161" s="1"/>
    </row>
    <row r="1162" spans="3:7" x14ac:dyDescent="0.2">
      <c r="C1162" s="4"/>
      <c r="D1162" s="4"/>
      <c r="E1162" s="5"/>
      <c r="F1162" s="13"/>
      <c r="G1162" s="1"/>
    </row>
    <row r="1163" spans="3:7" x14ac:dyDescent="0.2">
      <c r="C1163" s="4"/>
      <c r="D1163" s="4"/>
      <c r="E1163" s="5"/>
      <c r="F1163" s="13"/>
      <c r="G1163" s="1"/>
    </row>
    <row r="1164" spans="3:7" x14ac:dyDescent="0.2">
      <c r="C1164" s="4"/>
      <c r="D1164" s="4"/>
      <c r="E1164" s="5"/>
      <c r="F1164" s="13"/>
      <c r="G1164" s="1"/>
    </row>
    <row r="1165" spans="3:7" x14ac:dyDescent="0.2">
      <c r="C1165" s="4"/>
      <c r="D1165" s="4"/>
      <c r="E1165" s="5"/>
      <c r="F1165" s="13"/>
      <c r="G1165" s="1"/>
    </row>
    <row r="1166" spans="3:7" x14ac:dyDescent="0.2">
      <c r="C1166" s="4"/>
      <c r="D1166" s="4"/>
      <c r="E1166" s="5"/>
      <c r="F1166" s="13"/>
      <c r="G1166" s="1"/>
    </row>
    <row r="1167" spans="3:7" x14ac:dyDescent="0.2">
      <c r="C1167" s="4"/>
      <c r="D1167" s="4"/>
      <c r="E1167" s="5"/>
      <c r="F1167" s="13"/>
      <c r="G1167" s="1"/>
    </row>
    <row r="1168" spans="3:7" x14ac:dyDescent="0.2">
      <c r="C1168" s="4"/>
      <c r="D1168" s="4"/>
      <c r="E1168" s="5"/>
      <c r="F1168" s="13"/>
      <c r="G1168" s="1"/>
    </row>
    <row r="1169" spans="3:7" x14ac:dyDescent="0.2">
      <c r="C1169" s="4"/>
      <c r="D1169" s="4"/>
      <c r="E1169" s="5"/>
      <c r="F1169" s="13"/>
      <c r="G1169" s="1"/>
    </row>
    <row r="1170" spans="3:7" x14ac:dyDescent="0.2">
      <c r="C1170" s="4"/>
      <c r="D1170" s="4"/>
      <c r="E1170" s="5"/>
      <c r="F1170" s="13"/>
      <c r="G1170" s="1"/>
    </row>
    <row r="1171" spans="3:7" x14ac:dyDescent="0.2">
      <c r="C1171" s="4"/>
      <c r="D1171" s="4"/>
      <c r="E1171" s="5"/>
      <c r="F1171" s="13"/>
      <c r="G1171" s="1"/>
    </row>
    <row r="1172" spans="3:7" x14ac:dyDescent="0.2">
      <c r="C1172" s="4"/>
      <c r="D1172" s="4"/>
      <c r="E1172" s="5"/>
      <c r="F1172" s="13"/>
      <c r="G1172" s="1"/>
    </row>
    <row r="1173" spans="3:7" x14ac:dyDescent="0.2">
      <c r="C1173" s="4"/>
      <c r="D1173" s="4"/>
      <c r="E1173" s="5"/>
      <c r="F1173" s="13"/>
      <c r="G1173" s="1"/>
    </row>
    <row r="1174" spans="3:7" x14ac:dyDescent="0.2">
      <c r="C1174" s="4"/>
      <c r="D1174" s="4"/>
      <c r="E1174" s="5"/>
      <c r="F1174" s="13"/>
      <c r="G1174" s="1"/>
    </row>
    <row r="1175" spans="3:7" x14ac:dyDescent="0.2">
      <c r="C1175" s="4"/>
      <c r="D1175" s="4"/>
      <c r="E1175" s="5"/>
      <c r="F1175" s="13"/>
      <c r="G1175" s="1"/>
    </row>
    <row r="1176" spans="3:7" x14ac:dyDescent="0.2">
      <c r="C1176" s="4"/>
      <c r="D1176" s="4"/>
      <c r="E1176" s="5"/>
      <c r="F1176" s="13"/>
      <c r="G1176" s="1"/>
    </row>
    <row r="1177" spans="3:7" x14ac:dyDescent="0.2">
      <c r="C1177" s="4"/>
      <c r="D1177" s="4"/>
      <c r="E1177" s="5"/>
      <c r="F1177" s="13"/>
      <c r="G1177" s="1"/>
    </row>
    <row r="1178" spans="3:7" x14ac:dyDescent="0.2">
      <c r="C1178" s="4"/>
      <c r="D1178" s="4"/>
      <c r="E1178" s="5"/>
      <c r="F1178" s="13"/>
      <c r="G1178" s="1"/>
    </row>
    <row r="1179" spans="3:7" x14ac:dyDescent="0.2">
      <c r="C1179" s="4"/>
      <c r="D1179" s="4"/>
      <c r="E1179" s="5"/>
      <c r="F1179" s="13"/>
      <c r="G1179" s="1"/>
    </row>
    <row r="1180" spans="3:7" x14ac:dyDescent="0.2">
      <c r="C1180" s="4"/>
      <c r="D1180" s="4"/>
      <c r="E1180" s="5"/>
      <c r="F1180" s="13"/>
      <c r="G1180" s="1"/>
    </row>
    <row r="1181" spans="3:7" x14ac:dyDescent="0.2">
      <c r="C1181" s="4"/>
      <c r="D1181" s="4"/>
      <c r="E1181" s="5"/>
      <c r="F1181" s="13"/>
      <c r="G1181" s="1"/>
    </row>
    <row r="1182" spans="3:7" x14ac:dyDescent="0.2">
      <c r="C1182" s="4"/>
      <c r="D1182" s="4"/>
      <c r="E1182" s="5"/>
      <c r="F1182" s="13"/>
      <c r="G1182" s="1"/>
    </row>
    <row r="1183" spans="3:7" x14ac:dyDescent="0.2">
      <c r="C1183" s="4"/>
      <c r="D1183" s="4"/>
      <c r="E1183" s="5"/>
      <c r="F1183" s="13"/>
      <c r="G1183" s="1"/>
    </row>
    <row r="1184" spans="3:7" x14ac:dyDescent="0.2">
      <c r="C1184" s="4"/>
      <c r="D1184" s="4"/>
      <c r="E1184" s="5"/>
      <c r="F1184" s="13"/>
      <c r="G1184" s="1"/>
    </row>
    <row r="1185" spans="3:7" x14ac:dyDescent="0.2">
      <c r="C1185" s="4"/>
      <c r="D1185" s="4"/>
      <c r="E1185" s="5"/>
      <c r="F1185" s="13"/>
      <c r="G1185" s="1"/>
    </row>
    <row r="1186" spans="3:7" x14ac:dyDescent="0.2">
      <c r="C1186" s="4"/>
      <c r="D1186" s="4"/>
      <c r="E1186" s="5"/>
      <c r="F1186" s="13"/>
      <c r="G1186" s="1"/>
    </row>
    <row r="1187" spans="3:7" x14ac:dyDescent="0.2">
      <c r="C1187" s="4"/>
      <c r="D1187" s="4"/>
      <c r="E1187" s="5"/>
      <c r="F1187" s="13"/>
      <c r="G1187" s="1"/>
    </row>
    <row r="1188" spans="3:7" x14ac:dyDescent="0.2">
      <c r="C1188" s="4"/>
      <c r="D1188" s="4"/>
      <c r="E1188" s="5"/>
      <c r="F1188" s="13"/>
      <c r="G1188" s="1"/>
    </row>
    <row r="1189" spans="3:7" x14ac:dyDescent="0.2">
      <c r="C1189" s="4"/>
      <c r="D1189" s="4"/>
      <c r="E1189" s="5"/>
      <c r="F1189" s="13"/>
      <c r="G1189" s="1"/>
    </row>
    <row r="1190" spans="3:7" x14ac:dyDescent="0.2">
      <c r="C1190" s="4"/>
      <c r="D1190" s="4"/>
      <c r="E1190" s="5"/>
      <c r="F1190" s="13"/>
      <c r="G1190" s="1"/>
    </row>
    <row r="1191" spans="3:7" x14ac:dyDescent="0.2">
      <c r="C1191" s="4"/>
      <c r="D1191" s="4"/>
      <c r="E1191" s="5"/>
      <c r="F1191" s="13"/>
      <c r="G1191" s="1"/>
    </row>
    <row r="1192" spans="3:7" x14ac:dyDescent="0.2">
      <c r="C1192" s="4"/>
      <c r="D1192" s="4"/>
      <c r="E1192" s="5"/>
      <c r="F1192" s="13"/>
      <c r="G1192" s="1"/>
    </row>
    <row r="1193" spans="3:7" x14ac:dyDescent="0.2">
      <c r="C1193" s="4"/>
      <c r="D1193" s="4"/>
      <c r="E1193" s="5"/>
      <c r="F1193" s="13"/>
      <c r="G1193" s="1"/>
    </row>
    <row r="1194" spans="3:7" x14ac:dyDescent="0.2">
      <c r="C1194" s="4"/>
      <c r="D1194" s="4"/>
      <c r="E1194" s="5"/>
      <c r="F1194" s="13"/>
      <c r="G1194" s="1"/>
    </row>
    <row r="1195" spans="3:7" x14ac:dyDescent="0.2">
      <c r="C1195" s="4"/>
      <c r="D1195" s="4"/>
      <c r="E1195" s="5"/>
      <c r="F1195" s="13"/>
      <c r="G1195" s="1"/>
    </row>
    <row r="1196" spans="3:7" x14ac:dyDescent="0.2">
      <c r="C1196" s="4"/>
      <c r="D1196" s="4"/>
      <c r="E1196" s="5"/>
      <c r="F1196" s="13"/>
      <c r="G1196" s="1"/>
    </row>
    <row r="1197" spans="3:7" x14ac:dyDescent="0.2">
      <c r="C1197" s="4"/>
      <c r="D1197" s="4"/>
      <c r="E1197" s="5"/>
      <c r="F1197" s="13"/>
      <c r="G1197" s="1"/>
    </row>
    <row r="1198" spans="3:7" x14ac:dyDescent="0.2">
      <c r="C1198" s="4"/>
      <c r="D1198" s="4"/>
      <c r="E1198" s="5"/>
      <c r="F1198" s="13"/>
      <c r="G1198" s="1"/>
    </row>
    <row r="1199" spans="3:7" x14ac:dyDescent="0.2">
      <c r="C1199" s="4"/>
      <c r="D1199" s="4"/>
      <c r="E1199" s="5"/>
      <c r="F1199" s="13"/>
      <c r="G1199" s="1"/>
    </row>
    <row r="1200" spans="3:7" x14ac:dyDescent="0.2">
      <c r="C1200" s="4"/>
      <c r="D1200" s="4"/>
      <c r="E1200" s="5"/>
      <c r="F1200" s="13"/>
      <c r="G1200" s="1"/>
    </row>
    <row r="1201" spans="3:7" x14ac:dyDescent="0.2">
      <c r="C1201" s="4"/>
      <c r="D1201" s="4"/>
      <c r="E1201" s="5"/>
      <c r="F1201" s="13"/>
      <c r="G1201" s="1"/>
    </row>
    <row r="1202" spans="3:7" x14ac:dyDescent="0.2">
      <c r="C1202" s="4"/>
      <c r="D1202" s="4"/>
      <c r="E1202" s="5"/>
      <c r="F1202" s="13"/>
      <c r="G1202" s="1"/>
    </row>
    <row r="1203" spans="3:7" x14ac:dyDescent="0.2">
      <c r="C1203" s="4"/>
      <c r="D1203" s="4"/>
      <c r="E1203" s="5"/>
      <c r="F1203" s="13"/>
      <c r="G1203" s="1"/>
    </row>
    <row r="1204" spans="3:7" x14ac:dyDescent="0.2">
      <c r="C1204" s="4"/>
      <c r="D1204" s="4"/>
      <c r="E1204" s="5"/>
      <c r="F1204" s="13"/>
      <c r="G1204" s="1"/>
    </row>
    <row r="1205" spans="3:7" x14ac:dyDescent="0.2">
      <c r="C1205" s="4"/>
      <c r="D1205" s="4"/>
      <c r="E1205" s="5"/>
      <c r="F1205" s="13"/>
      <c r="G1205" s="1"/>
    </row>
    <row r="1206" spans="3:7" x14ac:dyDescent="0.2">
      <c r="C1206" s="4"/>
      <c r="D1206" s="4"/>
      <c r="E1206" s="5"/>
      <c r="F1206" s="13"/>
      <c r="G1206" s="1"/>
    </row>
    <row r="1207" spans="3:7" x14ac:dyDescent="0.2">
      <c r="C1207" s="4"/>
      <c r="D1207" s="4"/>
      <c r="E1207" s="5"/>
      <c r="F1207" s="13"/>
      <c r="G1207" s="1"/>
    </row>
    <row r="1208" spans="3:7" x14ac:dyDescent="0.2">
      <c r="C1208" s="4"/>
      <c r="D1208" s="4"/>
      <c r="E1208" s="5"/>
      <c r="F1208" s="13"/>
      <c r="G1208" s="1"/>
    </row>
    <row r="1209" spans="3:7" x14ac:dyDescent="0.2">
      <c r="C1209" s="4"/>
      <c r="D1209" s="4"/>
      <c r="E1209" s="5"/>
      <c r="F1209" s="13"/>
      <c r="G1209" s="1"/>
    </row>
    <row r="1210" spans="3:7" x14ac:dyDescent="0.2">
      <c r="C1210" s="4"/>
      <c r="D1210" s="4"/>
      <c r="E1210" s="5"/>
      <c r="F1210" s="13"/>
      <c r="G1210" s="1"/>
    </row>
    <row r="1211" spans="3:7" x14ac:dyDescent="0.2">
      <c r="C1211" s="4"/>
      <c r="D1211" s="4"/>
      <c r="E1211" s="5"/>
      <c r="F1211" s="13"/>
      <c r="G1211" s="1"/>
    </row>
    <row r="1212" spans="3:7" x14ac:dyDescent="0.2">
      <c r="C1212" s="4"/>
      <c r="D1212" s="4"/>
      <c r="E1212" s="5"/>
      <c r="F1212" s="13"/>
      <c r="G1212" s="1"/>
    </row>
    <row r="1213" spans="3:7" x14ac:dyDescent="0.2">
      <c r="C1213" s="4"/>
      <c r="D1213" s="4"/>
      <c r="E1213" s="5"/>
      <c r="F1213" s="13"/>
      <c r="G1213" s="1"/>
    </row>
    <row r="1214" spans="3:7" x14ac:dyDescent="0.2">
      <c r="C1214" s="4"/>
      <c r="D1214" s="4"/>
      <c r="E1214" s="5"/>
      <c r="F1214" s="13"/>
      <c r="G1214" s="1"/>
    </row>
    <row r="1215" spans="3:7" x14ac:dyDescent="0.2">
      <c r="C1215" s="4"/>
      <c r="D1215" s="4"/>
      <c r="E1215" s="5"/>
      <c r="F1215" s="13"/>
      <c r="G1215" s="1"/>
    </row>
  </sheetData>
  <mergeCells count="5">
    <mergeCell ref="A1:E1"/>
    <mergeCell ref="A2:E2"/>
    <mergeCell ref="A4:F4"/>
    <mergeCell ref="A66:F66"/>
    <mergeCell ref="A58:F58"/>
  </mergeCells>
  <pageMargins left="0.23622047244094491" right="0.23622047244094491" top="0.6692913385826772" bottom="0.6692913385826772" header="0.31496062992125984" footer="0.31496062992125984"/>
  <pageSetup paperSize="9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85"/>
  <sheetViews>
    <sheetView zoomScale="75" zoomScaleNormal="75" workbookViewId="0">
      <pane xSplit="6" topLeftCell="G1" activePane="topRight" state="frozen"/>
      <selection pane="topRight" activeCell="F2" sqref="F2"/>
    </sheetView>
  </sheetViews>
  <sheetFormatPr defaultRowHeight="12.75" x14ac:dyDescent="0.2"/>
  <cols>
    <col min="1" max="1" width="9.140625" style="4"/>
    <col min="2" max="2" width="7.42578125" style="4" customWidth="1"/>
    <col min="3" max="3" width="8.28515625" style="2" customWidth="1"/>
    <col min="4" max="4" width="7.7109375" style="5" bestFit="1" customWidth="1"/>
    <col min="5" max="5" width="9.7109375" style="7" customWidth="1"/>
    <col min="6" max="6" width="65.42578125" style="6" customWidth="1"/>
    <col min="7" max="7" width="17.85546875" style="8" customWidth="1"/>
    <col min="8" max="8" width="17.85546875" style="1" customWidth="1"/>
    <col min="9" max="9" width="12.42578125" style="1" customWidth="1"/>
    <col min="10" max="16" width="17.85546875" style="1" customWidth="1"/>
    <col min="17" max="16384" width="9.140625" style="1"/>
  </cols>
  <sheetData>
    <row r="1" spans="1:16" s="10" customFormat="1" ht="15.75" hidden="1" x14ac:dyDescent="0.25">
      <c r="A1" s="253" t="s">
        <v>215</v>
      </c>
      <c r="B1" s="253"/>
      <c r="C1" s="253"/>
      <c r="D1" s="253"/>
      <c r="E1" s="253"/>
      <c r="F1" s="67" t="e">
        <f>Odabir</f>
        <v>#REF!</v>
      </c>
      <c r="G1" s="12"/>
    </row>
    <row r="2" spans="1:16" s="10" customFormat="1" ht="15.75" x14ac:dyDescent="0.25">
      <c r="A2" s="253" t="s">
        <v>216</v>
      </c>
      <c r="B2" s="253"/>
      <c r="C2" s="253"/>
      <c r="D2" s="253"/>
      <c r="E2" s="253"/>
      <c r="F2" s="67" t="s">
        <v>305</v>
      </c>
      <c r="G2" s="12"/>
    </row>
    <row r="3" spans="1:16" ht="13.5" thickBot="1" x14ac:dyDescent="0.25"/>
    <row r="4" spans="1:16" s="13" customFormat="1" ht="105.75" customHeight="1" x14ac:dyDescent="0.2">
      <c r="A4" s="254" t="s">
        <v>257</v>
      </c>
      <c r="B4" s="255"/>
      <c r="C4" s="255"/>
      <c r="D4" s="255"/>
      <c r="E4" s="255"/>
      <c r="F4" s="256"/>
      <c r="G4" s="190" t="s">
        <v>299</v>
      </c>
      <c r="H4" s="41" t="s">
        <v>205</v>
      </c>
      <c r="I4" s="32" t="s">
        <v>206</v>
      </c>
      <c r="J4" s="32" t="s">
        <v>207</v>
      </c>
      <c r="K4" s="32" t="s">
        <v>208</v>
      </c>
      <c r="L4" s="32" t="s">
        <v>209</v>
      </c>
      <c r="M4" s="32" t="s">
        <v>211</v>
      </c>
      <c r="N4" s="32" t="s">
        <v>210</v>
      </c>
      <c r="O4" s="32" t="s">
        <v>212</v>
      </c>
      <c r="P4" s="32" t="s">
        <v>213</v>
      </c>
    </row>
    <row r="5" spans="1:16" ht="27.75" customHeight="1" x14ac:dyDescent="0.2">
      <c r="A5" s="33" t="s">
        <v>0</v>
      </c>
      <c r="B5" s="14" t="s">
        <v>1</v>
      </c>
      <c r="C5" s="14" t="s">
        <v>159</v>
      </c>
      <c r="D5" s="15" t="s">
        <v>160</v>
      </c>
      <c r="E5" s="16" t="s">
        <v>161</v>
      </c>
      <c r="F5" s="37" t="s">
        <v>162</v>
      </c>
      <c r="G5" s="191" t="s">
        <v>291</v>
      </c>
      <c r="H5" s="42" t="s">
        <v>291</v>
      </c>
      <c r="I5" s="17" t="s">
        <v>291</v>
      </c>
      <c r="J5" s="17" t="s">
        <v>291</v>
      </c>
      <c r="K5" s="17" t="s">
        <v>291</v>
      </c>
      <c r="L5" s="17" t="s">
        <v>291</v>
      </c>
      <c r="M5" s="17" t="s">
        <v>291</v>
      </c>
      <c r="N5" s="17" t="s">
        <v>291</v>
      </c>
      <c r="O5" s="17" t="s">
        <v>291</v>
      </c>
      <c r="P5" s="17" t="s">
        <v>291</v>
      </c>
    </row>
    <row r="6" spans="1:16" s="9" customFormat="1" ht="18" x14ac:dyDescent="0.25">
      <c r="A6" s="34">
        <v>3</v>
      </c>
      <c r="B6" s="19"/>
      <c r="C6" s="18"/>
      <c r="D6" s="20"/>
      <c r="E6" s="21"/>
      <c r="F6" s="38" t="s">
        <v>50</v>
      </c>
      <c r="G6" s="192">
        <f t="shared" ref="G6:G38" si="0">SUM(H6+I6+J6+K6+L6+M6+N6+O6+P6)</f>
        <v>854191</v>
      </c>
      <c r="H6" s="78">
        <f>SUM(H7+H19+H51+H59+H70+H74)</f>
        <v>107429</v>
      </c>
      <c r="I6" s="78">
        <f t="shared" ref="I6:P6" si="1">SUM(I7+I19+I51+I59+I70+I74)</f>
        <v>0</v>
      </c>
      <c r="J6" s="78">
        <f t="shared" si="1"/>
        <v>978</v>
      </c>
      <c r="K6" s="78">
        <f t="shared" si="1"/>
        <v>574</v>
      </c>
      <c r="L6" s="78">
        <f>SUM(L7+L19+L51+L59+L70+L74)</f>
        <v>743635</v>
      </c>
      <c r="M6" s="78">
        <f t="shared" si="1"/>
        <v>0</v>
      </c>
      <c r="N6" s="78">
        <f t="shared" si="1"/>
        <v>1575</v>
      </c>
      <c r="O6" s="78">
        <f t="shared" si="1"/>
        <v>0</v>
      </c>
      <c r="P6" s="78">
        <f t="shared" si="1"/>
        <v>0</v>
      </c>
    </row>
    <row r="7" spans="1:16" s="82" customFormat="1" ht="18.75" customHeight="1" x14ac:dyDescent="0.25">
      <c r="A7" s="79"/>
      <c r="B7" s="23" t="s">
        <v>51</v>
      </c>
      <c r="C7" s="22"/>
      <c r="D7" s="22"/>
      <c r="E7" s="24"/>
      <c r="F7" s="39" t="s">
        <v>52</v>
      </c>
      <c r="G7" s="193">
        <f t="shared" si="0"/>
        <v>688534</v>
      </c>
      <c r="H7" s="80">
        <f t="shared" ref="H7:P7" si="2">SUM(H8+H13+H15)</f>
        <v>0</v>
      </c>
      <c r="I7" s="81">
        <f t="shared" si="2"/>
        <v>0</v>
      </c>
      <c r="J7" s="81">
        <f t="shared" si="2"/>
        <v>0</v>
      </c>
      <c r="K7" s="81">
        <f t="shared" si="2"/>
        <v>0</v>
      </c>
      <c r="L7" s="81">
        <f t="shared" si="2"/>
        <v>688534</v>
      </c>
      <c r="M7" s="81">
        <f t="shared" si="2"/>
        <v>0</v>
      </c>
      <c r="N7" s="81">
        <f t="shared" si="2"/>
        <v>0</v>
      </c>
      <c r="O7" s="81">
        <f t="shared" si="2"/>
        <v>0</v>
      </c>
      <c r="P7" s="81">
        <f t="shared" si="2"/>
        <v>0</v>
      </c>
    </row>
    <row r="8" spans="1:16" s="3" customFormat="1" ht="15.75" x14ac:dyDescent="0.25">
      <c r="A8" s="35"/>
      <c r="B8" s="25"/>
      <c r="C8" s="26" t="s">
        <v>53</v>
      </c>
      <c r="D8" s="27"/>
      <c r="E8" s="28"/>
      <c r="F8" s="40" t="s">
        <v>54</v>
      </c>
      <c r="G8" s="194">
        <f t="shared" si="0"/>
        <v>577134</v>
      </c>
      <c r="H8" s="83">
        <f t="shared" ref="H8:P8" si="3">SUM(H9+H10+H11+H12)</f>
        <v>0</v>
      </c>
      <c r="I8" s="84">
        <f t="shared" si="3"/>
        <v>0</v>
      </c>
      <c r="J8" s="84">
        <f t="shared" si="3"/>
        <v>0</v>
      </c>
      <c r="K8" s="84">
        <f t="shared" si="3"/>
        <v>0</v>
      </c>
      <c r="L8" s="84">
        <f t="shared" si="3"/>
        <v>577134</v>
      </c>
      <c r="M8" s="84">
        <f t="shared" si="3"/>
        <v>0</v>
      </c>
      <c r="N8" s="84">
        <f t="shared" si="3"/>
        <v>0</v>
      </c>
      <c r="O8" s="84">
        <f t="shared" si="3"/>
        <v>0</v>
      </c>
      <c r="P8" s="84">
        <f t="shared" si="3"/>
        <v>0</v>
      </c>
    </row>
    <row r="9" spans="1:16" s="149" customFormat="1" ht="15.75" x14ac:dyDescent="0.2">
      <c r="A9" s="142"/>
      <c r="B9" s="143"/>
      <c r="C9" s="143"/>
      <c r="D9" s="144" t="s">
        <v>55</v>
      </c>
      <c r="E9" s="145"/>
      <c r="F9" s="146" t="s">
        <v>56</v>
      </c>
      <c r="G9" s="195">
        <f t="shared" si="0"/>
        <v>568935</v>
      </c>
      <c r="H9" s="147"/>
      <c r="I9" s="148"/>
      <c r="J9" s="148"/>
      <c r="K9" s="148"/>
      <c r="L9" s="148">
        <v>568935</v>
      </c>
      <c r="M9" s="148"/>
      <c r="N9" s="148"/>
      <c r="O9" s="148"/>
      <c r="P9" s="148"/>
    </row>
    <row r="10" spans="1:16" s="149" customFormat="1" ht="15.75" x14ac:dyDescent="0.2">
      <c r="A10" s="142"/>
      <c r="B10" s="143"/>
      <c r="C10" s="143"/>
      <c r="D10" s="144" t="s">
        <v>57</v>
      </c>
      <c r="E10" s="145"/>
      <c r="F10" s="146" t="s">
        <v>58</v>
      </c>
      <c r="G10" s="195">
        <f t="shared" si="0"/>
        <v>0</v>
      </c>
      <c r="H10" s="147"/>
      <c r="I10" s="148"/>
      <c r="J10" s="148"/>
      <c r="K10" s="148"/>
      <c r="L10" s="148"/>
      <c r="M10" s="148"/>
      <c r="N10" s="148"/>
      <c r="O10" s="148"/>
      <c r="P10" s="148"/>
    </row>
    <row r="11" spans="1:16" s="149" customFormat="1" ht="15.75" x14ac:dyDescent="0.2">
      <c r="A11" s="142"/>
      <c r="B11" s="143"/>
      <c r="C11" s="143"/>
      <c r="D11" s="144" t="s">
        <v>59</v>
      </c>
      <c r="E11" s="145"/>
      <c r="F11" s="146" t="s">
        <v>60</v>
      </c>
      <c r="G11" s="195">
        <f t="shared" si="0"/>
        <v>4609</v>
      </c>
      <c r="H11" s="147"/>
      <c r="I11" s="148"/>
      <c r="J11" s="148"/>
      <c r="K11" s="148"/>
      <c r="L11" s="148">
        <v>4609</v>
      </c>
      <c r="M11" s="148"/>
      <c r="N11" s="148"/>
      <c r="O11" s="148"/>
      <c r="P11" s="148"/>
    </row>
    <row r="12" spans="1:16" s="149" customFormat="1" ht="15.75" x14ac:dyDescent="0.2">
      <c r="A12" s="142"/>
      <c r="B12" s="143"/>
      <c r="C12" s="143"/>
      <c r="D12" s="144" t="s">
        <v>61</v>
      </c>
      <c r="E12" s="145"/>
      <c r="F12" s="146" t="s">
        <v>62</v>
      </c>
      <c r="G12" s="195">
        <f t="shared" si="0"/>
        <v>3590</v>
      </c>
      <c r="H12" s="147"/>
      <c r="I12" s="148"/>
      <c r="J12" s="148"/>
      <c r="K12" s="148"/>
      <c r="L12" s="148">
        <v>3590</v>
      </c>
      <c r="M12" s="148"/>
      <c r="N12" s="148"/>
      <c r="O12" s="148"/>
      <c r="P12" s="148"/>
    </row>
    <row r="13" spans="1:16" s="3" customFormat="1" ht="15.75" x14ac:dyDescent="0.25">
      <c r="A13" s="35"/>
      <c r="B13" s="25"/>
      <c r="C13" s="26" t="s">
        <v>63</v>
      </c>
      <c r="D13" s="27"/>
      <c r="E13" s="28"/>
      <c r="F13" s="40" t="s">
        <v>64</v>
      </c>
      <c r="G13" s="194">
        <f t="shared" si="0"/>
        <v>17558</v>
      </c>
      <c r="H13" s="83">
        <f>SUM(H14)</f>
        <v>0</v>
      </c>
      <c r="I13" s="84">
        <f t="shared" ref="I13:P13" si="4">SUM(I14)</f>
        <v>0</v>
      </c>
      <c r="J13" s="84">
        <f t="shared" si="4"/>
        <v>0</v>
      </c>
      <c r="K13" s="84">
        <f t="shared" si="4"/>
        <v>0</v>
      </c>
      <c r="L13" s="84">
        <f t="shared" si="4"/>
        <v>17558</v>
      </c>
      <c r="M13" s="84">
        <f t="shared" si="4"/>
        <v>0</v>
      </c>
      <c r="N13" s="84">
        <f t="shared" si="4"/>
        <v>0</v>
      </c>
      <c r="O13" s="84">
        <f t="shared" ref="O13" si="5">SUM(O14)</f>
        <v>0</v>
      </c>
      <c r="P13" s="84">
        <f t="shared" si="4"/>
        <v>0</v>
      </c>
    </row>
    <row r="14" spans="1:16" s="149" customFormat="1" ht="11.25" customHeight="1" x14ac:dyDescent="0.2">
      <c r="A14" s="142"/>
      <c r="B14" s="143"/>
      <c r="C14" s="143"/>
      <c r="D14" s="144" t="s">
        <v>65</v>
      </c>
      <c r="E14" s="145"/>
      <c r="F14" s="146" t="s">
        <v>64</v>
      </c>
      <c r="G14" s="195">
        <f t="shared" si="0"/>
        <v>17558</v>
      </c>
      <c r="H14" s="147"/>
      <c r="I14" s="148"/>
      <c r="J14" s="148"/>
      <c r="K14" s="148"/>
      <c r="L14" s="148">
        <v>17558</v>
      </c>
      <c r="M14" s="148"/>
      <c r="N14" s="148"/>
      <c r="O14" s="148"/>
      <c r="P14" s="148"/>
    </row>
    <row r="15" spans="1:16" s="3" customFormat="1" ht="15.75" x14ac:dyDescent="0.25">
      <c r="A15" s="35"/>
      <c r="B15" s="25"/>
      <c r="C15" s="26" t="s">
        <v>66</v>
      </c>
      <c r="D15" s="27"/>
      <c r="E15" s="28"/>
      <c r="F15" s="40" t="s">
        <v>67</v>
      </c>
      <c r="G15" s="194">
        <f t="shared" si="0"/>
        <v>93842</v>
      </c>
      <c r="H15" s="83">
        <f t="shared" ref="H15:P15" si="6">SUM(H16+H17+H18)</f>
        <v>0</v>
      </c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93842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>
        <f t="shared" si="6"/>
        <v>0</v>
      </c>
    </row>
    <row r="16" spans="1:16" s="149" customFormat="1" ht="15.75" x14ac:dyDescent="0.2">
      <c r="A16" s="142"/>
      <c r="B16" s="143"/>
      <c r="C16" s="143"/>
      <c r="D16" s="144" t="s">
        <v>68</v>
      </c>
      <c r="E16" s="145"/>
      <c r="F16" s="146" t="s">
        <v>20</v>
      </c>
      <c r="G16" s="195">
        <f t="shared" si="0"/>
        <v>0</v>
      </c>
      <c r="H16" s="147"/>
      <c r="I16" s="148"/>
      <c r="J16" s="148"/>
      <c r="K16" s="148"/>
      <c r="L16" s="148"/>
      <c r="M16" s="148"/>
      <c r="N16" s="148"/>
      <c r="O16" s="148"/>
      <c r="P16" s="148"/>
    </row>
    <row r="17" spans="1:16" s="149" customFormat="1" ht="15.75" x14ac:dyDescent="0.2">
      <c r="A17" s="142"/>
      <c r="B17" s="143"/>
      <c r="C17" s="143"/>
      <c r="D17" s="144" t="s">
        <v>69</v>
      </c>
      <c r="E17" s="145"/>
      <c r="F17" s="146" t="s">
        <v>70</v>
      </c>
      <c r="G17" s="195">
        <f t="shared" si="0"/>
        <v>93842</v>
      </c>
      <c r="H17" s="147"/>
      <c r="I17" s="148"/>
      <c r="J17" s="148"/>
      <c r="K17" s="148"/>
      <c r="L17" s="148">
        <v>93842</v>
      </c>
      <c r="M17" s="148"/>
      <c r="N17" s="148"/>
      <c r="O17" s="148"/>
      <c r="P17" s="148"/>
    </row>
    <row r="18" spans="1:16" s="149" customFormat="1" ht="12.75" customHeight="1" x14ac:dyDescent="0.2">
      <c r="A18" s="142"/>
      <c r="B18" s="143"/>
      <c r="C18" s="143"/>
      <c r="D18" s="144" t="s">
        <v>71</v>
      </c>
      <c r="E18" s="145"/>
      <c r="F18" s="146" t="s">
        <v>72</v>
      </c>
      <c r="G18" s="195">
        <f t="shared" si="0"/>
        <v>0</v>
      </c>
      <c r="H18" s="147"/>
      <c r="I18" s="148"/>
      <c r="J18" s="148"/>
      <c r="K18" s="148"/>
      <c r="L18" s="148"/>
      <c r="M18" s="148"/>
      <c r="N18" s="148"/>
      <c r="O18" s="148"/>
      <c r="P18" s="148"/>
    </row>
    <row r="19" spans="1:16" s="82" customFormat="1" ht="18.75" customHeight="1" x14ac:dyDescent="0.25">
      <c r="A19" s="79"/>
      <c r="B19" s="23" t="s">
        <v>73</v>
      </c>
      <c r="C19" s="22"/>
      <c r="D19" s="22"/>
      <c r="E19" s="24"/>
      <c r="F19" s="39" t="s">
        <v>74</v>
      </c>
      <c r="G19" s="193">
        <f t="shared" si="0"/>
        <v>164548</v>
      </c>
      <c r="H19" s="80">
        <f>SUM(H20+H25+H32+H42+H44)</f>
        <v>107185</v>
      </c>
      <c r="I19" s="81">
        <f t="shared" ref="I19:P19" si="7">SUM(I20+I25+I32+I42+I44)</f>
        <v>0</v>
      </c>
      <c r="J19" s="81">
        <f t="shared" si="7"/>
        <v>978</v>
      </c>
      <c r="K19" s="81">
        <f t="shared" si="7"/>
        <v>574</v>
      </c>
      <c r="L19" s="81">
        <f t="shared" si="7"/>
        <v>54236</v>
      </c>
      <c r="M19" s="81">
        <f t="shared" si="7"/>
        <v>0</v>
      </c>
      <c r="N19" s="81">
        <f t="shared" si="7"/>
        <v>1575</v>
      </c>
      <c r="O19" s="81">
        <f t="shared" si="7"/>
        <v>0</v>
      </c>
      <c r="P19" s="81">
        <f t="shared" si="7"/>
        <v>0</v>
      </c>
    </row>
    <row r="20" spans="1:16" s="3" customFormat="1" ht="13.5" customHeight="1" x14ac:dyDescent="0.25">
      <c r="A20" s="35"/>
      <c r="B20" s="25"/>
      <c r="C20" s="26" t="s">
        <v>75</v>
      </c>
      <c r="D20" s="27"/>
      <c r="E20" s="28"/>
      <c r="F20" s="40" t="s">
        <v>21</v>
      </c>
      <c r="G20" s="194">
        <f t="shared" si="0"/>
        <v>29858</v>
      </c>
      <c r="H20" s="83">
        <f t="shared" ref="H20:P20" si="8">SUM(H21+H22+H23+H24)</f>
        <v>6800</v>
      </c>
      <c r="I20" s="84">
        <f t="shared" si="8"/>
        <v>0</v>
      </c>
      <c r="J20" s="84">
        <f t="shared" si="8"/>
        <v>0</v>
      </c>
      <c r="K20" s="84">
        <f t="shared" si="8"/>
        <v>0</v>
      </c>
      <c r="L20" s="84">
        <f t="shared" si="8"/>
        <v>23058</v>
      </c>
      <c r="M20" s="84">
        <f t="shared" si="8"/>
        <v>0</v>
      </c>
      <c r="N20" s="84">
        <f t="shared" si="8"/>
        <v>0</v>
      </c>
      <c r="O20" s="84">
        <f t="shared" si="8"/>
        <v>0</v>
      </c>
      <c r="P20" s="84">
        <f t="shared" si="8"/>
        <v>0</v>
      </c>
    </row>
    <row r="21" spans="1:16" s="149" customFormat="1" ht="15.75" x14ac:dyDescent="0.2">
      <c r="A21" s="142"/>
      <c r="B21" s="143"/>
      <c r="C21" s="143"/>
      <c r="D21" s="144" t="s">
        <v>76</v>
      </c>
      <c r="E21" s="145"/>
      <c r="F21" s="146" t="s">
        <v>22</v>
      </c>
      <c r="G21" s="195">
        <f t="shared" si="0"/>
        <v>6401</v>
      </c>
      <c r="H21" s="147">
        <v>6401</v>
      </c>
      <c r="I21" s="148"/>
      <c r="J21" s="148"/>
      <c r="K21" s="148"/>
      <c r="L21" s="148"/>
      <c r="M21" s="148"/>
      <c r="N21" s="148"/>
      <c r="O21" s="148"/>
      <c r="P21" s="148"/>
    </row>
    <row r="22" spans="1:16" s="149" customFormat="1" ht="15.75" x14ac:dyDescent="0.2">
      <c r="A22" s="142"/>
      <c r="B22" s="143"/>
      <c r="C22" s="143"/>
      <c r="D22" s="144" t="s">
        <v>77</v>
      </c>
      <c r="E22" s="145"/>
      <c r="F22" s="146" t="s">
        <v>23</v>
      </c>
      <c r="G22" s="195">
        <f t="shared" si="0"/>
        <v>20958</v>
      </c>
      <c r="H22" s="147"/>
      <c r="I22" s="148"/>
      <c r="J22" s="148"/>
      <c r="K22" s="148"/>
      <c r="L22" s="148">
        <v>20958</v>
      </c>
      <c r="M22" s="148"/>
      <c r="N22" s="148"/>
      <c r="O22" s="148"/>
      <c r="P22" s="148"/>
    </row>
    <row r="23" spans="1:16" s="149" customFormat="1" ht="15.75" x14ac:dyDescent="0.2">
      <c r="A23" s="142"/>
      <c r="B23" s="143"/>
      <c r="C23" s="143"/>
      <c r="D23" s="144" t="s">
        <v>78</v>
      </c>
      <c r="E23" s="145"/>
      <c r="F23" s="146" t="s">
        <v>24</v>
      </c>
      <c r="G23" s="195">
        <f t="shared" si="0"/>
        <v>399</v>
      </c>
      <c r="H23" s="147">
        <v>399</v>
      </c>
      <c r="I23" s="148"/>
      <c r="J23" s="148"/>
      <c r="K23" s="148"/>
      <c r="L23" s="148"/>
      <c r="M23" s="148"/>
      <c r="N23" s="148"/>
      <c r="O23" s="148"/>
      <c r="P23" s="148"/>
    </row>
    <row r="24" spans="1:16" s="149" customFormat="1" ht="15.75" x14ac:dyDescent="0.2">
      <c r="A24" s="142"/>
      <c r="B24" s="143"/>
      <c r="C24" s="143"/>
      <c r="D24" s="150">
        <v>3214</v>
      </c>
      <c r="E24" s="151"/>
      <c r="F24" s="146" t="s">
        <v>25</v>
      </c>
      <c r="G24" s="195">
        <f t="shared" si="0"/>
        <v>2100</v>
      </c>
      <c r="H24" s="147"/>
      <c r="I24" s="148"/>
      <c r="J24" s="148"/>
      <c r="K24" s="148"/>
      <c r="L24" s="148">
        <v>2100</v>
      </c>
      <c r="M24" s="148"/>
      <c r="N24" s="148"/>
      <c r="O24" s="148"/>
      <c r="P24" s="148"/>
    </row>
    <row r="25" spans="1:16" s="3" customFormat="1" ht="15.75" x14ac:dyDescent="0.25">
      <c r="A25" s="35"/>
      <c r="B25" s="25"/>
      <c r="C25" s="26" t="s">
        <v>79</v>
      </c>
      <c r="D25" s="27"/>
      <c r="E25" s="28"/>
      <c r="F25" s="40" t="s">
        <v>26</v>
      </c>
      <c r="G25" s="194">
        <f t="shared" si="0"/>
        <v>83765</v>
      </c>
      <c r="H25" s="83">
        <f>SUM(H26:H31)</f>
        <v>64558</v>
      </c>
      <c r="I25" s="83">
        <f t="shared" ref="I25:P25" si="9">SUM(I26+I27+I28+I29+I30+I31)</f>
        <v>0</v>
      </c>
      <c r="J25" s="83">
        <f t="shared" si="9"/>
        <v>978</v>
      </c>
      <c r="K25" s="83">
        <f t="shared" si="9"/>
        <v>574</v>
      </c>
      <c r="L25" s="83">
        <f t="shared" si="9"/>
        <v>16080</v>
      </c>
      <c r="M25" s="83">
        <f t="shared" si="9"/>
        <v>0</v>
      </c>
      <c r="N25" s="83">
        <f t="shared" si="9"/>
        <v>1575</v>
      </c>
      <c r="O25" s="83">
        <f t="shared" si="9"/>
        <v>0</v>
      </c>
      <c r="P25" s="83">
        <f t="shared" si="9"/>
        <v>0</v>
      </c>
    </row>
    <row r="26" spans="1:16" s="149" customFormat="1" ht="15.75" x14ac:dyDescent="0.2">
      <c r="A26" s="142"/>
      <c r="B26" s="143"/>
      <c r="C26" s="143"/>
      <c r="D26" s="144" t="s">
        <v>80</v>
      </c>
      <c r="E26" s="145"/>
      <c r="F26" s="146" t="s">
        <v>27</v>
      </c>
      <c r="G26" s="195">
        <f t="shared" si="0"/>
        <v>8976</v>
      </c>
      <c r="H26" s="147">
        <v>8976</v>
      </c>
      <c r="I26" s="148"/>
      <c r="J26" s="148"/>
      <c r="K26" s="148"/>
      <c r="L26" s="148"/>
      <c r="M26" s="148"/>
      <c r="N26" s="148"/>
      <c r="O26" s="148"/>
      <c r="P26" s="148"/>
    </row>
    <row r="27" spans="1:16" s="149" customFormat="1" ht="15.75" x14ac:dyDescent="0.2">
      <c r="A27" s="142"/>
      <c r="B27" s="143"/>
      <c r="C27" s="143"/>
      <c r="D27" s="144" t="s">
        <v>81</v>
      </c>
      <c r="E27" s="145"/>
      <c r="F27" s="146" t="s">
        <v>28</v>
      </c>
      <c r="G27" s="195">
        <f t="shared" si="0"/>
        <v>35388</v>
      </c>
      <c r="H27" s="147">
        <v>17159</v>
      </c>
      <c r="I27" s="148"/>
      <c r="J27" s="148"/>
      <c r="K27" s="148">
        <v>574</v>
      </c>
      <c r="L27" s="148">
        <v>16080</v>
      </c>
      <c r="M27" s="148"/>
      <c r="N27" s="148">
        <v>1575</v>
      </c>
      <c r="O27" s="148"/>
      <c r="P27" s="148"/>
    </row>
    <row r="28" spans="1:16" s="149" customFormat="1" ht="15.75" x14ac:dyDescent="0.2">
      <c r="A28" s="142"/>
      <c r="B28" s="143"/>
      <c r="C28" s="143"/>
      <c r="D28" s="144" t="s">
        <v>82</v>
      </c>
      <c r="E28" s="145"/>
      <c r="F28" s="146" t="s">
        <v>29</v>
      </c>
      <c r="G28" s="195">
        <f t="shared" si="0"/>
        <v>34311</v>
      </c>
      <c r="H28" s="147">
        <v>34311</v>
      </c>
      <c r="I28" s="148"/>
      <c r="J28" s="148"/>
      <c r="K28" s="148"/>
      <c r="L28" s="148"/>
      <c r="M28" s="148"/>
      <c r="N28" s="148"/>
      <c r="O28" s="148"/>
      <c r="P28" s="148"/>
    </row>
    <row r="29" spans="1:16" s="149" customFormat="1" ht="15.75" x14ac:dyDescent="0.2">
      <c r="A29" s="142"/>
      <c r="B29" s="143"/>
      <c r="C29" s="143"/>
      <c r="D29" s="144" t="s">
        <v>83</v>
      </c>
      <c r="E29" s="145"/>
      <c r="F29" s="146" t="s">
        <v>30</v>
      </c>
      <c r="G29" s="195">
        <f t="shared" si="0"/>
        <v>3639</v>
      </c>
      <c r="H29" s="147">
        <v>2661</v>
      </c>
      <c r="I29" s="148"/>
      <c r="J29" s="148">
        <v>978</v>
      </c>
      <c r="K29" s="148"/>
      <c r="L29" s="148"/>
      <c r="M29" s="148"/>
      <c r="N29" s="148"/>
      <c r="O29" s="148"/>
      <c r="P29" s="148"/>
    </row>
    <row r="30" spans="1:16" s="149" customFormat="1" ht="15.75" x14ac:dyDescent="0.2">
      <c r="A30" s="142"/>
      <c r="B30" s="143"/>
      <c r="C30" s="143"/>
      <c r="D30" s="144" t="s">
        <v>84</v>
      </c>
      <c r="E30" s="145"/>
      <c r="F30" s="146" t="s">
        <v>31</v>
      </c>
      <c r="G30" s="195">
        <f t="shared" si="0"/>
        <v>395</v>
      </c>
      <c r="H30" s="147">
        <v>395</v>
      </c>
      <c r="I30" s="148"/>
      <c r="J30" s="148"/>
      <c r="K30" s="148"/>
      <c r="L30" s="148"/>
      <c r="M30" s="148"/>
      <c r="N30" s="148"/>
      <c r="O30" s="148"/>
      <c r="P30" s="148"/>
    </row>
    <row r="31" spans="1:16" s="149" customFormat="1" ht="15.75" x14ac:dyDescent="0.2">
      <c r="A31" s="142"/>
      <c r="B31" s="143"/>
      <c r="C31" s="143"/>
      <c r="D31" s="180" t="s">
        <v>85</v>
      </c>
      <c r="E31" s="151"/>
      <c r="F31" s="146" t="s">
        <v>32</v>
      </c>
      <c r="G31" s="195">
        <f t="shared" si="0"/>
        <v>1056</v>
      </c>
      <c r="H31" s="147">
        <v>1056</v>
      </c>
      <c r="I31" s="148"/>
      <c r="J31" s="148"/>
      <c r="K31" s="148"/>
      <c r="L31" s="148"/>
      <c r="M31" s="148"/>
      <c r="N31" s="148"/>
      <c r="O31" s="148"/>
      <c r="P31" s="148"/>
    </row>
    <row r="32" spans="1:16" s="3" customFormat="1" ht="15.75" x14ac:dyDescent="0.25">
      <c r="A32" s="35"/>
      <c r="B32" s="25"/>
      <c r="C32" s="26" t="s">
        <v>86</v>
      </c>
      <c r="D32" s="27"/>
      <c r="E32" s="28"/>
      <c r="F32" s="40" t="s">
        <v>33</v>
      </c>
      <c r="G32" s="194">
        <f t="shared" si="0"/>
        <v>33441</v>
      </c>
      <c r="H32" s="83">
        <f>SUM(H33+H34+H35+H36+H37+H38+H39+H40+H41)</f>
        <v>33441</v>
      </c>
      <c r="I32" s="83">
        <f t="shared" ref="I32:P32" si="10">SUM(I33+I34+I35+I36+I38+I39+I40+I41)</f>
        <v>0</v>
      </c>
      <c r="J32" s="83">
        <f t="shared" si="10"/>
        <v>0</v>
      </c>
      <c r="K32" s="83">
        <f t="shared" si="10"/>
        <v>0</v>
      </c>
      <c r="L32" s="83">
        <f t="shared" si="10"/>
        <v>0</v>
      </c>
      <c r="M32" s="83">
        <f t="shared" si="10"/>
        <v>0</v>
      </c>
      <c r="N32" s="83">
        <f t="shared" si="10"/>
        <v>0</v>
      </c>
      <c r="O32" s="83">
        <f t="shared" si="10"/>
        <v>0</v>
      </c>
      <c r="P32" s="83">
        <f t="shared" si="10"/>
        <v>0</v>
      </c>
    </row>
    <row r="33" spans="1:16" s="149" customFormat="1" ht="15.75" x14ac:dyDescent="0.2">
      <c r="A33" s="142"/>
      <c r="B33" s="143"/>
      <c r="C33" s="143"/>
      <c r="D33" s="144" t="s">
        <v>87</v>
      </c>
      <c r="E33" s="145"/>
      <c r="F33" s="146" t="s">
        <v>34</v>
      </c>
      <c r="G33" s="195">
        <f t="shared" si="0"/>
        <v>23362</v>
      </c>
      <c r="H33" s="147">
        <v>23362</v>
      </c>
      <c r="I33" s="148"/>
      <c r="J33" s="148"/>
      <c r="K33" s="148"/>
      <c r="L33" s="148"/>
      <c r="M33" s="148"/>
      <c r="N33" s="148"/>
      <c r="O33" s="148"/>
      <c r="P33" s="148"/>
    </row>
    <row r="34" spans="1:16" s="149" customFormat="1" ht="15.75" x14ac:dyDescent="0.2">
      <c r="A34" s="142"/>
      <c r="B34" s="143"/>
      <c r="C34" s="143"/>
      <c r="D34" s="144" t="s">
        <v>88</v>
      </c>
      <c r="E34" s="145"/>
      <c r="F34" s="146" t="s">
        <v>35</v>
      </c>
      <c r="G34" s="195">
        <f t="shared" si="0"/>
        <v>3191</v>
      </c>
      <c r="H34" s="147">
        <v>3191</v>
      </c>
      <c r="I34" s="148"/>
      <c r="J34" s="148"/>
      <c r="K34" s="148"/>
      <c r="L34" s="148"/>
      <c r="M34" s="148"/>
      <c r="N34" s="148"/>
      <c r="O34" s="148"/>
      <c r="P34" s="148"/>
    </row>
    <row r="35" spans="1:16" s="149" customFormat="1" ht="15.75" x14ac:dyDescent="0.2">
      <c r="A35" s="142"/>
      <c r="B35" s="143"/>
      <c r="C35" s="143"/>
      <c r="D35" s="144" t="s">
        <v>89</v>
      </c>
      <c r="E35" s="145"/>
      <c r="F35" s="146" t="s">
        <v>36</v>
      </c>
      <c r="G35" s="195">
        <f t="shared" si="0"/>
        <v>268</v>
      </c>
      <c r="H35" s="147">
        <v>268</v>
      </c>
      <c r="I35" s="148"/>
      <c r="J35" s="148"/>
      <c r="K35" s="148"/>
      <c r="L35" s="148"/>
      <c r="M35" s="148"/>
      <c r="N35" s="148"/>
      <c r="O35" s="148"/>
      <c r="P35" s="148"/>
    </row>
    <row r="36" spans="1:16" s="149" customFormat="1" ht="15.75" x14ac:dyDescent="0.2">
      <c r="A36" s="142"/>
      <c r="B36" s="143"/>
      <c r="C36" s="143"/>
      <c r="D36" s="144" t="s">
        <v>90</v>
      </c>
      <c r="E36" s="145"/>
      <c r="F36" s="146" t="s">
        <v>37</v>
      </c>
      <c r="G36" s="195">
        <f t="shared" si="0"/>
        <v>2128</v>
      </c>
      <c r="H36" s="147">
        <v>2128</v>
      </c>
      <c r="I36" s="148"/>
      <c r="J36" s="148"/>
      <c r="K36" s="148"/>
      <c r="L36" s="148"/>
      <c r="M36" s="148"/>
      <c r="N36" s="148"/>
      <c r="O36" s="148"/>
      <c r="P36" s="148"/>
    </row>
    <row r="37" spans="1:16" s="149" customFormat="1" ht="15.75" x14ac:dyDescent="0.2">
      <c r="A37" s="142"/>
      <c r="B37" s="143"/>
      <c r="C37" s="143"/>
      <c r="D37" s="144">
        <v>3235</v>
      </c>
      <c r="E37" s="145"/>
      <c r="F37" s="146" t="s">
        <v>300</v>
      </c>
      <c r="G37" s="195">
        <f t="shared" si="0"/>
        <v>105</v>
      </c>
      <c r="H37" s="147">
        <v>105</v>
      </c>
      <c r="I37" s="148"/>
      <c r="J37" s="148"/>
      <c r="K37" s="148"/>
      <c r="L37" s="148"/>
      <c r="M37" s="148"/>
      <c r="N37" s="148"/>
      <c r="O37" s="148"/>
      <c r="P37" s="148"/>
    </row>
    <row r="38" spans="1:16" s="149" customFormat="1" ht="15.75" x14ac:dyDescent="0.2">
      <c r="A38" s="142"/>
      <c r="B38" s="143"/>
      <c r="C38" s="143"/>
      <c r="D38" s="144" t="s">
        <v>91</v>
      </c>
      <c r="E38" s="145"/>
      <c r="F38" s="146" t="s">
        <v>38</v>
      </c>
      <c r="G38" s="195">
        <f t="shared" si="0"/>
        <v>741</v>
      </c>
      <c r="H38" s="147">
        <v>741</v>
      </c>
      <c r="I38" s="148"/>
      <c r="J38" s="148"/>
      <c r="K38" s="148"/>
      <c r="L38" s="148"/>
      <c r="M38" s="148"/>
      <c r="N38" s="148"/>
      <c r="O38" s="148"/>
      <c r="P38" s="148"/>
    </row>
    <row r="39" spans="1:16" s="149" customFormat="1" ht="15.75" x14ac:dyDescent="0.2">
      <c r="A39" s="142"/>
      <c r="B39" s="143"/>
      <c r="C39" s="143"/>
      <c r="D39" s="144" t="s">
        <v>92</v>
      </c>
      <c r="E39" s="145"/>
      <c r="F39" s="146" t="s">
        <v>39</v>
      </c>
      <c r="G39" s="195">
        <f t="shared" ref="G39:G70" si="11">SUM(H39+I39+J39+K39+L39+M39+N39+O39+P39)</f>
        <v>669</v>
      </c>
      <c r="H39" s="147">
        <v>669</v>
      </c>
      <c r="I39" s="148"/>
      <c r="J39" s="148"/>
      <c r="K39" s="148"/>
      <c r="L39" s="148"/>
      <c r="M39" s="148"/>
      <c r="N39" s="148"/>
      <c r="O39" s="148"/>
      <c r="P39" s="148"/>
    </row>
    <row r="40" spans="1:16" s="149" customFormat="1" ht="15.75" x14ac:dyDescent="0.2">
      <c r="A40" s="142"/>
      <c r="B40" s="143"/>
      <c r="C40" s="143"/>
      <c r="D40" s="144" t="s">
        <v>93</v>
      </c>
      <c r="E40" s="145"/>
      <c r="F40" s="146" t="s">
        <v>40</v>
      </c>
      <c r="G40" s="195">
        <f t="shared" si="11"/>
        <v>1932</v>
      </c>
      <c r="H40" s="147">
        <v>1932</v>
      </c>
      <c r="I40" s="148"/>
      <c r="J40" s="148"/>
      <c r="K40" s="148"/>
      <c r="L40" s="148"/>
      <c r="M40" s="148"/>
      <c r="N40" s="148"/>
      <c r="O40" s="148"/>
      <c r="P40" s="148"/>
    </row>
    <row r="41" spans="1:16" s="149" customFormat="1" ht="15.75" x14ac:dyDescent="0.2">
      <c r="A41" s="142"/>
      <c r="B41" s="143"/>
      <c r="C41" s="143"/>
      <c r="D41" s="144" t="s">
        <v>94</v>
      </c>
      <c r="E41" s="145"/>
      <c r="F41" s="146" t="s">
        <v>41</v>
      </c>
      <c r="G41" s="195">
        <f t="shared" si="11"/>
        <v>1045</v>
      </c>
      <c r="H41" s="147">
        <v>1045</v>
      </c>
      <c r="I41" s="148"/>
      <c r="J41" s="148"/>
      <c r="K41" s="148"/>
      <c r="L41" s="148"/>
      <c r="M41" s="148"/>
      <c r="N41" s="148"/>
      <c r="O41" s="148"/>
      <c r="P41" s="148"/>
    </row>
    <row r="42" spans="1:16" s="3" customFormat="1" ht="15.75" x14ac:dyDescent="0.25">
      <c r="A42" s="35"/>
      <c r="B42" s="25"/>
      <c r="C42" s="25">
        <v>324</v>
      </c>
      <c r="D42" s="27"/>
      <c r="E42" s="29"/>
      <c r="F42" s="40" t="s">
        <v>95</v>
      </c>
      <c r="G42" s="194">
        <f t="shared" si="11"/>
        <v>13399</v>
      </c>
      <c r="H42" s="83">
        <v>0</v>
      </c>
      <c r="I42" s="84">
        <f t="shared" ref="I42:P42" si="12">SUM(I43)</f>
        <v>0</v>
      </c>
      <c r="J42" s="84">
        <f t="shared" si="12"/>
        <v>0</v>
      </c>
      <c r="K42" s="84">
        <f t="shared" si="12"/>
        <v>0</v>
      </c>
      <c r="L42" s="84">
        <f t="shared" si="12"/>
        <v>13399</v>
      </c>
      <c r="M42" s="84">
        <f t="shared" si="12"/>
        <v>0</v>
      </c>
      <c r="N42" s="84">
        <f t="shared" si="12"/>
        <v>0</v>
      </c>
      <c r="O42" s="84">
        <f t="shared" ref="O42" si="13">SUM(O43)</f>
        <v>0</v>
      </c>
      <c r="P42" s="84">
        <f t="shared" si="12"/>
        <v>0</v>
      </c>
    </row>
    <row r="43" spans="1:16" s="149" customFormat="1" ht="15.75" x14ac:dyDescent="0.2">
      <c r="A43" s="142"/>
      <c r="B43" s="143"/>
      <c r="C43" s="143"/>
      <c r="D43" s="151" t="s">
        <v>96</v>
      </c>
      <c r="E43" s="151"/>
      <c r="F43" s="146" t="s">
        <v>95</v>
      </c>
      <c r="G43" s="195">
        <f>SUM(H43+I43+J43+K43+L42+M43+N43+O43+P43)</f>
        <v>13399</v>
      </c>
      <c r="H43" s="147">
        <v>0</v>
      </c>
      <c r="I43" s="148"/>
      <c r="J43" s="148"/>
      <c r="K43" s="148"/>
      <c r="L43" s="148">
        <v>13399</v>
      </c>
      <c r="M43" s="148"/>
      <c r="N43" s="148"/>
      <c r="O43" s="148"/>
      <c r="P43" s="148"/>
    </row>
    <row r="44" spans="1:16" s="3" customFormat="1" ht="15.75" x14ac:dyDescent="0.25">
      <c r="A44" s="35"/>
      <c r="B44" s="25"/>
      <c r="C44" s="26" t="s">
        <v>97</v>
      </c>
      <c r="D44" s="27"/>
      <c r="E44" s="28"/>
      <c r="F44" s="40" t="s">
        <v>42</v>
      </c>
      <c r="G44" s="194">
        <f t="shared" si="11"/>
        <v>4085</v>
      </c>
      <c r="H44" s="83">
        <f t="shared" ref="H44:P44" si="14">SUM(H45+H46+H47+H48+H49+H50)</f>
        <v>2386</v>
      </c>
      <c r="I44" s="83">
        <f t="shared" si="14"/>
        <v>0</v>
      </c>
      <c r="J44" s="83">
        <f t="shared" si="14"/>
        <v>0</v>
      </c>
      <c r="K44" s="83">
        <f t="shared" si="14"/>
        <v>0</v>
      </c>
      <c r="L44" s="83">
        <f t="shared" si="14"/>
        <v>1699</v>
      </c>
      <c r="M44" s="83">
        <f t="shared" si="14"/>
        <v>0</v>
      </c>
      <c r="N44" s="83">
        <f t="shared" si="14"/>
        <v>0</v>
      </c>
      <c r="O44" s="83">
        <f t="shared" si="14"/>
        <v>0</v>
      </c>
      <c r="P44" s="83">
        <f t="shared" si="14"/>
        <v>0</v>
      </c>
    </row>
    <row r="45" spans="1:16" s="149" customFormat="1" ht="15.75" x14ac:dyDescent="0.2">
      <c r="A45" s="142"/>
      <c r="B45" s="143"/>
      <c r="C45" s="143"/>
      <c r="D45" s="144" t="s">
        <v>98</v>
      </c>
      <c r="E45" s="145"/>
      <c r="F45" s="146" t="s">
        <v>43</v>
      </c>
      <c r="G45" s="195">
        <f t="shared" si="11"/>
        <v>630</v>
      </c>
      <c r="H45" s="147">
        <v>630</v>
      </c>
      <c r="I45" s="148"/>
      <c r="J45" s="148"/>
      <c r="K45" s="148"/>
      <c r="L45" s="148"/>
      <c r="M45" s="148"/>
      <c r="N45" s="148"/>
      <c r="O45" s="148"/>
      <c r="P45" s="148"/>
    </row>
    <row r="46" spans="1:16" s="149" customFormat="1" ht="15.75" x14ac:dyDescent="0.2">
      <c r="A46" s="142"/>
      <c r="B46" s="143"/>
      <c r="C46" s="143"/>
      <c r="D46" s="144" t="s">
        <v>99</v>
      </c>
      <c r="E46" s="145"/>
      <c r="F46" s="146" t="s">
        <v>44</v>
      </c>
      <c r="G46" s="195">
        <f t="shared" si="11"/>
        <v>0</v>
      </c>
      <c r="H46" s="147"/>
      <c r="I46" s="148"/>
      <c r="J46" s="148"/>
      <c r="K46" s="148"/>
      <c r="L46" s="148"/>
      <c r="M46" s="148"/>
      <c r="N46" s="148"/>
      <c r="O46" s="148"/>
      <c r="P46" s="148"/>
    </row>
    <row r="47" spans="1:16" s="149" customFormat="1" ht="15.75" x14ac:dyDescent="0.2">
      <c r="A47" s="142"/>
      <c r="B47" s="143"/>
      <c r="C47" s="143"/>
      <c r="D47" s="144" t="s">
        <v>100</v>
      </c>
      <c r="E47" s="145"/>
      <c r="F47" s="146" t="s">
        <v>45</v>
      </c>
      <c r="G47" s="195">
        <f t="shared" si="11"/>
        <v>454</v>
      </c>
      <c r="H47" s="147">
        <v>454</v>
      </c>
      <c r="I47" s="148"/>
      <c r="J47" s="148"/>
      <c r="K47" s="148"/>
      <c r="L47" s="148"/>
      <c r="M47" s="148"/>
      <c r="N47" s="148"/>
      <c r="O47" s="148"/>
      <c r="P47" s="148"/>
    </row>
    <row r="48" spans="1:16" s="149" customFormat="1" ht="15.75" x14ac:dyDescent="0.2">
      <c r="A48" s="142"/>
      <c r="B48" s="143"/>
      <c r="C48" s="143"/>
      <c r="D48" s="150">
        <v>3295</v>
      </c>
      <c r="E48" s="151"/>
      <c r="F48" s="179" t="s">
        <v>46</v>
      </c>
      <c r="G48" s="195">
        <f t="shared" si="11"/>
        <v>1699</v>
      </c>
      <c r="H48" s="147"/>
      <c r="I48" s="148"/>
      <c r="J48" s="148"/>
      <c r="K48" s="148"/>
      <c r="L48" s="148">
        <v>1699</v>
      </c>
      <c r="M48" s="148"/>
      <c r="N48" s="148"/>
      <c r="O48" s="148"/>
      <c r="P48" s="148"/>
    </row>
    <row r="49" spans="1:16" s="149" customFormat="1" ht="15.75" x14ac:dyDescent="0.2">
      <c r="A49" s="142"/>
      <c r="B49" s="143"/>
      <c r="C49" s="143"/>
      <c r="D49" s="150">
        <v>3296</v>
      </c>
      <c r="E49" s="151"/>
      <c r="F49" s="153" t="s">
        <v>101</v>
      </c>
      <c r="G49" s="195">
        <f t="shared" si="11"/>
        <v>1302</v>
      </c>
      <c r="H49" s="147">
        <v>1302</v>
      </c>
      <c r="I49" s="148"/>
      <c r="J49" s="148"/>
      <c r="K49" s="148"/>
      <c r="L49" s="148"/>
      <c r="M49" s="148"/>
      <c r="N49" s="148"/>
      <c r="O49" s="148"/>
      <c r="P49" s="148"/>
    </row>
    <row r="50" spans="1:16" s="149" customFormat="1" ht="15.75" x14ac:dyDescent="0.2">
      <c r="A50" s="142"/>
      <c r="B50" s="143"/>
      <c r="C50" s="143"/>
      <c r="D50" s="144" t="s">
        <v>102</v>
      </c>
      <c r="E50" s="145"/>
      <c r="F50" s="146" t="s">
        <v>42</v>
      </c>
      <c r="G50" s="195">
        <f t="shared" si="11"/>
        <v>0</v>
      </c>
      <c r="H50" s="147"/>
      <c r="I50" s="148"/>
      <c r="J50" s="148"/>
      <c r="K50" s="148"/>
      <c r="L50" s="148"/>
      <c r="M50" s="148"/>
      <c r="N50" s="148"/>
      <c r="O50" s="148"/>
      <c r="P50" s="148"/>
    </row>
    <row r="51" spans="1:16" s="82" customFormat="1" ht="18.75" customHeight="1" x14ac:dyDescent="0.25">
      <c r="A51" s="79"/>
      <c r="B51" s="23" t="s">
        <v>103</v>
      </c>
      <c r="C51" s="22"/>
      <c r="D51" s="22"/>
      <c r="E51" s="24"/>
      <c r="F51" s="39" t="s">
        <v>104</v>
      </c>
      <c r="G51" s="193">
        <f t="shared" si="11"/>
        <v>244</v>
      </c>
      <c r="H51" s="80">
        <f t="shared" ref="H51:P51" si="15">SUM(H52+H56)</f>
        <v>244</v>
      </c>
      <c r="I51" s="80">
        <f t="shared" si="15"/>
        <v>0</v>
      </c>
      <c r="J51" s="80">
        <f t="shared" si="15"/>
        <v>0</v>
      </c>
      <c r="K51" s="80">
        <f t="shared" si="15"/>
        <v>0</v>
      </c>
      <c r="L51" s="80">
        <f t="shared" si="15"/>
        <v>0</v>
      </c>
      <c r="M51" s="80">
        <f t="shared" si="15"/>
        <v>0</v>
      </c>
      <c r="N51" s="80">
        <f t="shared" si="15"/>
        <v>0</v>
      </c>
      <c r="O51" s="80">
        <f t="shared" si="15"/>
        <v>0</v>
      </c>
      <c r="P51" s="80">
        <f t="shared" si="15"/>
        <v>0</v>
      </c>
    </row>
    <row r="52" spans="1:16" s="3" customFormat="1" ht="15.75" x14ac:dyDescent="0.25">
      <c r="A52" s="35"/>
      <c r="B52" s="25"/>
      <c r="C52" s="26" t="s">
        <v>163</v>
      </c>
      <c r="D52" s="27"/>
      <c r="E52" s="28"/>
      <c r="F52" s="40" t="s">
        <v>164</v>
      </c>
      <c r="G52" s="194">
        <f t="shared" si="11"/>
        <v>0</v>
      </c>
      <c r="H52" s="83">
        <f t="shared" ref="H52:P52" si="16">SUM(H53+H54+H55)</f>
        <v>0</v>
      </c>
      <c r="I52" s="83">
        <f t="shared" si="16"/>
        <v>0</v>
      </c>
      <c r="J52" s="83">
        <f t="shared" si="16"/>
        <v>0</v>
      </c>
      <c r="K52" s="83">
        <f t="shared" si="16"/>
        <v>0</v>
      </c>
      <c r="L52" s="83">
        <f t="shared" si="16"/>
        <v>0</v>
      </c>
      <c r="M52" s="83">
        <f t="shared" si="16"/>
        <v>0</v>
      </c>
      <c r="N52" s="83">
        <f t="shared" si="16"/>
        <v>0</v>
      </c>
      <c r="O52" s="83">
        <f t="shared" si="16"/>
        <v>0</v>
      </c>
      <c r="P52" s="83">
        <f t="shared" si="16"/>
        <v>0</v>
      </c>
    </row>
    <row r="53" spans="1:16" s="149" customFormat="1" ht="25.5" x14ac:dyDescent="0.2">
      <c r="A53" s="142"/>
      <c r="B53" s="143"/>
      <c r="C53" s="143"/>
      <c r="D53" s="144" t="s">
        <v>165</v>
      </c>
      <c r="E53" s="145"/>
      <c r="F53" s="146" t="s">
        <v>166</v>
      </c>
      <c r="G53" s="195">
        <f t="shared" si="11"/>
        <v>0</v>
      </c>
      <c r="H53" s="147"/>
      <c r="I53" s="148"/>
      <c r="J53" s="148"/>
      <c r="K53" s="148"/>
      <c r="L53" s="148"/>
      <c r="M53" s="148"/>
      <c r="N53" s="148"/>
      <c r="O53" s="148"/>
      <c r="P53" s="148"/>
    </row>
    <row r="54" spans="1:16" s="149" customFormat="1" ht="26.25" customHeight="1" x14ac:dyDescent="0.2">
      <c r="A54" s="142"/>
      <c r="B54" s="143"/>
      <c r="C54" s="143"/>
      <c r="D54" s="144" t="s">
        <v>167</v>
      </c>
      <c r="E54" s="145"/>
      <c r="F54" s="146" t="s">
        <v>168</v>
      </c>
      <c r="G54" s="195">
        <f t="shared" si="11"/>
        <v>0</v>
      </c>
      <c r="H54" s="147"/>
      <c r="I54" s="148"/>
      <c r="J54" s="148"/>
      <c r="K54" s="148"/>
      <c r="L54" s="148"/>
      <c r="M54" s="148"/>
      <c r="N54" s="148"/>
      <c r="O54" s="148"/>
      <c r="P54" s="148"/>
    </row>
    <row r="55" spans="1:16" s="149" customFormat="1" ht="15.75" x14ac:dyDescent="0.2">
      <c r="A55" s="142"/>
      <c r="B55" s="143"/>
      <c r="C55" s="143"/>
      <c r="D55" s="144" t="s">
        <v>169</v>
      </c>
      <c r="E55" s="145"/>
      <c r="F55" s="146" t="s">
        <v>170</v>
      </c>
      <c r="G55" s="195">
        <f t="shared" si="11"/>
        <v>0</v>
      </c>
      <c r="H55" s="147"/>
      <c r="I55" s="148"/>
      <c r="J55" s="148"/>
      <c r="K55" s="148"/>
      <c r="L55" s="148"/>
      <c r="M55" s="148"/>
      <c r="N55" s="148"/>
      <c r="O55" s="148"/>
      <c r="P55" s="148"/>
    </row>
    <row r="56" spans="1:16" s="3" customFormat="1" ht="15.75" x14ac:dyDescent="0.25">
      <c r="A56" s="35"/>
      <c r="B56" s="25"/>
      <c r="C56" s="26" t="s">
        <v>105</v>
      </c>
      <c r="D56" s="27"/>
      <c r="E56" s="28"/>
      <c r="F56" s="40" t="s">
        <v>106</v>
      </c>
      <c r="G56" s="194">
        <f t="shared" si="11"/>
        <v>244</v>
      </c>
      <c r="H56" s="83">
        <f t="shared" ref="H56:P56" si="17">SUM(H57+H58)</f>
        <v>244</v>
      </c>
      <c r="I56" s="83">
        <f t="shared" si="17"/>
        <v>0</v>
      </c>
      <c r="J56" s="83">
        <f t="shared" si="17"/>
        <v>0</v>
      </c>
      <c r="K56" s="83">
        <f t="shared" si="17"/>
        <v>0</v>
      </c>
      <c r="L56" s="83">
        <f t="shared" si="17"/>
        <v>0</v>
      </c>
      <c r="M56" s="83">
        <f t="shared" si="17"/>
        <v>0</v>
      </c>
      <c r="N56" s="83">
        <f t="shared" si="17"/>
        <v>0</v>
      </c>
      <c r="O56" s="83">
        <f t="shared" si="17"/>
        <v>0</v>
      </c>
      <c r="P56" s="83">
        <f t="shared" si="17"/>
        <v>0</v>
      </c>
    </row>
    <row r="57" spans="1:16" s="149" customFormat="1" ht="15.75" x14ac:dyDescent="0.2">
      <c r="A57" s="142"/>
      <c r="B57" s="143"/>
      <c r="C57" s="143"/>
      <c r="D57" s="144" t="s">
        <v>107</v>
      </c>
      <c r="E57" s="145"/>
      <c r="F57" s="146" t="s">
        <v>108</v>
      </c>
      <c r="G57" s="195">
        <f t="shared" si="11"/>
        <v>244</v>
      </c>
      <c r="H57" s="147">
        <v>244</v>
      </c>
      <c r="I57" s="148"/>
      <c r="J57" s="148"/>
      <c r="K57" s="148"/>
      <c r="L57" s="148"/>
      <c r="M57" s="148"/>
      <c r="N57" s="148"/>
      <c r="O57" s="148"/>
      <c r="P57" s="148"/>
    </row>
    <row r="58" spans="1:16" s="149" customFormat="1" ht="15.75" x14ac:dyDescent="0.2">
      <c r="A58" s="142"/>
      <c r="B58" s="143"/>
      <c r="C58" s="143"/>
      <c r="D58" s="144" t="s">
        <v>109</v>
      </c>
      <c r="E58" s="145"/>
      <c r="F58" s="146" t="s">
        <v>110</v>
      </c>
      <c r="G58" s="195">
        <f t="shared" si="11"/>
        <v>0</v>
      </c>
      <c r="H58" s="147"/>
      <c r="I58" s="148"/>
      <c r="J58" s="148"/>
      <c r="K58" s="148"/>
      <c r="L58" s="148"/>
      <c r="M58" s="148"/>
      <c r="N58" s="148"/>
      <c r="O58" s="148"/>
      <c r="P58" s="148"/>
    </row>
    <row r="59" spans="1:16" s="82" customFormat="1" ht="18.75" customHeight="1" x14ac:dyDescent="0.25">
      <c r="A59" s="79"/>
      <c r="B59" s="23" t="s">
        <v>171</v>
      </c>
      <c r="C59" s="22"/>
      <c r="D59" s="22"/>
      <c r="E59" s="24"/>
      <c r="F59" s="39" t="s">
        <v>172</v>
      </c>
      <c r="G59" s="193">
        <f t="shared" si="11"/>
        <v>0</v>
      </c>
      <c r="H59" s="80">
        <f t="shared" ref="H59:P59" si="18">SUM(H60+H62+H65)</f>
        <v>0</v>
      </c>
      <c r="I59" s="80">
        <f t="shared" si="18"/>
        <v>0</v>
      </c>
      <c r="J59" s="80">
        <f t="shared" si="18"/>
        <v>0</v>
      </c>
      <c r="K59" s="80">
        <f t="shared" si="18"/>
        <v>0</v>
      </c>
      <c r="L59" s="80">
        <f t="shared" si="18"/>
        <v>0</v>
      </c>
      <c r="M59" s="80">
        <f t="shared" si="18"/>
        <v>0</v>
      </c>
      <c r="N59" s="80">
        <f t="shared" si="18"/>
        <v>0</v>
      </c>
      <c r="O59" s="80">
        <f t="shared" si="18"/>
        <v>0</v>
      </c>
      <c r="P59" s="80">
        <f t="shared" si="18"/>
        <v>0</v>
      </c>
    </row>
    <row r="60" spans="1:16" s="3" customFormat="1" ht="15.75" x14ac:dyDescent="0.25">
      <c r="A60" s="35"/>
      <c r="B60" s="25"/>
      <c r="C60" s="26" t="s">
        <v>173</v>
      </c>
      <c r="D60" s="27"/>
      <c r="E60" s="28"/>
      <c r="F60" s="40" t="s">
        <v>174</v>
      </c>
      <c r="G60" s="194">
        <f t="shared" si="11"/>
        <v>0</v>
      </c>
      <c r="H60" s="83">
        <f>SUM(H61)</f>
        <v>0</v>
      </c>
      <c r="I60" s="83">
        <f t="shared" ref="I60:P60" si="19">SUM(I61)</f>
        <v>0</v>
      </c>
      <c r="J60" s="83">
        <f t="shared" si="19"/>
        <v>0</v>
      </c>
      <c r="K60" s="83">
        <f t="shared" si="19"/>
        <v>0</v>
      </c>
      <c r="L60" s="83">
        <f t="shared" si="19"/>
        <v>0</v>
      </c>
      <c r="M60" s="83">
        <f t="shared" si="19"/>
        <v>0</v>
      </c>
      <c r="N60" s="83">
        <f t="shared" si="19"/>
        <v>0</v>
      </c>
      <c r="O60" s="83">
        <f t="shared" si="19"/>
        <v>0</v>
      </c>
      <c r="P60" s="83">
        <f t="shared" si="19"/>
        <v>0</v>
      </c>
    </row>
    <row r="61" spans="1:16" s="149" customFormat="1" ht="15.75" x14ac:dyDescent="0.2">
      <c r="A61" s="142"/>
      <c r="B61" s="143"/>
      <c r="C61" s="143"/>
      <c r="D61" s="144" t="s">
        <v>175</v>
      </c>
      <c r="E61" s="145"/>
      <c r="F61" s="146" t="s">
        <v>176</v>
      </c>
      <c r="G61" s="195">
        <f t="shared" si="11"/>
        <v>0</v>
      </c>
      <c r="H61" s="147"/>
      <c r="I61" s="148"/>
      <c r="J61" s="148"/>
      <c r="K61" s="148"/>
      <c r="L61" s="148"/>
      <c r="M61" s="148"/>
      <c r="N61" s="148"/>
      <c r="O61" s="148"/>
      <c r="P61" s="148"/>
    </row>
    <row r="62" spans="1:16" s="3" customFormat="1" ht="15.75" x14ac:dyDescent="0.25">
      <c r="A62" s="35"/>
      <c r="B62" s="25"/>
      <c r="C62" s="25">
        <v>368</v>
      </c>
      <c r="D62" s="27"/>
      <c r="E62" s="29"/>
      <c r="F62" s="40" t="s">
        <v>128</v>
      </c>
      <c r="G62" s="194">
        <f t="shared" si="11"/>
        <v>0</v>
      </c>
      <c r="H62" s="83">
        <f t="shared" ref="H62:P62" si="20">SUM(H63+H64)</f>
        <v>0</v>
      </c>
      <c r="I62" s="84">
        <f t="shared" si="20"/>
        <v>0</v>
      </c>
      <c r="J62" s="84">
        <f t="shared" si="20"/>
        <v>0</v>
      </c>
      <c r="K62" s="84">
        <f t="shared" si="20"/>
        <v>0</v>
      </c>
      <c r="L62" s="84">
        <f t="shared" si="20"/>
        <v>0</v>
      </c>
      <c r="M62" s="84">
        <f t="shared" si="20"/>
        <v>0</v>
      </c>
      <c r="N62" s="84">
        <f t="shared" si="20"/>
        <v>0</v>
      </c>
      <c r="O62" s="84">
        <f t="shared" si="20"/>
        <v>0</v>
      </c>
      <c r="P62" s="84">
        <f t="shared" si="20"/>
        <v>0</v>
      </c>
    </row>
    <row r="63" spans="1:16" s="149" customFormat="1" ht="15.75" x14ac:dyDescent="0.2">
      <c r="A63" s="142"/>
      <c r="B63" s="143"/>
      <c r="C63" s="143"/>
      <c r="D63" s="150">
        <v>3681</v>
      </c>
      <c r="E63" s="151"/>
      <c r="F63" s="146" t="s">
        <v>129</v>
      </c>
      <c r="G63" s="195">
        <f t="shared" si="11"/>
        <v>0</v>
      </c>
      <c r="H63" s="147"/>
      <c r="I63" s="148"/>
      <c r="J63" s="148"/>
      <c r="K63" s="148"/>
      <c r="L63" s="148"/>
      <c r="M63" s="148"/>
      <c r="N63" s="148"/>
      <c r="O63" s="148"/>
      <c r="P63" s="148"/>
    </row>
    <row r="64" spans="1:16" s="149" customFormat="1" ht="15.75" x14ac:dyDescent="0.2">
      <c r="A64" s="142"/>
      <c r="B64" s="143"/>
      <c r="C64" s="143"/>
      <c r="D64" s="150">
        <v>3682</v>
      </c>
      <c r="E64" s="151"/>
      <c r="F64" s="146" t="s">
        <v>130</v>
      </c>
      <c r="G64" s="195">
        <f t="shared" si="11"/>
        <v>0</v>
      </c>
      <c r="H64" s="147"/>
      <c r="I64" s="148"/>
      <c r="J64" s="148"/>
      <c r="K64" s="148"/>
      <c r="L64" s="148"/>
      <c r="M64" s="148"/>
      <c r="N64" s="148"/>
      <c r="O64" s="148"/>
      <c r="P64" s="148"/>
    </row>
    <row r="65" spans="1:16" s="3" customFormat="1" ht="15.75" x14ac:dyDescent="0.25">
      <c r="A65" s="35"/>
      <c r="B65" s="25"/>
      <c r="C65" s="25">
        <v>369</v>
      </c>
      <c r="D65" s="27"/>
      <c r="E65" s="29"/>
      <c r="F65" s="40" t="s">
        <v>131</v>
      </c>
      <c r="G65" s="194">
        <f t="shared" si="11"/>
        <v>0</v>
      </c>
      <c r="H65" s="83">
        <f t="shared" ref="H65:P65" si="21">SUM(H66+H67+H68+H69)</f>
        <v>0</v>
      </c>
      <c r="I65" s="84">
        <f t="shared" si="21"/>
        <v>0</v>
      </c>
      <c r="J65" s="84">
        <f t="shared" si="21"/>
        <v>0</v>
      </c>
      <c r="K65" s="84">
        <f t="shared" si="21"/>
        <v>0</v>
      </c>
      <c r="L65" s="84">
        <f t="shared" si="21"/>
        <v>0</v>
      </c>
      <c r="M65" s="84">
        <f t="shared" si="21"/>
        <v>0</v>
      </c>
      <c r="N65" s="84">
        <f t="shared" si="21"/>
        <v>0</v>
      </c>
      <c r="O65" s="84">
        <f t="shared" si="21"/>
        <v>0</v>
      </c>
      <c r="P65" s="84">
        <f t="shared" si="21"/>
        <v>0</v>
      </c>
    </row>
    <row r="66" spans="1:16" s="149" customFormat="1" ht="15.75" x14ac:dyDescent="0.2">
      <c r="A66" s="142"/>
      <c r="B66" s="143"/>
      <c r="C66" s="143"/>
      <c r="D66" s="150">
        <v>3691</v>
      </c>
      <c r="E66" s="151"/>
      <c r="F66" s="146" t="s">
        <v>132</v>
      </c>
      <c r="G66" s="195">
        <f t="shared" si="11"/>
        <v>0</v>
      </c>
      <c r="H66" s="147"/>
      <c r="I66" s="148"/>
      <c r="J66" s="148"/>
      <c r="K66" s="148"/>
      <c r="L66" s="148"/>
      <c r="M66" s="148"/>
      <c r="N66" s="148"/>
      <c r="O66" s="148"/>
      <c r="P66" s="148"/>
    </row>
    <row r="67" spans="1:16" s="149" customFormat="1" ht="15.75" x14ac:dyDescent="0.2">
      <c r="A67" s="142"/>
      <c r="B67" s="143"/>
      <c r="C67" s="143"/>
      <c r="D67" s="150">
        <v>3692</v>
      </c>
      <c r="E67" s="151"/>
      <c r="F67" s="146" t="s">
        <v>133</v>
      </c>
      <c r="G67" s="195">
        <f t="shared" si="11"/>
        <v>0</v>
      </c>
      <c r="H67" s="147"/>
      <c r="I67" s="148"/>
      <c r="J67" s="148"/>
      <c r="K67" s="148"/>
      <c r="L67" s="148"/>
      <c r="M67" s="148"/>
      <c r="N67" s="148"/>
      <c r="O67" s="148"/>
      <c r="P67" s="148"/>
    </row>
    <row r="68" spans="1:16" s="149" customFormat="1" ht="25.5" x14ac:dyDescent="0.2">
      <c r="A68" s="142"/>
      <c r="B68" s="143"/>
      <c r="C68" s="143"/>
      <c r="D68" s="150">
        <v>3693</v>
      </c>
      <c r="E68" s="151"/>
      <c r="F68" s="146" t="s">
        <v>134</v>
      </c>
      <c r="G68" s="195">
        <f t="shared" si="11"/>
        <v>0</v>
      </c>
      <c r="H68" s="147"/>
      <c r="I68" s="148"/>
      <c r="J68" s="148"/>
      <c r="K68" s="148"/>
      <c r="L68" s="148"/>
      <c r="M68" s="148"/>
      <c r="N68" s="148"/>
      <c r="O68" s="148"/>
      <c r="P68" s="148"/>
    </row>
    <row r="69" spans="1:16" s="149" customFormat="1" ht="25.5" x14ac:dyDescent="0.2">
      <c r="A69" s="142"/>
      <c r="B69" s="143"/>
      <c r="C69" s="143"/>
      <c r="D69" s="150">
        <v>3694</v>
      </c>
      <c r="E69" s="151"/>
      <c r="F69" s="146" t="s">
        <v>135</v>
      </c>
      <c r="G69" s="195">
        <f t="shared" si="11"/>
        <v>0</v>
      </c>
      <c r="H69" s="147"/>
      <c r="I69" s="148"/>
      <c r="J69" s="148"/>
      <c r="K69" s="148"/>
      <c r="L69" s="148"/>
      <c r="M69" s="148"/>
      <c r="N69" s="148"/>
      <c r="O69" s="148"/>
      <c r="P69" s="148"/>
    </row>
    <row r="70" spans="1:16" s="82" customFormat="1" ht="36.75" customHeight="1" x14ac:dyDescent="0.25">
      <c r="A70" s="79"/>
      <c r="B70" s="85" t="s">
        <v>111</v>
      </c>
      <c r="C70" s="22"/>
      <c r="D70" s="22"/>
      <c r="E70" s="24"/>
      <c r="F70" s="39" t="s">
        <v>112</v>
      </c>
      <c r="G70" s="193">
        <f t="shared" si="11"/>
        <v>0</v>
      </c>
      <c r="H70" s="80">
        <f>SUM(H71)</f>
        <v>0</v>
      </c>
      <c r="I70" s="80">
        <f t="shared" ref="I70:P70" si="22">SUM(I71)</f>
        <v>0</v>
      </c>
      <c r="J70" s="80">
        <f t="shared" si="22"/>
        <v>0</v>
      </c>
      <c r="K70" s="80">
        <f t="shared" si="22"/>
        <v>0</v>
      </c>
      <c r="L70" s="80">
        <f t="shared" si="22"/>
        <v>0</v>
      </c>
      <c r="M70" s="80">
        <f t="shared" si="22"/>
        <v>0</v>
      </c>
      <c r="N70" s="80">
        <f t="shared" si="22"/>
        <v>0</v>
      </c>
      <c r="O70" s="80">
        <f t="shared" si="22"/>
        <v>0</v>
      </c>
      <c r="P70" s="80">
        <f t="shared" si="22"/>
        <v>0</v>
      </c>
    </row>
    <row r="71" spans="1:16" s="3" customFormat="1" ht="15.75" x14ac:dyDescent="0.25">
      <c r="A71" s="35"/>
      <c r="B71" s="25"/>
      <c r="C71" s="26" t="s">
        <v>113</v>
      </c>
      <c r="D71" s="27"/>
      <c r="E71" s="28"/>
      <c r="F71" s="40" t="s">
        <v>114</v>
      </c>
      <c r="G71" s="194">
        <f t="shared" ref="G71:G76" si="23">SUM(H71+I71+J71+K71+L71+M71+N71+O71+P71)</f>
        <v>0</v>
      </c>
      <c r="H71" s="83">
        <f t="shared" ref="H71:P71" si="24">SUM(H72+H73)</f>
        <v>0</v>
      </c>
      <c r="I71" s="83">
        <f t="shared" si="24"/>
        <v>0</v>
      </c>
      <c r="J71" s="83">
        <f t="shared" si="24"/>
        <v>0</v>
      </c>
      <c r="K71" s="83">
        <f t="shared" si="24"/>
        <v>0</v>
      </c>
      <c r="L71" s="83">
        <f t="shared" si="24"/>
        <v>0</v>
      </c>
      <c r="M71" s="83">
        <f t="shared" si="24"/>
        <v>0</v>
      </c>
      <c r="N71" s="83">
        <f t="shared" si="24"/>
        <v>0</v>
      </c>
      <c r="O71" s="83">
        <f t="shared" si="24"/>
        <v>0</v>
      </c>
      <c r="P71" s="83">
        <f t="shared" si="24"/>
        <v>0</v>
      </c>
    </row>
    <row r="72" spans="1:16" s="149" customFormat="1" ht="15.75" x14ac:dyDescent="0.2">
      <c r="A72" s="142"/>
      <c r="B72" s="143"/>
      <c r="C72" s="143"/>
      <c r="D72" s="144" t="s">
        <v>115</v>
      </c>
      <c r="E72" s="145"/>
      <c r="F72" s="146" t="s">
        <v>116</v>
      </c>
      <c r="G72" s="195">
        <f t="shared" si="23"/>
        <v>0</v>
      </c>
      <c r="H72" s="147"/>
      <c r="I72" s="148"/>
      <c r="J72" s="148"/>
      <c r="K72" s="148"/>
      <c r="L72" s="148"/>
      <c r="M72" s="148"/>
      <c r="N72" s="148"/>
      <c r="O72" s="148"/>
      <c r="P72" s="148"/>
    </row>
    <row r="73" spans="1:16" s="149" customFormat="1" ht="15.75" x14ac:dyDescent="0.2">
      <c r="A73" s="142"/>
      <c r="B73" s="143"/>
      <c r="C73" s="143"/>
      <c r="D73" s="150">
        <v>3723</v>
      </c>
      <c r="E73" s="151"/>
      <c r="F73" s="146" t="s">
        <v>177</v>
      </c>
      <c r="G73" s="195">
        <f t="shared" si="23"/>
        <v>0</v>
      </c>
      <c r="H73" s="147"/>
      <c r="I73" s="148"/>
      <c r="J73" s="148"/>
      <c r="K73" s="148"/>
      <c r="L73" s="148"/>
      <c r="M73" s="148"/>
      <c r="N73" s="148"/>
      <c r="O73" s="148"/>
      <c r="P73" s="148"/>
    </row>
    <row r="74" spans="1:16" s="212" customFormat="1" ht="16.5" x14ac:dyDescent="0.25">
      <c r="A74" s="187"/>
      <c r="B74" s="187">
        <v>38</v>
      </c>
      <c r="C74" s="187"/>
      <c r="D74" s="209"/>
      <c r="E74" s="210"/>
      <c r="F74" s="188" t="s">
        <v>292</v>
      </c>
      <c r="G74" s="196">
        <f t="shared" si="23"/>
        <v>865</v>
      </c>
      <c r="H74" s="211">
        <f>SUM(H75)</f>
        <v>0</v>
      </c>
      <c r="I74" s="211">
        <f t="shared" ref="I74:P75" si="25">SUM(I75)</f>
        <v>0</v>
      </c>
      <c r="J74" s="211">
        <f t="shared" si="25"/>
        <v>0</v>
      </c>
      <c r="K74" s="211">
        <f t="shared" si="25"/>
        <v>0</v>
      </c>
      <c r="L74" s="211">
        <f t="shared" si="25"/>
        <v>865</v>
      </c>
      <c r="M74" s="211">
        <f t="shared" si="25"/>
        <v>0</v>
      </c>
      <c r="N74" s="211">
        <f t="shared" si="25"/>
        <v>0</v>
      </c>
      <c r="O74" s="211">
        <f t="shared" si="25"/>
        <v>0</v>
      </c>
      <c r="P74" s="211">
        <f t="shared" si="25"/>
        <v>0</v>
      </c>
    </row>
    <row r="75" spans="1:16" s="217" customFormat="1" ht="15.75" x14ac:dyDescent="0.25">
      <c r="A75" s="186"/>
      <c r="B75" s="186"/>
      <c r="C75" s="186">
        <v>381</v>
      </c>
      <c r="D75" s="213"/>
      <c r="E75" s="214"/>
      <c r="F75" s="215" t="s">
        <v>143</v>
      </c>
      <c r="G75" s="194">
        <f t="shared" si="23"/>
        <v>865</v>
      </c>
      <c r="H75" s="216">
        <f>SUM(H76)</f>
        <v>0</v>
      </c>
      <c r="I75" s="216">
        <f t="shared" si="25"/>
        <v>0</v>
      </c>
      <c r="J75" s="216">
        <f t="shared" si="25"/>
        <v>0</v>
      </c>
      <c r="K75" s="216">
        <f t="shared" si="25"/>
        <v>0</v>
      </c>
      <c r="L75" s="216">
        <f>SUM(L76+L77)</f>
        <v>865</v>
      </c>
      <c r="M75" s="216">
        <f t="shared" si="25"/>
        <v>0</v>
      </c>
      <c r="N75" s="216">
        <f t="shared" si="25"/>
        <v>0</v>
      </c>
      <c r="O75" s="216">
        <f t="shared" si="25"/>
        <v>0</v>
      </c>
      <c r="P75" s="216">
        <f t="shared" si="25"/>
        <v>0</v>
      </c>
    </row>
    <row r="76" spans="1:16" s="149" customFormat="1" ht="15.75" x14ac:dyDescent="0.2">
      <c r="A76" s="181"/>
      <c r="B76" s="181"/>
      <c r="C76" s="181"/>
      <c r="D76" s="182">
        <v>3811</v>
      </c>
      <c r="E76" s="183"/>
      <c r="F76" s="184" t="s">
        <v>293</v>
      </c>
      <c r="G76" s="195">
        <f t="shared" si="23"/>
        <v>0</v>
      </c>
      <c r="H76" s="189"/>
      <c r="I76" s="185"/>
      <c r="J76" s="185"/>
      <c r="K76" s="185"/>
      <c r="L76" s="185"/>
      <c r="M76" s="185"/>
      <c r="N76" s="185"/>
      <c r="O76" s="185"/>
      <c r="P76" s="185"/>
    </row>
    <row r="77" spans="1:16" x14ac:dyDescent="0.2">
      <c r="A77" s="86"/>
      <c r="D77" s="5">
        <v>3812</v>
      </c>
      <c r="E77" s="87"/>
      <c r="F77" s="88" t="s">
        <v>301</v>
      </c>
      <c r="G77" s="222">
        <f>SUM(L77)</f>
        <v>865</v>
      </c>
      <c r="H77" s="89"/>
      <c r="I77" s="89"/>
      <c r="J77" s="89"/>
      <c r="K77" s="89"/>
      <c r="L77" s="89">
        <v>865</v>
      </c>
      <c r="M77" s="89"/>
      <c r="N77" s="89"/>
      <c r="O77" s="89"/>
      <c r="P77" s="89"/>
    </row>
    <row r="78" spans="1:16" s="13" customFormat="1" ht="51" customHeight="1" x14ac:dyDescent="0.2">
      <c r="A78" s="263" t="s">
        <v>214</v>
      </c>
      <c r="B78" s="264"/>
      <c r="C78" s="264"/>
      <c r="D78" s="264"/>
      <c r="E78" s="264"/>
      <c r="F78" s="264"/>
      <c r="G78" s="197" t="s">
        <v>299</v>
      </c>
      <c r="H78" s="90" t="s">
        <v>205</v>
      </c>
      <c r="I78" s="91" t="s">
        <v>206</v>
      </c>
      <c r="J78" s="91" t="s">
        <v>207</v>
      </c>
      <c r="K78" s="91" t="s">
        <v>208</v>
      </c>
      <c r="L78" s="91" t="s">
        <v>209</v>
      </c>
      <c r="M78" s="91" t="s">
        <v>211</v>
      </c>
      <c r="N78" s="91" t="s">
        <v>210</v>
      </c>
      <c r="O78" s="91" t="s">
        <v>212</v>
      </c>
      <c r="P78" s="91" t="s">
        <v>213</v>
      </c>
    </row>
    <row r="79" spans="1:16" ht="24" x14ac:dyDescent="0.2">
      <c r="A79" s="92" t="s">
        <v>0</v>
      </c>
      <c r="B79" s="93" t="s">
        <v>1</v>
      </c>
      <c r="C79" s="93" t="s">
        <v>159</v>
      </c>
      <c r="D79" s="94" t="s">
        <v>160</v>
      </c>
      <c r="E79" s="93" t="s">
        <v>161</v>
      </c>
      <c r="F79" s="95" t="s">
        <v>162</v>
      </c>
      <c r="G79" s="191" t="s">
        <v>291</v>
      </c>
      <c r="H79" s="42" t="s">
        <v>291</v>
      </c>
      <c r="I79" s="17" t="s">
        <v>291</v>
      </c>
      <c r="J79" s="17" t="s">
        <v>291</v>
      </c>
      <c r="K79" s="17" t="s">
        <v>291</v>
      </c>
      <c r="L79" s="17" t="s">
        <v>291</v>
      </c>
      <c r="M79" s="17" t="s">
        <v>291</v>
      </c>
      <c r="N79" s="17" t="s">
        <v>291</v>
      </c>
      <c r="O79" s="17" t="s">
        <v>291</v>
      </c>
      <c r="P79" s="17" t="s">
        <v>291</v>
      </c>
    </row>
    <row r="80" spans="1:16" s="9" customFormat="1" ht="18" x14ac:dyDescent="0.25">
      <c r="A80" s="34">
        <v>4</v>
      </c>
      <c r="B80" s="96"/>
      <c r="C80" s="97"/>
      <c r="D80" s="97"/>
      <c r="E80" s="97"/>
      <c r="F80" s="98" t="s">
        <v>117</v>
      </c>
      <c r="G80" s="198">
        <f>SUM(H80+I80+J80+K80+L80+M80+N80+O80+P80)</f>
        <v>6300</v>
      </c>
      <c r="H80" s="78">
        <f t="shared" ref="H80:P80" si="26">SUM(H81+H85+H101)</f>
        <v>0</v>
      </c>
      <c r="I80" s="78">
        <f t="shared" si="26"/>
        <v>0</v>
      </c>
      <c r="J80" s="78">
        <f t="shared" si="26"/>
        <v>0</v>
      </c>
      <c r="K80" s="78">
        <f t="shared" si="26"/>
        <v>0</v>
      </c>
      <c r="L80" s="78">
        <f t="shared" si="26"/>
        <v>6300</v>
      </c>
      <c r="M80" s="78">
        <f t="shared" si="26"/>
        <v>0</v>
      </c>
      <c r="N80" s="78">
        <f t="shared" si="26"/>
        <v>0</v>
      </c>
      <c r="O80" s="78">
        <f t="shared" si="26"/>
        <v>0</v>
      </c>
      <c r="P80" s="78">
        <f t="shared" si="26"/>
        <v>0</v>
      </c>
    </row>
    <row r="81" spans="1:16" s="82" customFormat="1" ht="18.75" customHeight="1" x14ac:dyDescent="0.25">
      <c r="A81" s="79"/>
      <c r="B81" s="99" t="s">
        <v>178</v>
      </c>
      <c r="C81" s="100"/>
      <c r="D81" s="100"/>
      <c r="E81" s="100"/>
      <c r="F81" s="101" t="s">
        <v>201</v>
      </c>
      <c r="G81" s="199">
        <f>SUM(H81+I81+J81+K81+L81+M81+N81+O81+P81)</f>
        <v>0</v>
      </c>
      <c r="H81" s="80">
        <f>SUM(H82)</f>
        <v>0</v>
      </c>
      <c r="I81" s="80">
        <f t="shared" ref="I81:P81" si="27">SUM(I82)</f>
        <v>0</v>
      </c>
      <c r="J81" s="80">
        <f t="shared" si="27"/>
        <v>0</v>
      </c>
      <c r="K81" s="80">
        <f t="shared" si="27"/>
        <v>0</v>
      </c>
      <c r="L81" s="80">
        <f t="shared" si="27"/>
        <v>0</v>
      </c>
      <c r="M81" s="80">
        <f t="shared" si="27"/>
        <v>0</v>
      </c>
      <c r="N81" s="80">
        <f t="shared" si="27"/>
        <v>0</v>
      </c>
      <c r="O81" s="80">
        <f t="shared" si="27"/>
        <v>0</v>
      </c>
      <c r="P81" s="80">
        <f t="shared" si="27"/>
        <v>0</v>
      </c>
    </row>
    <row r="82" spans="1:16" s="3" customFormat="1" ht="15.75" x14ac:dyDescent="0.25">
      <c r="A82" s="35"/>
      <c r="B82" s="102"/>
      <c r="C82" s="103" t="s">
        <v>179</v>
      </c>
      <c r="D82" s="102"/>
      <c r="E82" s="102"/>
      <c r="F82" s="104" t="s">
        <v>2</v>
      </c>
      <c r="G82" s="200">
        <f>SUM(H82+I82+J82+K82+L82+M82+N82+O82+P82)</f>
        <v>0</v>
      </c>
      <c r="H82" s="83">
        <f t="shared" ref="H82:P82" si="28">SUM(H83+H84)</f>
        <v>0</v>
      </c>
      <c r="I82" s="83">
        <f t="shared" si="28"/>
        <v>0</v>
      </c>
      <c r="J82" s="83">
        <f t="shared" si="28"/>
        <v>0</v>
      </c>
      <c r="K82" s="83">
        <f t="shared" si="28"/>
        <v>0</v>
      </c>
      <c r="L82" s="83">
        <f t="shared" si="28"/>
        <v>0</v>
      </c>
      <c r="M82" s="83">
        <f t="shared" si="28"/>
        <v>0</v>
      </c>
      <c r="N82" s="83">
        <f t="shared" si="28"/>
        <v>0</v>
      </c>
      <c r="O82" s="83">
        <f t="shared" si="28"/>
        <v>0</v>
      </c>
      <c r="P82" s="83">
        <f t="shared" si="28"/>
        <v>0</v>
      </c>
    </row>
    <row r="83" spans="1:16" s="149" customFormat="1" x14ac:dyDescent="0.2">
      <c r="A83" s="142"/>
      <c r="B83" s="168"/>
      <c r="C83" s="168"/>
      <c r="D83" s="169" t="s">
        <v>180</v>
      </c>
      <c r="E83" s="168"/>
      <c r="F83" s="170" t="s">
        <v>3</v>
      </c>
      <c r="G83" s="201"/>
      <c r="H83" s="147"/>
      <c r="I83" s="148"/>
      <c r="J83" s="148"/>
      <c r="K83" s="148"/>
      <c r="L83" s="148"/>
      <c r="M83" s="148"/>
      <c r="N83" s="148"/>
      <c r="O83" s="148"/>
      <c r="P83" s="148"/>
    </row>
    <row r="84" spans="1:16" s="149" customFormat="1" x14ac:dyDescent="0.2">
      <c r="A84" s="142"/>
      <c r="B84" s="168"/>
      <c r="C84" s="168"/>
      <c r="D84" s="169" t="s">
        <v>181</v>
      </c>
      <c r="E84" s="168"/>
      <c r="F84" s="170" t="s">
        <v>4</v>
      </c>
      <c r="G84" s="201"/>
      <c r="H84" s="147"/>
      <c r="I84" s="148"/>
      <c r="J84" s="148"/>
      <c r="K84" s="148"/>
      <c r="L84" s="148"/>
      <c r="M84" s="148"/>
      <c r="N84" s="148"/>
      <c r="O84" s="148"/>
      <c r="P84" s="148"/>
    </row>
    <row r="85" spans="1:16" s="82" customFormat="1" ht="18.75" customHeight="1" x14ac:dyDescent="0.25">
      <c r="A85" s="79"/>
      <c r="B85" s="99" t="s">
        <v>182</v>
      </c>
      <c r="C85" s="100"/>
      <c r="D85" s="100"/>
      <c r="E85" s="100"/>
      <c r="F85" s="101" t="s">
        <v>118</v>
      </c>
      <c r="G85" s="199">
        <f>SUM(H85+I85+J85+K85+L85+M85+N85+O85+P85)</f>
        <v>6300</v>
      </c>
      <c r="H85" s="80">
        <f t="shared" ref="H85:P85" si="29">SUM(H86+H94+H96+H98)</f>
        <v>0</v>
      </c>
      <c r="I85" s="80">
        <f t="shared" si="29"/>
        <v>0</v>
      </c>
      <c r="J85" s="80">
        <f t="shared" si="29"/>
        <v>0</v>
      </c>
      <c r="K85" s="80">
        <f t="shared" si="29"/>
        <v>0</v>
      </c>
      <c r="L85" s="80">
        <f t="shared" si="29"/>
        <v>6300</v>
      </c>
      <c r="M85" s="80">
        <f t="shared" si="29"/>
        <v>0</v>
      </c>
      <c r="N85" s="80">
        <f t="shared" si="29"/>
        <v>0</v>
      </c>
      <c r="O85" s="80">
        <f t="shared" si="29"/>
        <v>0</v>
      </c>
      <c r="P85" s="80">
        <f t="shared" si="29"/>
        <v>0</v>
      </c>
    </row>
    <row r="86" spans="1:16" s="3" customFormat="1" ht="15.75" x14ac:dyDescent="0.25">
      <c r="A86" s="35"/>
      <c r="B86" s="102"/>
      <c r="C86" s="103" t="s">
        <v>183</v>
      </c>
      <c r="D86" s="102"/>
      <c r="E86" s="102"/>
      <c r="F86" s="104" t="s">
        <v>5</v>
      </c>
      <c r="G86" s="200">
        <f>SUM(H86+I86+J86+K86+L86+M86+N86+O86+P86)</f>
        <v>0</v>
      </c>
      <c r="H86" s="83">
        <f t="shared" ref="H86:P86" si="30">SUM(H87+H88+H89+H90+H91+H92+H93)</f>
        <v>0</v>
      </c>
      <c r="I86" s="83">
        <f t="shared" si="30"/>
        <v>0</v>
      </c>
      <c r="J86" s="83">
        <f t="shared" si="30"/>
        <v>0</v>
      </c>
      <c r="K86" s="83">
        <f t="shared" si="30"/>
        <v>0</v>
      </c>
      <c r="L86" s="83">
        <f t="shared" si="30"/>
        <v>0</v>
      </c>
      <c r="M86" s="83">
        <f t="shared" si="30"/>
        <v>0</v>
      </c>
      <c r="N86" s="83">
        <f t="shared" si="30"/>
        <v>0</v>
      </c>
      <c r="O86" s="83">
        <f t="shared" si="30"/>
        <v>0</v>
      </c>
      <c r="P86" s="83">
        <f t="shared" si="30"/>
        <v>0</v>
      </c>
    </row>
    <row r="87" spans="1:16" s="149" customFormat="1" x14ac:dyDescent="0.2">
      <c r="A87" s="142"/>
      <c r="B87" s="168"/>
      <c r="C87" s="168"/>
      <c r="D87" s="169" t="s">
        <v>184</v>
      </c>
      <c r="E87" s="168"/>
      <c r="F87" s="170" t="s">
        <v>6</v>
      </c>
      <c r="G87" s="201"/>
      <c r="H87" s="147">
        <v>0</v>
      </c>
      <c r="I87" s="148"/>
      <c r="J87" s="148"/>
      <c r="K87" s="148"/>
      <c r="L87" s="148"/>
      <c r="M87" s="148"/>
      <c r="N87" s="148"/>
      <c r="O87" s="148"/>
      <c r="P87" s="148"/>
    </row>
    <row r="88" spans="1:16" s="149" customFormat="1" x14ac:dyDescent="0.2">
      <c r="A88" s="142"/>
      <c r="B88" s="168"/>
      <c r="C88" s="168"/>
      <c r="D88" s="169" t="s">
        <v>185</v>
      </c>
      <c r="E88" s="168"/>
      <c r="F88" s="170" t="s">
        <v>7</v>
      </c>
      <c r="G88" s="201"/>
      <c r="H88" s="147"/>
      <c r="I88" s="148"/>
      <c r="J88" s="148"/>
      <c r="K88" s="148"/>
      <c r="L88" s="148"/>
      <c r="M88" s="148"/>
      <c r="N88" s="148"/>
      <c r="O88" s="148"/>
      <c r="P88" s="148"/>
    </row>
    <row r="89" spans="1:16" s="149" customFormat="1" x14ac:dyDescent="0.2">
      <c r="A89" s="142"/>
      <c r="B89" s="168"/>
      <c r="C89" s="168"/>
      <c r="D89" s="169" t="s">
        <v>186</v>
      </c>
      <c r="E89" s="168"/>
      <c r="F89" s="170" t="s">
        <v>8</v>
      </c>
      <c r="G89" s="201"/>
      <c r="H89" s="147"/>
      <c r="I89" s="148"/>
      <c r="J89" s="148"/>
      <c r="K89" s="148"/>
      <c r="L89" s="148"/>
      <c r="M89" s="148"/>
      <c r="N89" s="148"/>
      <c r="O89" s="148"/>
      <c r="P89" s="148"/>
    </row>
    <row r="90" spans="1:16" s="149" customFormat="1" x14ac:dyDescent="0.2">
      <c r="A90" s="142"/>
      <c r="B90" s="168"/>
      <c r="C90" s="168"/>
      <c r="D90" s="169" t="s">
        <v>187</v>
      </c>
      <c r="E90" s="168"/>
      <c r="F90" s="170" t="s">
        <v>47</v>
      </c>
      <c r="G90" s="201"/>
      <c r="H90" s="147"/>
      <c r="I90" s="148"/>
      <c r="J90" s="148"/>
      <c r="K90" s="148"/>
      <c r="L90" s="148"/>
      <c r="M90" s="148"/>
      <c r="N90" s="148"/>
      <c r="O90" s="148"/>
      <c r="P90" s="148"/>
    </row>
    <row r="91" spans="1:16" s="149" customFormat="1" x14ac:dyDescent="0.2">
      <c r="A91" s="142"/>
      <c r="B91" s="168"/>
      <c r="C91" s="168"/>
      <c r="D91" s="169" t="s">
        <v>188</v>
      </c>
      <c r="E91" s="168"/>
      <c r="F91" s="170" t="s">
        <v>9</v>
      </c>
      <c r="G91" s="201"/>
      <c r="H91" s="147"/>
      <c r="I91" s="148"/>
      <c r="J91" s="148"/>
      <c r="K91" s="148"/>
      <c r="L91" s="148"/>
      <c r="M91" s="148"/>
      <c r="N91" s="148"/>
      <c r="O91" s="148"/>
      <c r="P91" s="148"/>
    </row>
    <row r="92" spans="1:16" s="149" customFormat="1" x14ac:dyDescent="0.2">
      <c r="A92" s="142"/>
      <c r="B92" s="168"/>
      <c r="C92" s="168"/>
      <c r="D92" s="169" t="s">
        <v>189</v>
      </c>
      <c r="E92" s="168"/>
      <c r="F92" s="170" t="s">
        <v>10</v>
      </c>
      <c r="G92" s="201"/>
      <c r="H92" s="147"/>
      <c r="I92" s="148"/>
      <c r="J92" s="148"/>
      <c r="K92" s="148"/>
      <c r="L92" s="148"/>
      <c r="M92" s="148"/>
      <c r="N92" s="148"/>
      <c r="O92" s="148"/>
      <c r="P92" s="148"/>
    </row>
    <row r="93" spans="1:16" s="149" customFormat="1" x14ac:dyDescent="0.2">
      <c r="A93" s="142"/>
      <c r="B93" s="168"/>
      <c r="C93" s="168"/>
      <c r="D93" s="169" t="s">
        <v>190</v>
      </c>
      <c r="E93" s="168"/>
      <c r="F93" s="170" t="s">
        <v>11</v>
      </c>
      <c r="G93" s="201"/>
      <c r="H93" s="147"/>
      <c r="I93" s="148"/>
      <c r="J93" s="148"/>
      <c r="K93" s="148"/>
      <c r="L93" s="148"/>
      <c r="M93" s="148"/>
      <c r="N93" s="148"/>
      <c r="O93" s="148"/>
      <c r="P93" s="148"/>
    </row>
    <row r="94" spans="1:16" s="3" customFormat="1" ht="15.75" x14ac:dyDescent="0.25">
      <c r="A94" s="35"/>
      <c r="B94" s="102"/>
      <c r="C94" s="102">
        <v>424</v>
      </c>
      <c r="D94" s="102"/>
      <c r="E94" s="103"/>
      <c r="F94" s="104" t="s">
        <v>12</v>
      </c>
      <c r="G94" s="200">
        <f>SUM(H94+I94+J94+K94+L94+M94+N94+O94+P94)</f>
        <v>6300</v>
      </c>
      <c r="H94" s="83">
        <f>SUM(H95)</f>
        <v>0</v>
      </c>
      <c r="I94" s="83">
        <f t="shared" ref="I94:P94" si="31">SUM(I95)</f>
        <v>0</v>
      </c>
      <c r="J94" s="83">
        <f t="shared" si="31"/>
        <v>0</v>
      </c>
      <c r="K94" s="83">
        <f t="shared" si="31"/>
        <v>0</v>
      </c>
      <c r="L94" s="83">
        <f t="shared" si="31"/>
        <v>6300</v>
      </c>
      <c r="M94" s="83">
        <f t="shared" si="31"/>
        <v>0</v>
      </c>
      <c r="N94" s="83">
        <f t="shared" si="31"/>
        <v>0</v>
      </c>
      <c r="O94" s="83">
        <f t="shared" si="31"/>
        <v>0</v>
      </c>
      <c r="P94" s="83">
        <f t="shared" si="31"/>
        <v>0</v>
      </c>
    </row>
    <row r="95" spans="1:16" s="149" customFormat="1" x14ac:dyDescent="0.2">
      <c r="A95" s="142"/>
      <c r="B95" s="168"/>
      <c r="C95" s="168"/>
      <c r="D95" s="171">
        <v>4241</v>
      </c>
      <c r="E95" s="168"/>
      <c r="F95" s="172" t="s">
        <v>13</v>
      </c>
      <c r="G95" s="201"/>
      <c r="H95" s="147"/>
      <c r="I95" s="148"/>
      <c r="J95" s="148"/>
      <c r="K95" s="148"/>
      <c r="L95" s="148">
        <v>6300</v>
      </c>
      <c r="M95" s="148"/>
      <c r="N95" s="148"/>
      <c r="O95" s="148"/>
      <c r="P95" s="148"/>
    </row>
    <row r="96" spans="1:16" s="3" customFormat="1" ht="15.75" x14ac:dyDescent="0.25">
      <c r="A96" s="35"/>
      <c r="B96" s="102"/>
      <c r="C96" s="103">
        <v>425</v>
      </c>
      <c r="D96" s="102"/>
      <c r="E96" s="102"/>
      <c r="F96" s="104" t="s">
        <v>14</v>
      </c>
      <c r="G96" s="200">
        <f>SUM(H96+I96+J96+K96+L96+M96+N96+O96+P96)</f>
        <v>0</v>
      </c>
      <c r="H96" s="83">
        <f>SUM(H97)</f>
        <v>0</v>
      </c>
      <c r="I96" s="83">
        <f t="shared" ref="I96:P96" si="32">SUM(I97)</f>
        <v>0</v>
      </c>
      <c r="J96" s="83">
        <f t="shared" si="32"/>
        <v>0</v>
      </c>
      <c r="K96" s="83">
        <f t="shared" si="32"/>
        <v>0</v>
      </c>
      <c r="L96" s="83">
        <f t="shared" si="32"/>
        <v>0</v>
      </c>
      <c r="M96" s="83">
        <f t="shared" si="32"/>
        <v>0</v>
      </c>
      <c r="N96" s="83">
        <f t="shared" si="32"/>
        <v>0</v>
      </c>
      <c r="O96" s="83">
        <f t="shared" si="32"/>
        <v>0</v>
      </c>
      <c r="P96" s="83">
        <f t="shared" si="32"/>
        <v>0</v>
      </c>
    </row>
    <row r="97" spans="1:16" s="149" customFormat="1" x14ac:dyDescent="0.2">
      <c r="A97" s="142"/>
      <c r="B97" s="168"/>
      <c r="C97" s="168"/>
      <c r="D97" s="169">
        <v>4251</v>
      </c>
      <c r="E97" s="168"/>
      <c r="F97" s="170" t="s">
        <v>15</v>
      </c>
      <c r="G97" s="201"/>
      <c r="H97" s="147"/>
      <c r="I97" s="148"/>
      <c r="J97" s="148"/>
      <c r="K97" s="148"/>
      <c r="L97" s="148"/>
      <c r="M97" s="148"/>
      <c r="N97" s="148"/>
      <c r="O97" s="148"/>
      <c r="P97" s="148"/>
    </row>
    <row r="98" spans="1:16" s="3" customFormat="1" ht="15.75" x14ac:dyDescent="0.25">
      <c r="A98" s="35"/>
      <c r="B98" s="102"/>
      <c r="C98" s="103">
        <v>426</v>
      </c>
      <c r="D98" s="102"/>
      <c r="E98" s="102"/>
      <c r="F98" s="104" t="s">
        <v>16</v>
      </c>
      <c r="G98" s="200">
        <f>SUM(H98+I98+J98+K98+L98+M98+N98+O98+P98)</f>
        <v>0</v>
      </c>
      <c r="H98" s="83">
        <f t="shared" ref="H98:P98" si="33">SUM(H99+H100)</f>
        <v>0</v>
      </c>
      <c r="I98" s="83">
        <f t="shared" si="33"/>
        <v>0</v>
      </c>
      <c r="J98" s="83">
        <f t="shared" si="33"/>
        <v>0</v>
      </c>
      <c r="K98" s="83">
        <f t="shared" si="33"/>
        <v>0</v>
      </c>
      <c r="L98" s="83">
        <f t="shared" si="33"/>
        <v>0</v>
      </c>
      <c r="M98" s="83">
        <f t="shared" si="33"/>
        <v>0</v>
      </c>
      <c r="N98" s="83">
        <f t="shared" si="33"/>
        <v>0</v>
      </c>
      <c r="O98" s="83">
        <f t="shared" si="33"/>
        <v>0</v>
      </c>
      <c r="P98" s="83">
        <f t="shared" si="33"/>
        <v>0</v>
      </c>
    </row>
    <row r="99" spans="1:16" s="149" customFormat="1" ht="14.25" customHeight="1" x14ac:dyDescent="0.2">
      <c r="A99" s="142"/>
      <c r="B99" s="168"/>
      <c r="C99" s="168"/>
      <c r="D99" s="169">
        <v>4262</v>
      </c>
      <c r="E99" s="168"/>
      <c r="F99" s="170" t="s">
        <v>17</v>
      </c>
      <c r="G99" s="201"/>
      <c r="H99" s="147"/>
      <c r="I99" s="148"/>
      <c r="J99" s="148"/>
      <c r="K99" s="148"/>
      <c r="L99" s="148"/>
      <c r="M99" s="148"/>
      <c r="N99" s="148"/>
      <c r="O99" s="148"/>
      <c r="P99" s="148"/>
    </row>
    <row r="100" spans="1:16" s="149" customFormat="1" x14ac:dyDescent="0.2">
      <c r="A100" s="142"/>
      <c r="B100" s="168"/>
      <c r="C100" s="168"/>
      <c r="D100" s="169">
        <v>4264</v>
      </c>
      <c r="E100" s="168"/>
      <c r="F100" s="170" t="s">
        <v>18</v>
      </c>
      <c r="G100" s="201"/>
      <c r="H100" s="147"/>
      <c r="I100" s="148"/>
      <c r="J100" s="148"/>
      <c r="K100" s="148"/>
      <c r="L100" s="148"/>
      <c r="M100" s="148"/>
      <c r="N100" s="148"/>
      <c r="O100" s="148"/>
      <c r="P100" s="148"/>
    </row>
    <row r="101" spans="1:16" s="82" customFormat="1" ht="18.75" customHeight="1" x14ac:dyDescent="0.25">
      <c r="A101" s="79"/>
      <c r="B101" s="99" t="s">
        <v>191</v>
      </c>
      <c r="C101" s="100"/>
      <c r="D101" s="100"/>
      <c r="E101" s="100"/>
      <c r="F101" s="101" t="s">
        <v>119</v>
      </c>
      <c r="G101" s="199">
        <f>SUM(H101+I101+J101+K101+L101+M101+N101+O101+P101)</f>
        <v>0</v>
      </c>
      <c r="H101" s="80">
        <f t="shared" ref="H101:P101" si="34">SUM(H102+H104+H106+H108)</f>
        <v>0</v>
      </c>
      <c r="I101" s="81">
        <f t="shared" si="34"/>
        <v>0</v>
      </c>
      <c r="J101" s="81">
        <f t="shared" si="34"/>
        <v>0</v>
      </c>
      <c r="K101" s="81">
        <f t="shared" si="34"/>
        <v>0</v>
      </c>
      <c r="L101" s="81">
        <f t="shared" si="34"/>
        <v>0</v>
      </c>
      <c r="M101" s="81">
        <f t="shared" si="34"/>
        <v>0</v>
      </c>
      <c r="N101" s="81">
        <f t="shared" si="34"/>
        <v>0</v>
      </c>
      <c r="O101" s="81">
        <f t="shared" si="34"/>
        <v>0</v>
      </c>
      <c r="P101" s="81">
        <f t="shared" si="34"/>
        <v>0</v>
      </c>
    </row>
    <row r="102" spans="1:16" s="3" customFormat="1" ht="15.75" x14ac:dyDescent="0.25">
      <c r="A102" s="35"/>
      <c r="B102" s="102"/>
      <c r="C102" s="103" t="s">
        <v>192</v>
      </c>
      <c r="D102" s="102"/>
      <c r="E102" s="102"/>
      <c r="F102" s="104" t="s">
        <v>48</v>
      </c>
      <c r="G102" s="200">
        <f>SUM(H102+I102+J102+K102+L102+M102+N102+O102+P102)</f>
        <v>0</v>
      </c>
      <c r="H102" s="83">
        <f>SUM(H103)</f>
        <v>0</v>
      </c>
      <c r="I102" s="84">
        <f t="shared" ref="I102:P102" si="35">SUM(I103)</f>
        <v>0</v>
      </c>
      <c r="J102" s="84">
        <f t="shared" si="35"/>
        <v>0</v>
      </c>
      <c r="K102" s="84">
        <f t="shared" si="35"/>
        <v>0</v>
      </c>
      <c r="L102" s="84">
        <f t="shared" si="35"/>
        <v>0</v>
      </c>
      <c r="M102" s="84">
        <f t="shared" si="35"/>
        <v>0</v>
      </c>
      <c r="N102" s="84">
        <f t="shared" si="35"/>
        <v>0</v>
      </c>
      <c r="O102" s="84">
        <f t="shared" ref="O102" si="36">SUM(O103)</f>
        <v>0</v>
      </c>
      <c r="P102" s="84">
        <f t="shared" si="35"/>
        <v>0</v>
      </c>
    </row>
    <row r="103" spans="1:16" s="149" customFormat="1" x14ac:dyDescent="0.2">
      <c r="A103" s="142"/>
      <c r="B103" s="168"/>
      <c r="C103" s="168"/>
      <c r="D103" s="169" t="s">
        <v>193</v>
      </c>
      <c r="E103" s="168"/>
      <c r="F103" s="170" t="s">
        <v>48</v>
      </c>
      <c r="G103" s="201"/>
      <c r="H103" s="147"/>
      <c r="I103" s="148"/>
      <c r="J103" s="148"/>
      <c r="K103" s="148"/>
      <c r="L103" s="148"/>
      <c r="M103" s="148"/>
      <c r="N103" s="148"/>
      <c r="O103" s="148"/>
      <c r="P103" s="148"/>
    </row>
    <row r="104" spans="1:16" s="3" customFormat="1" ht="15.75" x14ac:dyDescent="0.25">
      <c r="A104" s="35"/>
      <c r="B104" s="102"/>
      <c r="C104" s="103" t="s">
        <v>194</v>
      </c>
      <c r="D104" s="102"/>
      <c r="E104" s="102"/>
      <c r="F104" s="104" t="s">
        <v>49</v>
      </c>
      <c r="G104" s="200">
        <f>SUM(H104+I104+J104+K104+L104+M104+N104+O104+P104)</f>
        <v>0</v>
      </c>
      <c r="H104" s="83">
        <f>SUM(H105)</f>
        <v>0</v>
      </c>
      <c r="I104" s="84">
        <f t="shared" ref="I104:P104" si="37">SUM(I105)</f>
        <v>0</v>
      </c>
      <c r="J104" s="84">
        <f t="shared" si="37"/>
        <v>0</v>
      </c>
      <c r="K104" s="84">
        <f t="shared" si="37"/>
        <v>0</v>
      </c>
      <c r="L104" s="84">
        <f t="shared" si="37"/>
        <v>0</v>
      </c>
      <c r="M104" s="84">
        <f t="shared" si="37"/>
        <v>0</v>
      </c>
      <c r="N104" s="84">
        <f t="shared" si="37"/>
        <v>0</v>
      </c>
      <c r="O104" s="84">
        <f t="shared" ref="O104" si="38">SUM(O105)</f>
        <v>0</v>
      </c>
      <c r="P104" s="84">
        <f t="shared" si="37"/>
        <v>0</v>
      </c>
    </row>
    <row r="105" spans="1:16" s="149" customFormat="1" x14ac:dyDescent="0.2">
      <c r="A105" s="142"/>
      <c r="B105" s="168"/>
      <c r="C105" s="168"/>
      <c r="D105" s="169" t="s">
        <v>195</v>
      </c>
      <c r="E105" s="168"/>
      <c r="F105" s="170" t="s">
        <v>49</v>
      </c>
      <c r="G105" s="201"/>
      <c r="H105" s="147"/>
      <c r="I105" s="148"/>
      <c r="J105" s="148"/>
      <c r="K105" s="148"/>
      <c r="L105" s="148"/>
      <c r="M105" s="148"/>
      <c r="N105" s="148"/>
      <c r="O105" s="148"/>
      <c r="P105" s="148"/>
    </row>
    <row r="106" spans="1:16" s="3" customFormat="1" ht="15.75" x14ac:dyDescent="0.25">
      <c r="A106" s="35"/>
      <c r="B106" s="102"/>
      <c r="C106" s="103" t="s">
        <v>196</v>
      </c>
      <c r="D106" s="102"/>
      <c r="E106" s="102"/>
      <c r="F106" s="104" t="s">
        <v>197</v>
      </c>
      <c r="G106" s="200">
        <f>SUM(H106+I106+J106+K106+L106+M106+N106+O106+P106)</f>
        <v>0</v>
      </c>
      <c r="H106" s="83">
        <f>SUM(H107)</f>
        <v>0</v>
      </c>
      <c r="I106" s="84">
        <f t="shared" ref="I106:P106" si="39">SUM(I107)</f>
        <v>0</v>
      </c>
      <c r="J106" s="84">
        <f t="shared" si="39"/>
        <v>0</v>
      </c>
      <c r="K106" s="84">
        <f t="shared" si="39"/>
        <v>0</v>
      </c>
      <c r="L106" s="84">
        <f t="shared" si="39"/>
        <v>0</v>
      </c>
      <c r="M106" s="84">
        <f t="shared" si="39"/>
        <v>0</v>
      </c>
      <c r="N106" s="84">
        <f t="shared" si="39"/>
        <v>0</v>
      </c>
      <c r="O106" s="84">
        <f t="shared" ref="O106" si="40">SUM(O107)</f>
        <v>0</v>
      </c>
      <c r="P106" s="84">
        <f t="shared" si="39"/>
        <v>0</v>
      </c>
    </row>
    <row r="107" spans="1:16" s="149" customFormat="1" x14ac:dyDescent="0.2">
      <c r="A107" s="142"/>
      <c r="B107" s="168"/>
      <c r="C107" s="168"/>
      <c r="D107" s="169" t="s">
        <v>198</v>
      </c>
      <c r="E107" s="168"/>
      <c r="F107" s="170" t="s">
        <v>197</v>
      </c>
      <c r="G107" s="201"/>
      <c r="H107" s="147"/>
      <c r="I107" s="148"/>
      <c r="J107" s="148"/>
      <c r="K107" s="148"/>
      <c r="L107" s="148"/>
      <c r="M107" s="148"/>
      <c r="N107" s="148"/>
      <c r="O107" s="148"/>
      <c r="P107" s="148"/>
    </row>
    <row r="108" spans="1:16" s="3" customFormat="1" ht="15.75" x14ac:dyDescent="0.25">
      <c r="A108" s="35"/>
      <c r="B108" s="102"/>
      <c r="C108" s="103" t="s">
        <v>199</v>
      </c>
      <c r="D108" s="102"/>
      <c r="E108" s="102"/>
      <c r="F108" s="104" t="s">
        <v>120</v>
      </c>
      <c r="G108" s="200">
        <f>SUM(H108+I108+J108+K108+L108+M108+N108+O108+P108)</f>
        <v>0</v>
      </c>
      <c r="H108" s="83">
        <f>SUM(H109)</f>
        <v>0</v>
      </c>
      <c r="I108" s="84">
        <f t="shared" ref="I108:P108" si="41">SUM(I109)</f>
        <v>0</v>
      </c>
      <c r="J108" s="84">
        <f t="shared" si="41"/>
        <v>0</v>
      </c>
      <c r="K108" s="84">
        <f t="shared" si="41"/>
        <v>0</v>
      </c>
      <c r="L108" s="84">
        <f t="shared" si="41"/>
        <v>0</v>
      </c>
      <c r="M108" s="84">
        <f t="shared" si="41"/>
        <v>0</v>
      </c>
      <c r="N108" s="84">
        <f t="shared" si="41"/>
        <v>0</v>
      </c>
      <c r="O108" s="84">
        <f t="shared" ref="O108" si="42">SUM(O109)</f>
        <v>0</v>
      </c>
      <c r="P108" s="84">
        <f t="shared" si="41"/>
        <v>0</v>
      </c>
    </row>
    <row r="109" spans="1:16" s="149" customFormat="1" x14ac:dyDescent="0.2">
      <c r="A109" s="142"/>
      <c r="B109" s="168"/>
      <c r="C109" s="168"/>
      <c r="D109" s="169" t="s">
        <v>200</v>
      </c>
      <c r="E109" s="168"/>
      <c r="F109" s="170" t="s">
        <v>120</v>
      </c>
      <c r="G109" s="201"/>
      <c r="H109" s="147"/>
      <c r="I109" s="148"/>
      <c r="J109" s="148"/>
      <c r="K109" s="148"/>
      <c r="L109" s="148"/>
      <c r="M109" s="148"/>
      <c r="N109" s="148"/>
      <c r="O109" s="148"/>
      <c r="P109" s="148"/>
    </row>
    <row r="110" spans="1:16" x14ac:dyDescent="0.2">
      <c r="A110" s="86"/>
      <c r="C110" s="4"/>
      <c r="D110" s="4"/>
      <c r="E110" s="5"/>
      <c r="F110" s="13"/>
      <c r="G110" s="202"/>
    </row>
    <row r="111" spans="1:16" ht="51" customHeight="1" x14ac:dyDescent="0.2">
      <c r="A111" s="257" t="s">
        <v>257</v>
      </c>
      <c r="B111" s="258"/>
      <c r="C111" s="258"/>
      <c r="D111" s="258"/>
      <c r="E111" s="258"/>
      <c r="F111" s="259"/>
      <c r="G111" s="197" t="s">
        <v>299</v>
      </c>
      <c r="H111" s="30" t="s">
        <v>205</v>
      </c>
      <c r="I111" s="31" t="s">
        <v>206</v>
      </c>
      <c r="J111" s="31" t="s">
        <v>207</v>
      </c>
      <c r="K111" s="31" t="s">
        <v>208</v>
      </c>
      <c r="L111" s="31" t="s">
        <v>209</v>
      </c>
      <c r="M111" s="31" t="s">
        <v>211</v>
      </c>
      <c r="N111" s="31" t="s">
        <v>210</v>
      </c>
      <c r="O111" s="31" t="s">
        <v>212</v>
      </c>
      <c r="P111" s="31" t="s">
        <v>213</v>
      </c>
    </row>
    <row r="112" spans="1:16" ht="26.25" customHeight="1" x14ac:dyDescent="0.2">
      <c r="A112" s="33" t="s">
        <v>0</v>
      </c>
      <c r="B112" s="14" t="s">
        <v>1</v>
      </c>
      <c r="C112" s="14" t="s">
        <v>159</v>
      </c>
      <c r="D112" s="15" t="s">
        <v>160</v>
      </c>
      <c r="E112" s="16" t="s">
        <v>161</v>
      </c>
      <c r="F112" s="37" t="s">
        <v>162</v>
      </c>
      <c r="G112" s="191" t="s">
        <v>291</v>
      </c>
      <c r="H112" s="42" t="s">
        <v>291</v>
      </c>
      <c r="I112" s="17" t="s">
        <v>291</v>
      </c>
      <c r="J112" s="17" t="s">
        <v>291</v>
      </c>
      <c r="K112" s="17" t="s">
        <v>291</v>
      </c>
      <c r="L112" s="17" t="s">
        <v>291</v>
      </c>
      <c r="M112" s="17" t="s">
        <v>291</v>
      </c>
      <c r="N112" s="17" t="s">
        <v>291</v>
      </c>
      <c r="O112" s="17" t="s">
        <v>291</v>
      </c>
      <c r="P112" s="17" t="s">
        <v>291</v>
      </c>
    </row>
    <row r="113" spans="1:18" ht="18" x14ac:dyDescent="0.25">
      <c r="A113" s="34">
        <v>5</v>
      </c>
      <c r="B113" s="19"/>
      <c r="C113" s="18"/>
      <c r="D113" s="20"/>
      <c r="E113" s="21"/>
      <c r="F113" s="38" t="s">
        <v>268</v>
      </c>
      <c r="G113" s="192">
        <f>SUM(G114+G153+G169+G178+G196+G207)</f>
        <v>0</v>
      </c>
      <c r="H113" s="59">
        <f>SUM(H114)</f>
        <v>0</v>
      </c>
      <c r="I113" s="59">
        <f t="shared" ref="I113:P113" si="43">SUM(I114)</f>
        <v>0</v>
      </c>
      <c r="J113" s="59">
        <f t="shared" si="43"/>
        <v>0</v>
      </c>
      <c r="K113" s="59">
        <f t="shared" si="43"/>
        <v>0</v>
      </c>
      <c r="L113" s="59">
        <f t="shared" si="43"/>
        <v>0</v>
      </c>
      <c r="M113" s="59">
        <f t="shared" si="43"/>
        <v>0</v>
      </c>
      <c r="N113" s="59">
        <f t="shared" si="43"/>
        <v>0</v>
      </c>
      <c r="O113" s="59">
        <f t="shared" si="43"/>
        <v>0</v>
      </c>
      <c r="P113" s="59">
        <f t="shared" si="43"/>
        <v>0</v>
      </c>
    </row>
    <row r="114" spans="1:18" ht="16.5" x14ac:dyDescent="0.25">
      <c r="A114" s="36"/>
      <c r="B114" s="51">
        <v>54</v>
      </c>
      <c r="C114" s="51"/>
      <c r="D114" s="23"/>
      <c r="E114" s="24"/>
      <c r="F114" s="39" t="s">
        <v>281</v>
      </c>
      <c r="G114" s="193">
        <f>SUM(H114+I114+J114+K114+L114+M114+N114+O114+P114)</f>
        <v>0</v>
      </c>
      <c r="H114" s="60">
        <f t="shared" ref="H114:P114" si="44">SUM(H115+H117)</f>
        <v>0</v>
      </c>
      <c r="I114" s="60">
        <f t="shared" si="44"/>
        <v>0</v>
      </c>
      <c r="J114" s="60">
        <f t="shared" si="44"/>
        <v>0</v>
      </c>
      <c r="K114" s="60">
        <f t="shared" si="44"/>
        <v>0</v>
      </c>
      <c r="L114" s="60">
        <f t="shared" si="44"/>
        <v>0</v>
      </c>
      <c r="M114" s="60">
        <f t="shared" si="44"/>
        <v>0</v>
      </c>
      <c r="N114" s="60">
        <f t="shared" si="44"/>
        <v>0</v>
      </c>
      <c r="O114" s="60">
        <f t="shared" si="44"/>
        <v>0</v>
      </c>
      <c r="P114" s="60">
        <f t="shared" si="44"/>
        <v>0</v>
      </c>
    </row>
    <row r="115" spans="1:18" ht="31.5" x14ac:dyDescent="0.25">
      <c r="A115" s="35"/>
      <c r="B115" s="25"/>
      <c r="C115" s="25">
        <v>542</v>
      </c>
      <c r="D115" s="27"/>
      <c r="E115" s="29"/>
      <c r="F115" s="40" t="s">
        <v>282</v>
      </c>
      <c r="G115" s="203">
        <f>SUM(H115+I115+J115+K115+L115+M115+N115+O115+P115)</f>
        <v>0</v>
      </c>
      <c r="H115" s="61">
        <f>SUM(H116)</f>
        <v>0</v>
      </c>
      <c r="I115" s="61">
        <f t="shared" ref="I115:P115" si="45">SUM(I116)</f>
        <v>0</v>
      </c>
      <c r="J115" s="61">
        <f t="shared" si="45"/>
        <v>0</v>
      </c>
      <c r="K115" s="61">
        <f t="shared" si="45"/>
        <v>0</v>
      </c>
      <c r="L115" s="61">
        <f t="shared" si="45"/>
        <v>0</v>
      </c>
      <c r="M115" s="61">
        <f t="shared" si="45"/>
        <v>0</v>
      </c>
      <c r="N115" s="61">
        <f t="shared" si="45"/>
        <v>0</v>
      </c>
      <c r="O115" s="61">
        <f t="shared" si="45"/>
        <v>0</v>
      </c>
      <c r="P115" s="61">
        <f t="shared" si="45"/>
        <v>0</v>
      </c>
    </row>
    <row r="116" spans="1:18" s="149" customFormat="1" x14ac:dyDescent="0.2">
      <c r="A116" s="142"/>
      <c r="B116" s="143"/>
      <c r="C116" s="143"/>
      <c r="D116" s="150">
        <v>5422</v>
      </c>
      <c r="E116" s="151"/>
      <c r="F116" s="146" t="s">
        <v>284</v>
      </c>
      <c r="G116" s="204"/>
      <c r="H116" s="152"/>
      <c r="I116" s="152"/>
      <c r="J116" s="152"/>
      <c r="K116" s="152"/>
      <c r="L116" s="152"/>
      <c r="M116" s="152"/>
      <c r="N116" s="152"/>
      <c r="O116" s="152"/>
      <c r="P116" s="152"/>
    </row>
    <row r="117" spans="1:18" ht="31.5" x14ac:dyDescent="0.25">
      <c r="A117" s="35"/>
      <c r="B117" s="25"/>
      <c r="C117" s="25">
        <v>544</v>
      </c>
      <c r="D117" s="27"/>
      <c r="E117" s="29"/>
      <c r="F117" s="40" t="s">
        <v>283</v>
      </c>
      <c r="G117" s="203">
        <f>SUM(H117+I117+J117+K117+L117+M117+N117+O117+P117)</f>
        <v>0</v>
      </c>
      <c r="H117" s="61">
        <f>SUM(H118)</f>
        <v>0</v>
      </c>
      <c r="I117" s="61">
        <f t="shared" ref="I117:P117" si="46">SUM(I118)</f>
        <v>0</v>
      </c>
      <c r="J117" s="61">
        <f t="shared" si="46"/>
        <v>0</v>
      </c>
      <c r="K117" s="61">
        <f t="shared" si="46"/>
        <v>0</v>
      </c>
      <c r="L117" s="61">
        <f t="shared" si="46"/>
        <v>0</v>
      </c>
      <c r="M117" s="61">
        <f t="shared" si="46"/>
        <v>0</v>
      </c>
      <c r="N117" s="61">
        <f t="shared" si="46"/>
        <v>0</v>
      </c>
      <c r="O117" s="61">
        <f t="shared" si="46"/>
        <v>0</v>
      </c>
      <c r="P117" s="61">
        <f t="shared" si="46"/>
        <v>0</v>
      </c>
    </row>
    <row r="118" spans="1:18" s="149" customFormat="1" x14ac:dyDescent="0.2">
      <c r="A118" s="142"/>
      <c r="B118" s="143"/>
      <c r="C118" s="143"/>
      <c r="D118" s="150">
        <v>5443</v>
      </c>
      <c r="E118" s="151"/>
      <c r="F118" s="146" t="s">
        <v>285</v>
      </c>
      <c r="G118" s="204"/>
      <c r="H118" s="152"/>
      <c r="I118" s="152"/>
      <c r="J118" s="152"/>
      <c r="K118" s="152"/>
      <c r="L118" s="152"/>
      <c r="M118" s="152"/>
      <c r="N118" s="152"/>
      <c r="O118" s="152"/>
      <c r="P118" s="152"/>
    </row>
    <row r="119" spans="1:18" s="13" customFormat="1" ht="51" customHeight="1" x14ac:dyDescent="0.2">
      <c r="A119" s="265" t="s">
        <v>214</v>
      </c>
      <c r="B119" s="266"/>
      <c r="C119" s="266"/>
      <c r="D119" s="266"/>
      <c r="E119" s="266"/>
      <c r="F119" s="266"/>
      <c r="G119" s="197" t="s">
        <v>299</v>
      </c>
      <c r="H119" s="30" t="s">
        <v>205</v>
      </c>
      <c r="I119" s="31" t="s">
        <v>206</v>
      </c>
      <c r="J119" s="31" t="s">
        <v>207</v>
      </c>
      <c r="K119" s="31" t="s">
        <v>208</v>
      </c>
      <c r="L119" s="31" t="s">
        <v>209</v>
      </c>
      <c r="M119" s="31" t="s">
        <v>211</v>
      </c>
      <c r="N119" s="31" t="s">
        <v>210</v>
      </c>
      <c r="O119" s="31" t="s">
        <v>212</v>
      </c>
      <c r="P119" s="31" t="s">
        <v>213</v>
      </c>
    </row>
    <row r="120" spans="1:18" ht="24" x14ac:dyDescent="0.2">
      <c r="A120" s="92" t="s">
        <v>0</v>
      </c>
      <c r="B120" s="93" t="s">
        <v>1</v>
      </c>
      <c r="C120" s="93" t="s">
        <v>159</v>
      </c>
      <c r="D120" s="94" t="s">
        <v>160</v>
      </c>
      <c r="E120" s="93" t="s">
        <v>161</v>
      </c>
      <c r="F120" s="105" t="s">
        <v>162</v>
      </c>
      <c r="G120" s="191" t="s">
        <v>291</v>
      </c>
      <c r="H120" s="42" t="s">
        <v>291</v>
      </c>
      <c r="I120" s="17" t="s">
        <v>291</v>
      </c>
      <c r="J120" s="17" t="s">
        <v>291</v>
      </c>
      <c r="K120" s="17" t="s">
        <v>291</v>
      </c>
      <c r="L120" s="17" t="s">
        <v>291</v>
      </c>
      <c r="M120" s="17" t="s">
        <v>291</v>
      </c>
      <c r="N120" s="17" t="s">
        <v>291</v>
      </c>
      <c r="O120" s="17" t="s">
        <v>291</v>
      </c>
      <c r="P120" s="17" t="s">
        <v>291</v>
      </c>
      <c r="Q120" s="106"/>
      <c r="R120" s="106"/>
    </row>
    <row r="121" spans="1:18" s="9" customFormat="1" ht="18" x14ac:dyDescent="0.25">
      <c r="A121" s="34">
        <v>9</v>
      </c>
      <c r="B121" s="107"/>
      <c r="C121" s="108"/>
      <c r="D121" s="108"/>
      <c r="E121" s="108"/>
      <c r="F121" s="109" t="s">
        <v>151</v>
      </c>
      <c r="G121" s="205">
        <f>SUM(H121+I121+J121+K121+L121+M121+N121+O121+P121)</f>
        <v>0</v>
      </c>
      <c r="H121" s="110">
        <f>SUM(H122)</f>
        <v>0</v>
      </c>
      <c r="I121" s="111">
        <f t="shared" ref="I121:P122" si="47">SUM(I122)</f>
        <v>0</v>
      </c>
      <c r="J121" s="111">
        <f t="shared" si="47"/>
        <v>0</v>
      </c>
      <c r="K121" s="111">
        <f t="shared" si="47"/>
        <v>0</v>
      </c>
      <c r="L121" s="111">
        <f t="shared" si="47"/>
        <v>0</v>
      </c>
      <c r="M121" s="111">
        <f t="shared" si="47"/>
        <v>0</v>
      </c>
      <c r="N121" s="111">
        <f t="shared" si="47"/>
        <v>0</v>
      </c>
      <c r="O121" s="111">
        <f t="shared" si="47"/>
        <v>0</v>
      </c>
      <c r="P121" s="111">
        <f t="shared" si="47"/>
        <v>0</v>
      </c>
      <c r="Q121" s="112"/>
      <c r="R121" s="112"/>
    </row>
    <row r="122" spans="1:18" s="11" customFormat="1" ht="18.75" customHeight="1" x14ac:dyDescent="0.25">
      <c r="A122" s="36"/>
      <c r="B122" s="113">
        <v>92</v>
      </c>
      <c r="C122" s="100"/>
      <c r="D122" s="100"/>
      <c r="E122" s="100"/>
      <c r="F122" s="114" t="s">
        <v>152</v>
      </c>
      <c r="G122" s="206">
        <f>SUM(H122+I122+J122+K122+L122+M122+N122+O122+P122)</f>
        <v>0</v>
      </c>
      <c r="H122" s="115">
        <f>SUM(H123)</f>
        <v>0</v>
      </c>
      <c r="I122" s="116">
        <f t="shared" si="47"/>
        <v>0</v>
      </c>
      <c r="J122" s="116">
        <f t="shared" si="47"/>
        <v>0</v>
      </c>
      <c r="K122" s="116">
        <f t="shared" si="47"/>
        <v>0</v>
      </c>
      <c r="L122" s="116">
        <f t="shared" si="47"/>
        <v>0</v>
      </c>
      <c r="M122" s="116">
        <f t="shared" si="47"/>
        <v>0</v>
      </c>
      <c r="N122" s="116">
        <f t="shared" si="47"/>
        <v>0</v>
      </c>
      <c r="O122" s="116">
        <f t="shared" si="47"/>
        <v>0</v>
      </c>
      <c r="P122" s="116">
        <f t="shared" si="47"/>
        <v>0</v>
      </c>
      <c r="Q122" s="117"/>
      <c r="R122" s="117"/>
    </row>
    <row r="123" spans="1:18" s="3" customFormat="1" ht="18" customHeight="1" x14ac:dyDescent="0.25">
      <c r="A123" s="35"/>
      <c r="B123" s="102"/>
      <c r="C123" s="118" t="s">
        <v>202</v>
      </c>
      <c r="D123" s="119"/>
      <c r="E123" s="119"/>
      <c r="F123" s="120" t="s">
        <v>153</v>
      </c>
      <c r="G123" s="207">
        <f>SUM(H123+I123+J123+K123+L123+M123+N123+O123+P123)</f>
        <v>0</v>
      </c>
      <c r="H123" s="121">
        <f>SUM(H124-H125)</f>
        <v>0</v>
      </c>
      <c r="I123" s="121">
        <f t="shared" ref="I123:P123" si="48">SUM(I124-I125)</f>
        <v>0</v>
      </c>
      <c r="J123" s="121">
        <f t="shared" si="48"/>
        <v>0</v>
      </c>
      <c r="K123" s="121">
        <f t="shared" si="48"/>
        <v>0</v>
      </c>
      <c r="L123" s="121">
        <f t="shared" si="48"/>
        <v>0</v>
      </c>
      <c r="M123" s="121">
        <f t="shared" si="48"/>
        <v>0</v>
      </c>
      <c r="N123" s="121">
        <f t="shared" si="48"/>
        <v>0</v>
      </c>
      <c r="O123" s="121">
        <f t="shared" si="48"/>
        <v>0</v>
      </c>
      <c r="P123" s="121">
        <f t="shared" si="48"/>
        <v>0</v>
      </c>
      <c r="Q123" s="122"/>
      <c r="R123" s="122"/>
    </row>
    <row r="124" spans="1:18" s="149" customFormat="1" ht="15.75" customHeight="1" x14ac:dyDescent="0.2">
      <c r="A124" s="142"/>
      <c r="B124" s="168"/>
      <c r="C124" s="173"/>
      <c r="D124" s="174" t="s">
        <v>203</v>
      </c>
      <c r="E124" s="173"/>
      <c r="F124" s="175" t="s">
        <v>154</v>
      </c>
      <c r="G124" s="208"/>
      <c r="H124" s="176"/>
      <c r="I124" s="177"/>
      <c r="J124" s="177"/>
      <c r="K124" s="177"/>
      <c r="L124" s="177"/>
      <c r="M124" s="177"/>
      <c r="N124" s="177"/>
      <c r="O124" s="177"/>
      <c r="P124" s="177"/>
      <c r="Q124" s="178"/>
      <c r="R124" s="178"/>
    </row>
    <row r="125" spans="1:18" s="149" customFormat="1" ht="15.75" customHeight="1" x14ac:dyDescent="0.2">
      <c r="A125" s="142"/>
      <c r="B125" s="168"/>
      <c r="C125" s="173"/>
      <c r="D125" s="174" t="s">
        <v>204</v>
      </c>
      <c r="E125" s="173"/>
      <c r="F125" s="175" t="s">
        <v>155</v>
      </c>
      <c r="G125" s="208"/>
      <c r="H125" s="176"/>
      <c r="I125" s="177"/>
      <c r="J125" s="177"/>
      <c r="K125" s="177"/>
      <c r="L125" s="177"/>
      <c r="M125" s="177"/>
      <c r="N125" s="177"/>
      <c r="O125" s="177"/>
      <c r="P125" s="177"/>
      <c r="Q125" s="178"/>
      <c r="R125" s="178"/>
    </row>
    <row r="126" spans="1:18" x14ac:dyDescent="0.2">
      <c r="C126" s="4"/>
      <c r="D126" s="4"/>
      <c r="E126" s="5"/>
      <c r="F126" s="13"/>
      <c r="G126" s="1"/>
    </row>
    <row r="127" spans="1:18" x14ac:dyDescent="0.2">
      <c r="C127" s="4"/>
      <c r="D127" s="4"/>
      <c r="E127" s="5"/>
      <c r="F127" s="13"/>
      <c r="G127" s="1"/>
    </row>
    <row r="128" spans="1:18" x14ac:dyDescent="0.2">
      <c r="C128" s="4"/>
      <c r="D128" s="4"/>
      <c r="E128" s="5"/>
      <c r="F128" s="13"/>
      <c r="G128" s="1"/>
    </row>
    <row r="129" spans="3:7" x14ac:dyDescent="0.2">
      <c r="C129" s="4"/>
      <c r="D129" s="4"/>
      <c r="E129" s="5"/>
      <c r="F129" s="13"/>
      <c r="G129" s="1"/>
    </row>
    <row r="130" spans="3:7" x14ac:dyDescent="0.2">
      <c r="C130" s="4"/>
      <c r="D130" s="4"/>
      <c r="E130" s="5"/>
      <c r="F130" s="13"/>
      <c r="G130" s="1"/>
    </row>
    <row r="131" spans="3:7" x14ac:dyDescent="0.2">
      <c r="C131" s="4"/>
      <c r="D131" s="4"/>
      <c r="E131" s="5"/>
      <c r="F131" s="13"/>
      <c r="G131" s="1"/>
    </row>
    <row r="132" spans="3:7" x14ac:dyDescent="0.2">
      <c r="C132" s="4"/>
      <c r="D132" s="4"/>
      <c r="E132" s="5"/>
      <c r="F132" s="13"/>
      <c r="G132" s="1"/>
    </row>
    <row r="133" spans="3:7" x14ac:dyDescent="0.2">
      <c r="C133" s="4"/>
      <c r="D133" s="4"/>
      <c r="E133" s="5"/>
      <c r="F133" s="13"/>
      <c r="G133" s="1"/>
    </row>
    <row r="134" spans="3:7" x14ac:dyDescent="0.2">
      <c r="C134" s="4"/>
      <c r="D134" s="4"/>
      <c r="E134" s="5"/>
      <c r="F134" s="13"/>
      <c r="G134" s="1"/>
    </row>
    <row r="135" spans="3:7" x14ac:dyDescent="0.2">
      <c r="C135" s="4"/>
      <c r="D135" s="4"/>
      <c r="E135" s="5"/>
      <c r="F135" s="13"/>
      <c r="G135" s="1"/>
    </row>
    <row r="136" spans="3:7" x14ac:dyDescent="0.2">
      <c r="C136" s="4"/>
      <c r="D136" s="4"/>
      <c r="E136" s="5"/>
      <c r="F136" s="13"/>
      <c r="G136" s="1"/>
    </row>
    <row r="137" spans="3:7" x14ac:dyDescent="0.2">
      <c r="C137" s="4"/>
      <c r="D137" s="4"/>
      <c r="E137" s="5"/>
      <c r="F137" s="13"/>
      <c r="G137" s="1"/>
    </row>
    <row r="138" spans="3:7" x14ac:dyDescent="0.2">
      <c r="C138" s="4"/>
      <c r="D138" s="4"/>
      <c r="E138" s="5"/>
      <c r="F138" s="13"/>
      <c r="G138" s="1"/>
    </row>
    <row r="139" spans="3:7" x14ac:dyDescent="0.2">
      <c r="C139" s="4"/>
      <c r="D139" s="4"/>
      <c r="E139" s="5"/>
      <c r="F139" s="13"/>
      <c r="G139" s="1"/>
    </row>
    <row r="140" spans="3:7" x14ac:dyDescent="0.2">
      <c r="C140" s="4"/>
      <c r="D140" s="4"/>
      <c r="E140" s="5"/>
      <c r="F140" s="13"/>
      <c r="G140" s="1"/>
    </row>
    <row r="141" spans="3:7" x14ac:dyDescent="0.2">
      <c r="C141" s="4"/>
      <c r="D141" s="4"/>
      <c r="E141" s="5"/>
      <c r="F141" s="13"/>
      <c r="G141" s="1"/>
    </row>
    <row r="142" spans="3:7" x14ac:dyDescent="0.2">
      <c r="C142" s="4"/>
      <c r="D142" s="4"/>
      <c r="E142" s="5"/>
      <c r="F142" s="13"/>
      <c r="G142" s="1"/>
    </row>
    <row r="143" spans="3:7" x14ac:dyDescent="0.2">
      <c r="C143" s="4"/>
      <c r="D143" s="4"/>
      <c r="E143" s="5"/>
      <c r="F143" s="13"/>
      <c r="G143" s="1"/>
    </row>
    <row r="144" spans="3:7" x14ac:dyDescent="0.2">
      <c r="C144" s="4"/>
      <c r="D144" s="4"/>
      <c r="E144" s="5"/>
      <c r="F144" s="13"/>
      <c r="G144" s="1"/>
    </row>
    <row r="145" spans="3:7" x14ac:dyDescent="0.2">
      <c r="C145" s="4"/>
      <c r="D145" s="4"/>
      <c r="E145" s="5"/>
      <c r="F145" s="13"/>
      <c r="G145" s="1"/>
    </row>
    <row r="146" spans="3:7" x14ac:dyDescent="0.2">
      <c r="C146" s="4"/>
      <c r="D146" s="4"/>
      <c r="E146" s="5"/>
      <c r="F146" s="13"/>
      <c r="G146" s="1"/>
    </row>
    <row r="147" spans="3:7" x14ac:dyDescent="0.2">
      <c r="C147" s="4"/>
      <c r="D147" s="4"/>
      <c r="E147" s="5"/>
      <c r="F147" s="13"/>
      <c r="G147" s="1"/>
    </row>
    <row r="148" spans="3:7" x14ac:dyDescent="0.2">
      <c r="C148" s="4"/>
      <c r="D148" s="4"/>
      <c r="E148" s="5"/>
      <c r="F148" s="13"/>
      <c r="G148" s="1"/>
    </row>
    <row r="149" spans="3:7" x14ac:dyDescent="0.2">
      <c r="C149" s="4"/>
      <c r="D149" s="4"/>
      <c r="E149" s="5"/>
      <c r="F149" s="13"/>
      <c r="G149" s="1"/>
    </row>
    <row r="150" spans="3:7" x14ac:dyDescent="0.2">
      <c r="C150" s="4"/>
      <c r="D150" s="4"/>
      <c r="E150" s="5"/>
      <c r="F150" s="13"/>
      <c r="G150" s="1"/>
    </row>
    <row r="151" spans="3:7" x14ac:dyDescent="0.2">
      <c r="C151" s="4"/>
      <c r="D151" s="4"/>
      <c r="E151" s="5"/>
      <c r="F151" s="13"/>
      <c r="G151" s="1"/>
    </row>
    <row r="152" spans="3:7" x14ac:dyDescent="0.2">
      <c r="C152" s="4"/>
      <c r="D152" s="4"/>
      <c r="E152" s="5"/>
      <c r="F152" s="13"/>
      <c r="G152" s="1"/>
    </row>
    <row r="153" spans="3:7" x14ac:dyDescent="0.2">
      <c r="C153" s="4"/>
      <c r="D153" s="4"/>
      <c r="E153" s="5"/>
      <c r="F153" s="13"/>
      <c r="G153" s="1"/>
    </row>
    <row r="154" spans="3:7" x14ac:dyDescent="0.2">
      <c r="C154" s="4"/>
      <c r="D154" s="4"/>
      <c r="E154" s="5"/>
      <c r="F154" s="13"/>
      <c r="G154" s="1"/>
    </row>
    <row r="155" spans="3:7" x14ac:dyDescent="0.2">
      <c r="C155" s="4"/>
      <c r="D155" s="4"/>
      <c r="E155" s="5"/>
      <c r="F155" s="13"/>
      <c r="G155" s="1"/>
    </row>
    <row r="156" spans="3:7" x14ac:dyDescent="0.2">
      <c r="C156" s="4"/>
      <c r="D156" s="4"/>
      <c r="E156" s="5"/>
      <c r="F156" s="13"/>
      <c r="G156" s="1"/>
    </row>
    <row r="157" spans="3:7" x14ac:dyDescent="0.2">
      <c r="C157" s="4"/>
      <c r="D157" s="4"/>
      <c r="E157" s="5"/>
      <c r="F157" s="13"/>
      <c r="G157" s="1"/>
    </row>
    <row r="158" spans="3:7" x14ac:dyDescent="0.2">
      <c r="C158" s="4"/>
      <c r="D158" s="4"/>
      <c r="E158" s="5"/>
      <c r="F158" s="13"/>
      <c r="G158" s="1"/>
    </row>
    <row r="159" spans="3:7" x14ac:dyDescent="0.2">
      <c r="C159" s="4"/>
      <c r="D159" s="4"/>
      <c r="E159" s="5"/>
      <c r="F159" s="13"/>
      <c r="G159" s="1"/>
    </row>
    <row r="160" spans="3:7" x14ac:dyDescent="0.2">
      <c r="C160" s="4"/>
      <c r="D160" s="4"/>
      <c r="E160" s="5"/>
      <c r="F160" s="13"/>
      <c r="G160" s="1"/>
    </row>
    <row r="161" spans="3:7" x14ac:dyDescent="0.2">
      <c r="C161" s="4"/>
      <c r="D161" s="4"/>
      <c r="E161" s="5"/>
      <c r="F161" s="13"/>
      <c r="G161" s="1"/>
    </row>
    <row r="162" spans="3:7" x14ac:dyDescent="0.2">
      <c r="C162" s="4"/>
      <c r="D162" s="4"/>
      <c r="E162" s="5"/>
      <c r="F162" s="13"/>
      <c r="G162" s="1"/>
    </row>
    <row r="163" spans="3:7" x14ac:dyDescent="0.2">
      <c r="C163" s="4"/>
      <c r="D163" s="4"/>
      <c r="E163" s="5"/>
      <c r="F163" s="13"/>
      <c r="G163" s="1"/>
    </row>
    <row r="164" spans="3:7" x14ac:dyDescent="0.2">
      <c r="C164" s="4"/>
      <c r="D164" s="4"/>
      <c r="E164" s="5"/>
      <c r="F164" s="13"/>
      <c r="G164" s="1"/>
    </row>
    <row r="165" spans="3:7" x14ac:dyDescent="0.2">
      <c r="C165" s="4"/>
      <c r="D165" s="4"/>
      <c r="E165" s="5"/>
      <c r="F165" s="13"/>
      <c r="G165" s="1"/>
    </row>
    <row r="166" spans="3:7" x14ac:dyDescent="0.2">
      <c r="C166" s="4"/>
      <c r="D166" s="4"/>
      <c r="E166" s="5"/>
      <c r="F166" s="13"/>
      <c r="G166" s="1"/>
    </row>
    <row r="167" spans="3:7" x14ac:dyDescent="0.2">
      <c r="C167" s="4"/>
      <c r="D167" s="4"/>
      <c r="E167" s="5"/>
      <c r="F167" s="13"/>
      <c r="G167" s="1"/>
    </row>
    <row r="168" spans="3:7" x14ac:dyDescent="0.2">
      <c r="C168" s="4"/>
      <c r="D168" s="4"/>
      <c r="E168" s="5"/>
      <c r="F168" s="13"/>
      <c r="G168" s="1"/>
    </row>
    <row r="169" spans="3:7" x14ac:dyDescent="0.2">
      <c r="C169" s="4"/>
      <c r="D169" s="4"/>
      <c r="E169" s="5"/>
      <c r="F169" s="13"/>
      <c r="G169" s="1"/>
    </row>
    <row r="170" spans="3:7" x14ac:dyDescent="0.2">
      <c r="C170" s="4"/>
      <c r="D170" s="4"/>
      <c r="E170" s="5"/>
      <c r="F170" s="13"/>
      <c r="G170" s="1"/>
    </row>
    <row r="171" spans="3:7" x14ac:dyDescent="0.2">
      <c r="C171" s="4"/>
      <c r="D171" s="4"/>
      <c r="E171" s="5"/>
      <c r="F171" s="13"/>
      <c r="G171" s="1"/>
    </row>
    <row r="172" spans="3:7" x14ac:dyDescent="0.2">
      <c r="C172" s="4"/>
      <c r="D172" s="4"/>
      <c r="E172" s="5"/>
      <c r="F172" s="13"/>
      <c r="G172" s="1"/>
    </row>
    <row r="173" spans="3:7" x14ac:dyDescent="0.2">
      <c r="C173" s="4"/>
      <c r="D173" s="4"/>
      <c r="E173" s="5"/>
      <c r="F173" s="13"/>
      <c r="G173" s="1"/>
    </row>
    <row r="174" spans="3:7" x14ac:dyDescent="0.2">
      <c r="C174" s="4"/>
      <c r="D174" s="4"/>
      <c r="E174" s="5"/>
      <c r="F174" s="13"/>
      <c r="G174" s="1"/>
    </row>
    <row r="175" spans="3:7" x14ac:dyDescent="0.2">
      <c r="C175" s="4"/>
      <c r="D175" s="4"/>
      <c r="E175" s="5"/>
      <c r="F175" s="13"/>
      <c r="G175" s="1"/>
    </row>
    <row r="176" spans="3:7" x14ac:dyDescent="0.2">
      <c r="C176" s="4"/>
      <c r="D176" s="4"/>
      <c r="E176" s="5"/>
      <c r="F176" s="13"/>
      <c r="G176" s="1"/>
    </row>
    <row r="177" spans="3:7" x14ac:dyDescent="0.2">
      <c r="C177" s="4"/>
      <c r="D177" s="4"/>
      <c r="E177" s="5"/>
      <c r="F177" s="13"/>
      <c r="G177" s="1"/>
    </row>
    <row r="178" spans="3:7" x14ac:dyDescent="0.2">
      <c r="C178" s="4"/>
      <c r="D178" s="4"/>
      <c r="E178" s="5"/>
      <c r="F178" s="13"/>
      <c r="G178" s="1"/>
    </row>
    <row r="179" spans="3:7" x14ac:dyDescent="0.2">
      <c r="C179" s="4"/>
      <c r="D179" s="4"/>
      <c r="E179" s="5"/>
      <c r="F179" s="13"/>
      <c r="G179" s="1"/>
    </row>
    <row r="180" spans="3:7" x14ac:dyDescent="0.2">
      <c r="C180" s="4"/>
      <c r="D180" s="4"/>
      <c r="E180" s="5"/>
      <c r="F180" s="13"/>
      <c r="G180" s="1"/>
    </row>
    <row r="181" spans="3:7" x14ac:dyDescent="0.2">
      <c r="C181" s="4"/>
      <c r="D181" s="4"/>
      <c r="E181" s="5"/>
      <c r="F181" s="13"/>
      <c r="G181" s="1"/>
    </row>
    <row r="182" spans="3:7" x14ac:dyDescent="0.2">
      <c r="C182" s="4"/>
      <c r="D182" s="4"/>
      <c r="E182" s="5"/>
      <c r="F182" s="13"/>
      <c r="G182" s="1"/>
    </row>
    <row r="183" spans="3:7" x14ac:dyDescent="0.2">
      <c r="C183" s="4"/>
      <c r="D183" s="4"/>
      <c r="E183" s="5"/>
      <c r="F183" s="13"/>
      <c r="G183" s="1"/>
    </row>
    <row r="184" spans="3:7" x14ac:dyDescent="0.2">
      <c r="C184" s="4"/>
      <c r="D184" s="4"/>
      <c r="E184" s="5"/>
      <c r="F184" s="13"/>
      <c r="G184" s="1"/>
    </row>
    <row r="185" spans="3:7" x14ac:dyDescent="0.2">
      <c r="C185" s="4"/>
      <c r="D185" s="4"/>
      <c r="E185" s="5"/>
      <c r="F185" s="13"/>
      <c r="G185" s="1"/>
    </row>
    <row r="186" spans="3:7" x14ac:dyDescent="0.2">
      <c r="C186" s="4"/>
      <c r="D186" s="4"/>
      <c r="E186" s="5"/>
      <c r="F186" s="13"/>
      <c r="G186" s="1"/>
    </row>
    <row r="187" spans="3:7" x14ac:dyDescent="0.2">
      <c r="C187" s="4"/>
      <c r="D187" s="4"/>
      <c r="E187" s="5"/>
      <c r="F187" s="13"/>
      <c r="G187" s="1"/>
    </row>
    <row r="188" spans="3:7" x14ac:dyDescent="0.2">
      <c r="C188" s="4"/>
      <c r="D188" s="4"/>
      <c r="E188" s="5"/>
      <c r="F188" s="13"/>
      <c r="G188" s="1"/>
    </row>
    <row r="189" spans="3:7" x14ac:dyDescent="0.2">
      <c r="C189" s="4"/>
      <c r="D189" s="4"/>
      <c r="E189" s="5"/>
      <c r="F189" s="13"/>
      <c r="G189" s="1"/>
    </row>
    <row r="190" spans="3:7" x14ac:dyDescent="0.2">
      <c r="C190" s="4"/>
      <c r="D190" s="4"/>
      <c r="E190" s="5"/>
      <c r="F190" s="13"/>
      <c r="G190" s="1"/>
    </row>
    <row r="191" spans="3:7" x14ac:dyDescent="0.2">
      <c r="C191" s="4"/>
      <c r="D191" s="4"/>
      <c r="E191" s="5"/>
      <c r="F191" s="13"/>
      <c r="G191" s="1"/>
    </row>
    <row r="192" spans="3:7" x14ac:dyDescent="0.2">
      <c r="C192" s="4"/>
      <c r="D192" s="4"/>
      <c r="E192" s="5"/>
      <c r="F192" s="13"/>
      <c r="G192" s="1"/>
    </row>
    <row r="193" spans="3:7" x14ac:dyDescent="0.2">
      <c r="C193" s="4"/>
      <c r="D193" s="4"/>
      <c r="E193" s="5"/>
      <c r="F193" s="13"/>
      <c r="G193" s="1"/>
    </row>
    <row r="194" spans="3:7" x14ac:dyDescent="0.2">
      <c r="C194" s="4"/>
      <c r="D194" s="4"/>
      <c r="E194" s="5"/>
      <c r="F194" s="13"/>
      <c r="G194" s="1"/>
    </row>
    <row r="195" spans="3:7" x14ac:dyDescent="0.2">
      <c r="C195" s="4"/>
      <c r="D195" s="4"/>
      <c r="E195" s="5"/>
      <c r="F195" s="13"/>
      <c r="G195" s="1"/>
    </row>
    <row r="196" spans="3:7" x14ac:dyDescent="0.2">
      <c r="C196" s="4"/>
      <c r="D196" s="4"/>
      <c r="E196" s="5"/>
      <c r="F196" s="13"/>
      <c r="G196" s="1"/>
    </row>
    <row r="197" spans="3:7" x14ac:dyDescent="0.2">
      <c r="C197" s="4"/>
      <c r="D197" s="4"/>
      <c r="E197" s="5"/>
      <c r="F197" s="13"/>
      <c r="G197" s="1"/>
    </row>
    <row r="198" spans="3:7" x14ac:dyDescent="0.2">
      <c r="C198" s="4"/>
      <c r="D198" s="4"/>
      <c r="E198" s="5"/>
      <c r="F198" s="13"/>
      <c r="G198" s="1"/>
    </row>
    <row r="199" spans="3:7" x14ac:dyDescent="0.2">
      <c r="C199" s="4"/>
      <c r="D199" s="4"/>
      <c r="E199" s="5"/>
      <c r="F199" s="13"/>
      <c r="G199" s="1"/>
    </row>
    <row r="200" spans="3:7" x14ac:dyDescent="0.2">
      <c r="C200" s="4"/>
      <c r="D200" s="4"/>
      <c r="E200" s="5"/>
      <c r="F200" s="13"/>
      <c r="G200" s="1"/>
    </row>
    <row r="201" spans="3:7" x14ac:dyDescent="0.2">
      <c r="C201" s="4"/>
      <c r="D201" s="4"/>
      <c r="E201" s="5"/>
      <c r="F201" s="13"/>
      <c r="G201" s="1"/>
    </row>
    <row r="202" spans="3:7" x14ac:dyDescent="0.2">
      <c r="C202" s="4"/>
      <c r="D202" s="4"/>
      <c r="E202" s="5"/>
      <c r="F202" s="13"/>
      <c r="G202" s="1"/>
    </row>
    <row r="203" spans="3:7" x14ac:dyDescent="0.2">
      <c r="C203" s="4"/>
      <c r="D203" s="4"/>
      <c r="E203" s="5"/>
      <c r="F203" s="13"/>
      <c r="G203" s="1"/>
    </row>
    <row r="204" spans="3:7" x14ac:dyDescent="0.2">
      <c r="C204" s="4"/>
      <c r="D204" s="4"/>
      <c r="E204" s="5"/>
      <c r="F204" s="13"/>
      <c r="G204" s="1"/>
    </row>
    <row r="205" spans="3:7" x14ac:dyDescent="0.2">
      <c r="C205" s="4"/>
      <c r="D205" s="4"/>
      <c r="E205" s="5"/>
      <c r="F205" s="13"/>
      <c r="G205" s="1"/>
    </row>
    <row r="206" spans="3:7" x14ac:dyDescent="0.2">
      <c r="C206" s="4"/>
      <c r="D206" s="4"/>
      <c r="E206" s="5"/>
      <c r="F206" s="13"/>
      <c r="G206" s="1"/>
    </row>
    <row r="207" spans="3:7" x14ac:dyDescent="0.2">
      <c r="C207" s="4"/>
      <c r="D207" s="4"/>
      <c r="E207" s="5"/>
      <c r="F207" s="13"/>
      <c r="G207" s="1"/>
    </row>
    <row r="208" spans="3:7" x14ac:dyDescent="0.2">
      <c r="C208" s="4"/>
      <c r="D208" s="4"/>
      <c r="E208" s="5"/>
      <c r="F208" s="13"/>
      <c r="G208" s="1"/>
    </row>
    <row r="209" spans="3:7" x14ac:dyDescent="0.2">
      <c r="C209" s="4"/>
      <c r="D209" s="4"/>
      <c r="E209" s="5"/>
      <c r="F209" s="13"/>
      <c r="G209" s="1"/>
    </row>
    <row r="210" spans="3:7" x14ac:dyDescent="0.2">
      <c r="C210" s="4"/>
      <c r="D210" s="4"/>
      <c r="E210" s="5"/>
      <c r="F210" s="13"/>
      <c r="G210" s="1"/>
    </row>
    <row r="211" spans="3:7" x14ac:dyDescent="0.2">
      <c r="C211" s="4"/>
      <c r="D211" s="4"/>
      <c r="E211" s="5"/>
      <c r="F211" s="13"/>
      <c r="G211" s="1"/>
    </row>
    <row r="212" spans="3:7" x14ac:dyDescent="0.2">
      <c r="C212" s="4"/>
      <c r="D212" s="4"/>
      <c r="E212" s="5"/>
      <c r="F212" s="13"/>
      <c r="G212" s="1"/>
    </row>
    <row r="213" spans="3:7" x14ac:dyDescent="0.2">
      <c r="C213" s="4"/>
      <c r="D213" s="4"/>
      <c r="E213" s="5"/>
      <c r="F213" s="13"/>
      <c r="G213" s="1"/>
    </row>
    <row r="214" spans="3:7" x14ac:dyDescent="0.2">
      <c r="C214" s="4"/>
      <c r="D214" s="4"/>
      <c r="E214" s="5"/>
      <c r="F214" s="13"/>
      <c r="G214" s="1"/>
    </row>
    <row r="215" spans="3:7" x14ac:dyDescent="0.2">
      <c r="C215" s="4"/>
      <c r="D215" s="4"/>
      <c r="E215" s="5"/>
      <c r="F215" s="13"/>
      <c r="G215" s="1"/>
    </row>
    <row r="216" spans="3:7" x14ac:dyDescent="0.2">
      <c r="C216" s="4"/>
      <c r="D216" s="4"/>
      <c r="E216" s="5"/>
      <c r="F216" s="13"/>
      <c r="G216" s="1"/>
    </row>
    <row r="217" spans="3:7" x14ac:dyDescent="0.2">
      <c r="C217" s="4"/>
      <c r="D217" s="4"/>
      <c r="E217" s="5"/>
      <c r="F217" s="13"/>
      <c r="G217" s="1"/>
    </row>
    <row r="218" spans="3:7" x14ac:dyDescent="0.2">
      <c r="C218" s="4"/>
      <c r="D218" s="4"/>
      <c r="E218" s="5"/>
      <c r="F218" s="13"/>
      <c r="G218" s="1"/>
    </row>
    <row r="219" spans="3:7" x14ac:dyDescent="0.2">
      <c r="C219" s="4"/>
      <c r="D219" s="4"/>
      <c r="E219" s="5"/>
      <c r="F219" s="13"/>
      <c r="G219" s="1"/>
    </row>
    <row r="220" spans="3:7" x14ac:dyDescent="0.2">
      <c r="C220" s="4"/>
      <c r="D220" s="4"/>
      <c r="E220" s="5"/>
      <c r="F220" s="13"/>
      <c r="G220" s="1"/>
    </row>
    <row r="221" spans="3:7" x14ac:dyDescent="0.2">
      <c r="C221" s="4"/>
      <c r="D221" s="4"/>
      <c r="E221" s="5"/>
      <c r="F221" s="13"/>
      <c r="G221" s="1"/>
    </row>
    <row r="222" spans="3:7" x14ac:dyDescent="0.2">
      <c r="C222" s="4"/>
      <c r="D222" s="4"/>
      <c r="E222" s="5"/>
      <c r="F222" s="13"/>
      <c r="G222" s="1"/>
    </row>
    <row r="223" spans="3:7" x14ac:dyDescent="0.2">
      <c r="C223" s="4"/>
      <c r="D223" s="4"/>
      <c r="E223" s="5"/>
      <c r="F223" s="13"/>
      <c r="G223" s="1"/>
    </row>
    <row r="224" spans="3:7" x14ac:dyDescent="0.2">
      <c r="C224" s="4"/>
      <c r="D224" s="4"/>
      <c r="E224" s="5"/>
      <c r="F224" s="13"/>
      <c r="G224" s="1"/>
    </row>
    <row r="225" spans="3:7" x14ac:dyDescent="0.2">
      <c r="C225" s="4"/>
      <c r="D225" s="4"/>
      <c r="E225" s="5"/>
      <c r="F225" s="13"/>
      <c r="G225" s="1"/>
    </row>
    <row r="226" spans="3:7" x14ac:dyDescent="0.2">
      <c r="C226" s="4"/>
      <c r="D226" s="4"/>
      <c r="E226" s="5"/>
      <c r="F226" s="13"/>
      <c r="G226" s="1"/>
    </row>
    <row r="227" spans="3:7" x14ac:dyDescent="0.2">
      <c r="C227" s="4"/>
      <c r="D227" s="4"/>
      <c r="E227" s="5"/>
      <c r="F227" s="13"/>
      <c r="G227" s="1"/>
    </row>
    <row r="228" spans="3:7" x14ac:dyDescent="0.2">
      <c r="C228" s="4"/>
      <c r="D228" s="4"/>
      <c r="E228" s="5"/>
      <c r="F228" s="13"/>
      <c r="G228" s="1"/>
    </row>
    <row r="229" spans="3:7" x14ac:dyDescent="0.2">
      <c r="C229" s="4"/>
      <c r="D229" s="4"/>
      <c r="E229" s="5"/>
      <c r="F229" s="13"/>
      <c r="G229" s="1"/>
    </row>
    <row r="230" spans="3:7" x14ac:dyDescent="0.2">
      <c r="C230" s="4"/>
      <c r="D230" s="4"/>
      <c r="E230" s="5"/>
      <c r="F230" s="13"/>
      <c r="G230" s="1"/>
    </row>
    <row r="231" spans="3:7" x14ac:dyDescent="0.2">
      <c r="C231" s="4"/>
      <c r="D231" s="4"/>
      <c r="E231" s="5"/>
      <c r="F231" s="13"/>
      <c r="G231" s="1"/>
    </row>
    <row r="232" spans="3:7" x14ac:dyDescent="0.2">
      <c r="C232" s="4"/>
      <c r="D232" s="4"/>
      <c r="E232" s="5"/>
      <c r="F232" s="13"/>
      <c r="G232" s="1"/>
    </row>
    <row r="233" spans="3:7" x14ac:dyDescent="0.2">
      <c r="C233" s="4"/>
      <c r="D233" s="4"/>
      <c r="E233" s="5"/>
      <c r="F233" s="13"/>
      <c r="G233" s="1"/>
    </row>
    <row r="234" spans="3:7" x14ac:dyDescent="0.2">
      <c r="C234" s="4"/>
      <c r="D234" s="4"/>
      <c r="E234" s="5"/>
      <c r="F234" s="13"/>
      <c r="G234" s="1"/>
    </row>
    <row r="235" spans="3:7" x14ac:dyDescent="0.2">
      <c r="C235" s="4"/>
      <c r="D235" s="4"/>
      <c r="E235" s="5"/>
      <c r="F235" s="13"/>
      <c r="G235" s="1"/>
    </row>
    <row r="236" spans="3:7" x14ac:dyDescent="0.2">
      <c r="C236" s="4"/>
      <c r="D236" s="4"/>
      <c r="E236" s="5"/>
      <c r="F236" s="13"/>
      <c r="G236" s="1"/>
    </row>
    <row r="237" spans="3:7" x14ac:dyDescent="0.2">
      <c r="C237" s="4"/>
      <c r="D237" s="4"/>
      <c r="E237" s="5"/>
      <c r="F237" s="13"/>
      <c r="G237" s="1"/>
    </row>
    <row r="238" spans="3:7" x14ac:dyDescent="0.2">
      <c r="C238" s="4"/>
      <c r="D238" s="4"/>
      <c r="E238" s="5"/>
      <c r="F238" s="13"/>
      <c r="G238" s="1"/>
    </row>
    <row r="239" spans="3:7" x14ac:dyDescent="0.2">
      <c r="C239" s="4"/>
      <c r="D239" s="4"/>
      <c r="E239" s="5"/>
      <c r="F239" s="13"/>
      <c r="G239" s="1"/>
    </row>
    <row r="240" spans="3:7" x14ac:dyDescent="0.2">
      <c r="C240" s="4"/>
      <c r="D240" s="4"/>
      <c r="E240" s="5"/>
      <c r="F240" s="13"/>
      <c r="G240" s="1"/>
    </row>
    <row r="241" spans="3:7" x14ac:dyDescent="0.2">
      <c r="C241" s="4"/>
      <c r="D241" s="4"/>
      <c r="E241" s="5"/>
      <c r="F241" s="13"/>
      <c r="G241" s="1"/>
    </row>
    <row r="242" spans="3:7" x14ac:dyDescent="0.2">
      <c r="C242" s="4"/>
      <c r="D242" s="4"/>
      <c r="E242" s="5"/>
      <c r="F242" s="13"/>
      <c r="G242" s="1"/>
    </row>
    <row r="243" spans="3:7" x14ac:dyDescent="0.2">
      <c r="C243" s="4"/>
      <c r="D243" s="4"/>
      <c r="E243" s="5"/>
      <c r="F243" s="13"/>
      <c r="G243" s="1"/>
    </row>
    <row r="244" spans="3:7" x14ac:dyDescent="0.2">
      <c r="C244" s="4"/>
      <c r="D244" s="4"/>
      <c r="E244" s="5"/>
      <c r="F244" s="13"/>
      <c r="G244" s="1"/>
    </row>
    <row r="245" spans="3:7" x14ac:dyDescent="0.2">
      <c r="C245" s="4"/>
      <c r="D245" s="4"/>
      <c r="E245" s="5"/>
      <c r="F245" s="13"/>
      <c r="G245" s="1"/>
    </row>
    <row r="246" spans="3:7" x14ac:dyDescent="0.2">
      <c r="C246" s="4"/>
      <c r="D246" s="4"/>
      <c r="E246" s="5"/>
      <c r="F246" s="13"/>
      <c r="G246" s="1"/>
    </row>
    <row r="247" spans="3:7" x14ac:dyDescent="0.2">
      <c r="C247" s="4"/>
      <c r="D247" s="4"/>
      <c r="E247" s="5"/>
      <c r="F247" s="13"/>
      <c r="G247" s="1"/>
    </row>
    <row r="248" spans="3:7" x14ac:dyDescent="0.2">
      <c r="C248" s="4"/>
      <c r="D248" s="4"/>
      <c r="E248" s="5"/>
      <c r="F248" s="13"/>
      <c r="G248" s="1"/>
    </row>
    <row r="249" spans="3:7" x14ac:dyDescent="0.2">
      <c r="C249" s="4"/>
      <c r="D249" s="4"/>
      <c r="E249" s="5"/>
      <c r="F249" s="13"/>
      <c r="G249" s="1"/>
    </row>
    <row r="250" spans="3:7" x14ac:dyDescent="0.2">
      <c r="C250" s="4"/>
      <c r="D250" s="4"/>
      <c r="E250" s="5"/>
      <c r="F250" s="13"/>
      <c r="G250" s="1"/>
    </row>
    <row r="251" spans="3:7" x14ac:dyDescent="0.2">
      <c r="C251" s="4"/>
      <c r="D251" s="4"/>
      <c r="E251" s="5"/>
      <c r="F251" s="13"/>
      <c r="G251" s="1"/>
    </row>
    <row r="252" spans="3:7" x14ac:dyDescent="0.2">
      <c r="C252" s="4"/>
      <c r="D252" s="4"/>
      <c r="E252" s="5"/>
      <c r="F252" s="13"/>
      <c r="G252" s="1"/>
    </row>
    <row r="253" spans="3:7" x14ac:dyDescent="0.2">
      <c r="C253" s="4"/>
      <c r="D253" s="4"/>
      <c r="E253" s="5"/>
      <c r="F253" s="13"/>
      <c r="G253" s="1"/>
    </row>
    <row r="254" spans="3:7" x14ac:dyDescent="0.2">
      <c r="C254" s="4"/>
      <c r="D254" s="4"/>
      <c r="E254" s="5"/>
      <c r="F254" s="13"/>
      <c r="G254" s="1"/>
    </row>
    <row r="255" spans="3:7" x14ac:dyDescent="0.2">
      <c r="C255" s="4"/>
      <c r="D255" s="4"/>
      <c r="E255" s="5"/>
      <c r="F255" s="13"/>
      <c r="G255" s="1"/>
    </row>
    <row r="256" spans="3:7" x14ac:dyDescent="0.2">
      <c r="C256" s="4"/>
      <c r="D256" s="4"/>
      <c r="E256" s="5"/>
      <c r="F256" s="13"/>
      <c r="G256" s="1"/>
    </row>
    <row r="257" spans="3:7" x14ac:dyDescent="0.2">
      <c r="C257" s="4"/>
      <c r="D257" s="4"/>
      <c r="E257" s="5"/>
      <c r="F257" s="13"/>
      <c r="G257" s="1"/>
    </row>
    <row r="258" spans="3:7" x14ac:dyDescent="0.2">
      <c r="C258" s="4"/>
      <c r="D258" s="4"/>
      <c r="E258" s="5"/>
      <c r="F258" s="13"/>
      <c r="G258" s="1"/>
    </row>
    <row r="259" spans="3:7" x14ac:dyDescent="0.2">
      <c r="C259" s="4"/>
      <c r="D259" s="4"/>
      <c r="E259" s="5"/>
      <c r="F259" s="13"/>
      <c r="G259" s="1"/>
    </row>
    <row r="260" spans="3:7" x14ac:dyDescent="0.2">
      <c r="C260" s="4"/>
      <c r="D260" s="4"/>
      <c r="E260" s="5"/>
      <c r="F260" s="13"/>
      <c r="G260" s="1"/>
    </row>
    <row r="261" spans="3:7" x14ac:dyDescent="0.2">
      <c r="C261" s="4"/>
      <c r="D261" s="4"/>
      <c r="E261" s="5"/>
      <c r="F261" s="13"/>
      <c r="G261" s="1"/>
    </row>
    <row r="262" spans="3:7" x14ac:dyDescent="0.2">
      <c r="C262" s="4"/>
      <c r="D262" s="4"/>
      <c r="E262" s="5"/>
      <c r="F262" s="13"/>
      <c r="G262" s="1"/>
    </row>
    <row r="263" spans="3:7" x14ac:dyDescent="0.2">
      <c r="C263" s="4"/>
      <c r="D263" s="4"/>
      <c r="E263" s="5"/>
      <c r="F263" s="13"/>
      <c r="G263" s="1"/>
    </row>
    <row r="264" spans="3:7" x14ac:dyDescent="0.2">
      <c r="C264" s="4"/>
      <c r="D264" s="4"/>
      <c r="E264" s="5"/>
      <c r="F264" s="13"/>
      <c r="G264" s="1"/>
    </row>
    <row r="265" spans="3:7" x14ac:dyDescent="0.2">
      <c r="C265" s="4"/>
      <c r="D265" s="4"/>
      <c r="E265" s="5"/>
      <c r="F265" s="13"/>
      <c r="G265" s="1"/>
    </row>
    <row r="266" spans="3:7" x14ac:dyDescent="0.2">
      <c r="C266" s="4"/>
      <c r="D266" s="4"/>
      <c r="E266" s="5"/>
      <c r="F266" s="13"/>
      <c r="G266" s="1"/>
    </row>
    <row r="267" spans="3:7" x14ac:dyDescent="0.2">
      <c r="C267" s="4"/>
      <c r="D267" s="4"/>
      <c r="E267" s="5"/>
      <c r="F267" s="13"/>
      <c r="G267" s="1"/>
    </row>
    <row r="268" spans="3:7" x14ac:dyDescent="0.2">
      <c r="C268" s="4"/>
      <c r="D268" s="4"/>
      <c r="E268" s="5"/>
      <c r="F268" s="13"/>
      <c r="G268" s="1"/>
    </row>
    <row r="269" spans="3:7" x14ac:dyDescent="0.2">
      <c r="C269" s="4"/>
      <c r="D269" s="4"/>
      <c r="E269" s="5"/>
      <c r="F269" s="13"/>
      <c r="G269" s="1"/>
    </row>
    <row r="270" spans="3:7" x14ac:dyDescent="0.2">
      <c r="C270" s="4"/>
      <c r="D270" s="4"/>
      <c r="E270" s="5"/>
      <c r="F270" s="13"/>
      <c r="G270" s="1"/>
    </row>
    <row r="271" spans="3:7" x14ac:dyDescent="0.2">
      <c r="C271" s="4"/>
      <c r="D271" s="4"/>
      <c r="E271" s="5"/>
      <c r="F271" s="13"/>
      <c r="G271" s="1"/>
    </row>
    <row r="272" spans="3:7" x14ac:dyDescent="0.2">
      <c r="C272" s="4"/>
      <c r="D272" s="4"/>
      <c r="E272" s="5"/>
      <c r="F272" s="13"/>
      <c r="G272" s="1"/>
    </row>
    <row r="273" spans="3:7" x14ac:dyDescent="0.2">
      <c r="C273" s="4"/>
      <c r="D273" s="4"/>
      <c r="E273" s="5"/>
      <c r="F273" s="13"/>
      <c r="G273" s="1"/>
    </row>
    <row r="274" spans="3:7" x14ac:dyDescent="0.2">
      <c r="C274" s="4"/>
      <c r="D274" s="4"/>
      <c r="E274" s="5"/>
      <c r="F274" s="13"/>
      <c r="G274" s="1"/>
    </row>
    <row r="275" spans="3:7" x14ac:dyDescent="0.2">
      <c r="C275" s="4"/>
      <c r="D275" s="4"/>
      <c r="E275" s="5"/>
      <c r="F275" s="13"/>
      <c r="G275" s="1"/>
    </row>
    <row r="276" spans="3:7" x14ac:dyDescent="0.2">
      <c r="C276" s="4"/>
      <c r="D276" s="4"/>
      <c r="E276" s="5"/>
      <c r="F276" s="13"/>
      <c r="G276" s="1"/>
    </row>
    <row r="277" spans="3:7" x14ac:dyDescent="0.2">
      <c r="C277" s="4"/>
      <c r="D277" s="4"/>
      <c r="E277" s="5"/>
      <c r="F277" s="13"/>
      <c r="G277" s="1"/>
    </row>
    <row r="278" spans="3:7" x14ac:dyDescent="0.2">
      <c r="C278" s="4"/>
      <c r="D278" s="4"/>
      <c r="E278" s="5"/>
      <c r="F278" s="13"/>
      <c r="G278" s="1"/>
    </row>
    <row r="279" spans="3:7" x14ac:dyDescent="0.2">
      <c r="C279" s="4"/>
      <c r="D279" s="4"/>
      <c r="E279" s="5"/>
      <c r="F279" s="13"/>
      <c r="G279" s="1"/>
    </row>
    <row r="280" spans="3:7" x14ac:dyDescent="0.2">
      <c r="C280" s="4"/>
      <c r="D280" s="4"/>
      <c r="E280" s="5"/>
      <c r="F280" s="13"/>
      <c r="G280" s="1"/>
    </row>
    <row r="281" spans="3:7" x14ac:dyDescent="0.2">
      <c r="C281" s="4"/>
      <c r="D281" s="4"/>
      <c r="E281" s="5"/>
      <c r="F281" s="13"/>
      <c r="G281" s="1"/>
    </row>
    <row r="282" spans="3:7" x14ac:dyDescent="0.2">
      <c r="C282" s="4"/>
      <c r="D282" s="4"/>
      <c r="E282" s="5"/>
      <c r="F282" s="13"/>
      <c r="G282" s="1"/>
    </row>
    <row r="283" spans="3:7" x14ac:dyDescent="0.2">
      <c r="C283" s="4"/>
      <c r="D283" s="4"/>
      <c r="E283" s="5"/>
      <c r="F283" s="13"/>
      <c r="G283" s="1"/>
    </row>
    <row r="284" spans="3:7" x14ac:dyDescent="0.2">
      <c r="C284" s="4"/>
      <c r="D284" s="4"/>
      <c r="E284" s="5"/>
      <c r="F284" s="13"/>
      <c r="G284" s="1"/>
    </row>
    <row r="285" spans="3:7" x14ac:dyDescent="0.2">
      <c r="C285" s="4"/>
      <c r="D285" s="4"/>
      <c r="E285" s="5"/>
      <c r="F285" s="13"/>
      <c r="G285" s="1"/>
    </row>
    <row r="286" spans="3:7" x14ac:dyDescent="0.2">
      <c r="C286" s="4"/>
      <c r="D286" s="4"/>
      <c r="E286" s="5"/>
      <c r="F286" s="13"/>
      <c r="G286" s="1"/>
    </row>
    <row r="287" spans="3:7" x14ac:dyDescent="0.2">
      <c r="C287" s="4"/>
      <c r="D287" s="4"/>
      <c r="E287" s="5"/>
      <c r="F287" s="13"/>
      <c r="G287" s="1"/>
    </row>
    <row r="288" spans="3:7" x14ac:dyDescent="0.2">
      <c r="C288" s="4"/>
      <c r="D288" s="4"/>
      <c r="E288" s="5"/>
      <c r="F288" s="13"/>
      <c r="G288" s="1"/>
    </row>
    <row r="289" spans="3:7" x14ac:dyDescent="0.2">
      <c r="C289" s="4"/>
      <c r="D289" s="4"/>
      <c r="E289" s="5"/>
      <c r="F289" s="13"/>
      <c r="G289" s="1"/>
    </row>
    <row r="290" spans="3:7" x14ac:dyDescent="0.2">
      <c r="C290" s="4"/>
      <c r="D290" s="4"/>
      <c r="E290" s="5"/>
      <c r="F290" s="13"/>
      <c r="G290" s="1"/>
    </row>
    <row r="291" spans="3:7" x14ac:dyDescent="0.2">
      <c r="C291" s="4"/>
      <c r="D291" s="4"/>
      <c r="E291" s="5"/>
      <c r="F291" s="13"/>
      <c r="G291" s="1"/>
    </row>
    <row r="292" spans="3:7" x14ac:dyDescent="0.2">
      <c r="C292" s="4"/>
      <c r="D292" s="4"/>
      <c r="E292" s="5"/>
      <c r="F292" s="13"/>
      <c r="G292" s="1"/>
    </row>
    <row r="293" spans="3:7" x14ac:dyDescent="0.2">
      <c r="C293" s="4"/>
      <c r="D293" s="4"/>
      <c r="E293" s="5"/>
      <c r="F293" s="13"/>
      <c r="G293" s="1"/>
    </row>
    <row r="294" spans="3:7" x14ac:dyDescent="0.2">
      <c r="C294" s="4"/>
      <c r="D294" s="4"/>
      <c r="E294" s="5"/>
      <c r="F294" s="13"/>
      <c r="G294" s="1"/>
    </row>
    <row r="295" spans="3:7" x14ac:dyDescent="0.2">
      <c r="C295" s="4"/>
      <c r="D295" s="4"/>
      <c r="E295" s="5"/>
      <c r="F295" s="13"/>
      <c r="G295" s="1"/>
    </row>
    <row r="296" spans="3:7" x14ac:dyDescent="0.2">
      <c r="C296" s="4"/>
      <c r="D296" s="4"/>
      <c r="E296" s="5"/>
      <c r="F296" s="13"/>
      <c r="G296" s="1"/>
    </row>
    <row r="297" spans="3:7" x14ac:dyDescent="0.2">
      <c r="C297" s="4"/>
      <c r="D297" s="4"/>
      <c r="E297" s="5"/>
      <c r="F297" s="13"/>
      <c r="G297" s="1"/>
    </row>
    <row r="298" spans="3:7" x14ac:dyDescent="0.2">
      <c r="C298" s="4"/>
      <c r="D298" s="4"/>
      <c r="E298" s="5"/>
      <c r="F298" s="13"/>
      <c r="G298" s="1"/>
    </row>
    <row r="299" spans="3:7" x14ac:dyDescent="0.2">
      <c r="C299" s="4"/>
      <c r="D299" s="4"/>
      <c r="E299" s="5"/>
      <c r="F299" s="13"/>
      <c r="G299" s="1"/>
    </row>
    <row r="300" spans="3:7" x14ac:dyDescent="0.2">
      <c r="C300" s="4"/>
      <c r="D300" s="4"/>
      <c r="E300" s="5"/>
      <c r="F300" s="13"/>
      <c r="G300" s="1"/>
    </row>
    <row r="301" spans="3:7" x14ac:dyDescent="0.2">
      <c r="C301" s="4"/>
      <c r="D301" s="4"/>
      <c r="E301" s="5"/>
      <c r="F301" s="13"/>
      <c r="G301" s="1"/>
    </row>
    <row r="302" spans="3:7" x14ac:dyDescent="0.2">
      <c r="C302" s="4"/>
      <c r="D302" s="4"/>
      <c r="E302" s="5"/>
      <c r="F302" s="13"/>
      <c r="G302" s="1"/>
    </row>
    <row r="303" spans="3:7" x14ac:dyDescent="0.2">
      <c r="C303" s="4"/>
      <c r="D303" s="4"/>
      <c r="E303" s="5"/>
      <c r="F303" s="13"/>
      <c r="G303" s="1"/>
    </row>
    <row r="304" spans="3:7" x14ac:dyDescent="0.2">
      <c r="C304" s="4"/>
      <c r="D304" s="4"/>
      <c r="E304" s="5"/>
      <c r="F304" s="13"/>
      <c r="G304" s="1"/>
    </row>
    <row r="305" spans="3:7" x14ac:dyDescent="0.2">
      <c r="C305" s="4"/>
      <c r="D305" s="4"/>
      <c r="E305" s="5"/>
      <c r="F305" s="13"/>
      <c r="G305" s="1"/>
    </row>
    <row r="306" spans="3:7" x14ac:dyDescent="0.2">
      <c r="C306" s="4"/>
      <c r="D306" s="4"/>
      <c r="E306" s="5"/>
      <c r="F306" s="13"/>
      <c r="G306" s="1"/>
    </row>
    <row r="307" spans="3:7" x14ac:dyDescent="0.2">
      <c r="C307" s="4"/>
      <c r="D307" s="4"/>
      <c r="E307" s="5"/>
      <c r="F307" s="13"/>
      <c r="G307" s="1"/>
    </row>
    <row r="308" spans="3:7" x14ac:dyDescent="0.2">
      <c r="C308" s="4"/>
      <c r="D308" s="4"/>
      <c r="E308" s="5"/>
      <c r="F308" s="13"/>
      <c r="G308" s="1"/>
    </row>
    <row r="309" spans="3:7" x14ac:dyDescent="0.2">
      <c r="C309" s="4"/>
      <c r="D309" s="4"/>
      <c r="E309" s="5"/>
      <c r="F309" s="13"/>
      <c r="G309" s="1"/>
    </row>
    <row r="310" spans="3:7" x14ac:dyDescent="0.2">
      <c r="C310" s="4"/>
      <c r="D310" s="4"/>
      <c r="E310" s="5"/>
      <c r="F310" s="13"/>
      <c r="G310" s="1"/>
    </row>
    <row r="311" spans="3:7" x14ac:dyDescent="0.2">
      <c r="C311" s="4"/>
      <c r="D311" s="4"/>
      <c r="E311" s="5"/>
      <c r="F311" s="13"/>
      <c r="G311" s="1"/>
    </row>
    <row r="312" spans="3:7" x14ac:dyDescent="0.2">
      <c r="C312" s="4"/>
      <c r="D312" s="4"/>
      <c r="E312" s="5"/>
      <c r="F312" s="13"/>
      <c r="G312" s="1"/>
    </row>
    <row r="313" spans="3:7" x14ac:dyDescent="0.2">
      <c r="C313" s="4"/>
      <c r="D313" s="4"/>
      <c r="E313" s="5"/>
      <c r="F313" s="13"/>
      <c r="G313" s="1"/>
    </row>
    <row r="314" spans="3:7" x14ac:dyDescent="0.2">
      <c r="C314" s="4"/>
      <c r="D314" s="4"/>
      <c r="E314" s="5"/>
      <c r="F314" s="13"/>
      <c r="G314" s="1"/>
    </row>
    <row r="315" spans="3:7" x14ac:dyDescent="0.2">
      <c r="C315" s="4"/>
      <c r="D315" s="4"/>
      <c r="E315" s="5"/>
      <c r="F315" s="13"/>
      <c r="G315" s="1"/>
    </row>
    <row r="316" spans="3:7" x14ac:dyDescent="0.2">
      <c r="C316" s="4"/>
      <c r="D316" s="4"/>
      <c r="E316" s="5"/>
      <c r="F316" s="13"/>
      <c r="G316" s="1"/>
    </row>
    <row r="317" spans="3:7" x14ac:dyDescent="0.2">
      <c r="C317" s="4"/>
      <c r="D317" s="4"/>
      <c r="E317" s="5"/>
      <c r="F317" s="13"/>
      <c r="G317" s="1"/>
    </row>
    <row r="318" spans="3:7" x14ac:dyDescent="0.2">
      <c r="C318" s="4"/>
      <c r="D318" s="4"/>
      <c r="E318" s="5"/>
      <c r="F318" s="13"/>
      <c r="G318" s="1"/>
    </row>
    <row r="319" spans="3:7" x14ac:dyDescent="0.2">
      <c r="C319" s="4"/>
      <c r="D319" s="4"/>
      <c r="E319" s="5"/>
      <c r="F319" s="13"/>
      <c r="G319" s="1"/>
    </row>
    <row r="320" spans="3:7" x14ac:dyDescent="0.2">
      <c r="C320" s="4"/>
      <c r="D320" s="4"/>
      <c r="E320" s="5"/>
      <c r="F320" s="13"/>
      <c r="G320" s="1"/>
    </row>
    <row r="321" spans="3:7" x14ac:dyDescent="0.2">
      <c r="C321" s="4"/>
      <c r="D321" s="4"/>
      <c r="E321" s="5"/>
      <c r="F321" s="13"/>
      <c r="G321" s="1"/>
    </row>
    <row r="322" spans="3:7" x14ac:dyDescent="0.2">
      <c r="C322" s="4"/>
      <c r="D322" s="4"/>
      <c r="E322" s="5"/>
      <c r="F322" s="13"/>
      <c r="G322" s="1"/>
    </row>
    <row r="323" spans="3:7" x14ac:dyDescent="0.2">
      <c r="C323" s="4"/>
      <c r="D323" s="4"/>
      <c r="E323" s="5"/>
      <c r="F323" s="13"/>
      <c r="G323" s="1"/>
    </row>
    <row r="324" spans="3:7" x14ac:dyDescent="0.2">
      <c r="C324" s="4"/>
      <c r="D324" s="4"/>
      <c r="E324" s="5"/>
      <c r="F324" s="13"/>
      <c r="G324" s="1"/>
    </row>
    <row r="325" spans="3:7" x14ac:dyDescent="0.2">
      <c r="C325" s="4"/>
      <c r="D325" s="4"/>
      <c r="E325" s="5"/>
      <c r="F325" s="13"/>
      <c r="G325" s="1"/>
    </row>
    <row r="326" spans="3:7" x14ac:dyDescent="0.2">
      <c r="C326" s="4"/>
      <c r="D326" s="4"/>
      <c r="E326" s="5"/>
      <c r="F326" s="13"/>
      <c r="G326" s="1"/>
    </row>
    <row r="327" spans="3:7" x14ac:dyDescent="0.2">
      <c r="C327" s="4"/>
      <c r="D327" s="4"/>
      <c r="E327" s="5"/>
      <c r="F327" s="13"/>
      <c r="G327" s="1"/>
    </row>
    <row r="328" spans="3:7" x14ac:dyDescent="0.2">
      <c r="C328" s="4"/>
      <c r="D328" s="4"/>
      <c r="E328" s="5"/>
      <c r="F328" s="13"/>
      <c r="G328" s="1"/>
    </row>
    <row r="329" spans="3:7" x14ac:dyDescent="0.2">
      <c r="C329" s="4"/>
      <c r="D329" s="4"/>
      <c r="E329" s="5"/>
      <c r="F329" s="13"/>
      <c r="G329" s="1"/>
    </row>
    <row r="330" spans="3:7" x14ac:dyDescent="0.2">
      <c r="C330" s="4"/>
      <c r="D330" s="4"/>
      <c r="E330" s="5"/>
      <c r="F330" s="13"/>
      <c r="G330" s="1"/>
    </row>
    <row r="331" spans="3:7" x14ac:dyDescent="0.2">
      <c r="C331" s="4"/>
      <c r="D331" s="4"/>
      <c r="E331" s="5"/>
      <c r="F331" s="13"/>
      <c r="G331" s="1"/>
    </row>
    <row r="332" spans="3:7" x14ac:dyDescent="0.2">
      <c r="C332" s="4"/>
      <c r="D332" s="4"/>
      <c r="E332" s="5"/>
      <c r="F332" s="13"/>
      <c r="G332" s="1"/>
    </row>
    <row r="333" spans="3:7" x14ac:dyDescent="0.2">
      <c r="C333" s="4"/>
      <c r="D333" s="4"/>
      <c r="E333" s="5"/>
      <c r="F333" s="13"/>
      <c r="G333" s="1"/>
    </row>
    <row r="334" spans="3:7" x14ac:dyDescent="0.2">
      <c r="C334" s="4"/>
      <c r="D334" s="4"/>
      <c r="E334" s="5"/>
      <c r="F334" s="13"/>
      <c r="G334" s="1"/>
    </row>
    <row r="335" spans="3:7" x14ac:dyDescent="0.2">
      <c r="C335" s="4"/>
      <c r="D335" s="4"/>
      <c r="E335" s="5"/>
      <c r="F335" s="13"/>
      <c r="G335" s="1"/>
    </row>
    <row r="336" spans="3:7" x14ac:dyDescent="0.2">
      <c r="C336" s="4"/>
      <c r="D336" s="4"/>
      <c r="E336" s="5"/>
      <c r="F336" s="13"/>
      <c r="G336" s="1"/>
    </row>
    <row r="337" spans="3:7" x14ac:dyDescent="0.2">
      <c r="C337" s="4"/>
      <c r="D337" s="4"/>
      <c r="E337" s="5"/>
      <c r="F337" s="13"/>
      <c r="G337" s="1"/>
    </row>
    <row r="338" spans="3:7" x14ac:dyDescent="0.2">
      <c r="C338" s="4"/>
      <c r="D338" s="4"/>
      <c r="E338" s="5"/>
      <c r="F338" s="13"/>
      <c r="G338" s="1"/>
    </row>
    <row r="339" spans="3:7" x14ac:dyDescent="0.2">
      <c r="C339" s="4"/>
      <c r="D339" s="4"/>
      <c r="E339" s="5"/>
      <c r="F339" s="13"/>
      <c r="G339" s="1"/>
    </row>
    <row r="340" spans="3:7" x14ac:dyDescent="0.2">
      <c r="C340" s="4"/>
      <c r="D340" s="4"/>
      <c r="E340" s="5"/>
      <c r="F340" s="13"/>
      <c r="G340" s="1"/>
    </row>
    <row r="341" spans="3:7" x14ac:dyDescent="0.2">
      <c r="C341" s="4"/>
      <c r="D341" s="4"/>
      <c r="E341" s="5"/>
      <c r="F341" s="13"/>
      <c r="G341" s="1"/>
    </row>
    <row r="342" spans="3:7" x14ac:dyDescent="0.2">
      <c r="C342" s="4"/>
      <c r="D342" s="4"/>
      <c r="E342" s="5"/>
      <c r="F342" s="13"/>
      <c r="G342" s="1"/>
    </row>
    <row r="343" spans="3:7" x14ac:dyDescent="0.2">
      <c r="C343" s="4"/>
      <c r="D343" s="4"/>
      <c r="E343" s="5"/>
      <c r="F343" s="13"/>
      <c r="G343" s="1"/>
    </row>
    <row r="344" spans="3:7" x14ac:dyDescent="0.2">
      <c r="C344" s="4"/>
      <c r="D344" s="4"/>
      <c r="E344" s="5"/>
      <c r="F344" s="13"/>
      <c r="G344" s="1"/>
    </row>
    <row r="345" spans="3:7" x14ac:dyDescent="0.2">
      <c r="C345" s="4"/>
      <c r="D345" s="4"/>
      <c r="E345" s="5"/>
      <c r="F345" s="13"/>
      <c r="G345" s="1"/>
    </row>
    <row r="346" spans="3:7" x14ac:dyDescent="0.2">
      <c r="C346" s="4"/>
      <c r="D346" s="4"/>
      <c r="E346" s="5"/>
      <c r="F346" s="13"/>
      <c r="G346" s="1"/>
    </row>
    <row r="347" spans="3:7" x14ac:dyDescent="0.2">
      <c r="C347" s="4"/>
      <c r="D347" s="4"/>
      <c r="E347" s="5"/>
      <c r="F347" s="13"/>
      <c r="G347" s="1"/>
    </row>
    <row r="348" spans="3:7" x14ac:dyDescent="0.2">
      <c r="C348" s="4"/>
      <c r="D348" s="4"/>
      <c r="E348" s="5"/>
      <c r="F348" s="13"/>
      <c r="G348" s="1"/>
    </row>
    <row r="349" spans="3:7" x14ac:dyDescent="0.2">
      <c r="C349" s="4"/>
      <c r="D349" s="4"/>
      <c r="E349" s="5"/>
      <c r="F349" s="13"/>
      <c r="G349" s="1"/>
    </row>
    <row r="350" spans="3:7" x14ac:dyDescent="0.2">
      <c r="C350" s="4"/>
      <c r="D350" s="4"/>
      <c r="E350" s="5"/>
      <c r="F350" s="13"/>
      <c r="G350" s="1"/>
    </row>
    <row r="351" spans="3:7" x14ac:dyDescent="0.2">
      <c r="C351" s="4"/>
      <c r="D351" s="4"/>
      <c r="E351" s="5"/>
      <c r="F351" s="13"/>
      <c r="G351" s="1"/>
    </row>
    <row r="352" spans="3:7" x14ac:dyDescent="0.2">
      <c r="C352" s="4"/>
      <c r="D352" s="4"/>
      <c r="E352" s="5"/>
      <c r="F352" s="13"/>
      <c r="G352" s="1"/>
    </row>
    <row r="353" spans="3:7" x14ac:dyDescent="0.2">
      <c r="C353" s="4"/>
      <c r="D353" s="4"/>
      <c r="E353" s="5"/>
      <c r="F353" s="13"/>
      <c r="G353" s="1"/>
    </row>
    <row r="354" spans="3:7" x14ac:dyDescent="0.2">
      <c r="C354" s="4"/>
      <c r="D354" s="4"/>
      <c r="E354" s="5"/>
      <c r="F354" s="13"/>
      <c r="G354" s="1"/>
    </row>
    <row r="355" spans="3:7" x14ac:dyDescent="0.2">
      <c r="C355" s="4"/>
      <c r="D355" s="4"/>
      <c r="E355" s="5"/>
      <c r="F355" s="13"/>
      <c r="G355" s="1"/>
    </row>
    <row r="356" spans="3:7" x14ac:dyDescent="0.2">
      <c r="C356" s="4"/>
      <c r="D356" s="4"/>
      <c r="E356" s="5"/>
      <c r="F356" s="13"/>
      <c r="G356" s="1"/>
    </row>
    <row r="357" spans="3:7" x14ac:dyDescent="0.2">
      <c r="C357" s="4"/>
      <c r="D357" s="4"/>
      <c r="E357" s="5"/>
      <c r="F357" s="13"/>
      <c r="G357" s="1"/>
    </row>
    <row r="358" spans="3:7" x14ac:dyDescent="0.2">
      <c r="C358" s="4"/>
      <c r="D358" s="4"/>
      <c r="E358" s="5"/>
      <c r="F358" s="13"/>
      <c r="G358" s="1"/>
    </row>
    <row r="359" spans="3:7" x14ac:dyDescent="0.2">
      <c r="C359" s="4"/>
      <c r="D359" s="4"/>
      <c r="E359" s="5"/>
      <c r="F359" s="13"/>
      <c r="G359" s="1"/>
    </row>
    <row r="360" spans="3:7" x14ac:dyDescent="0.2">
      <c r="C360" s="4"/>
      <c r="D360" s="4"/>
      <c r="E360" s="5"/>
      <c r="F360" s="13"/>
      <c r="G360" s="1"/>
    </row>
    <row r="361" spans="3:7" x14ac:dyDescent="0.2">
      <c r="C361" s="4"/>
      <c r="D361" s="4"/>
      <c r="E361" s="5"/>
      <c r="F361" s="13"/>
      <c r="G361" s="1"/>
    </row>
    <row r="362" spans="3:7" x14ac:dyDescent="0.2">
      <c r="C362" s="4"/>
      <c r="D362" s="4"/>
      <c r="E362" s="5"/>
      <c r="F362" s="13"/>
      <c r="G362" s="1"/>
    </row>
    <row r="363" spans="3:7" x14ac:dyDescent="0.2">
      <c r="C363" s="4"/>
      <c r="D363" s="4"/>
      <c r="E363" s="5"/>
      <c r="F363" s="13"/>
      <c r="G363" s="1"/>
    </row>
    <row r="364" spans="3:7" x14ac:dyDescent="0.2">
      <c r="C364" s="4"/>
      <c r="D364" s="4"/>
      <c r="E364" s="5"/>
      <c r="F364" s="13"/>
      <c r="G364" s="1"/>
    </row>
    <row r="365" spans="3:7" x14ac:dyDescent="0.2">
      <c r="C365" s="4"/>
      <c r="D365" s="4"/>
      <c r="E365" s="5"/>
      <c r="F365" s="13"/>
      <c r="G365" s="1"/>
    </row>
    <row r="366" spans="3:7" x14ac:dyDescent="0.2">
      <c r="C366" s="4"/>
      <c r="D366" s="4"/>
      <c r="E366" s="5"/>
      <c r="F366" s="13"/>
      <c r="G366" s="1"/>
    </row>
    <row r="367" spans="3:7" x14ac:dyDescent="0.2">
      <c r="C367" s="4"/>
      <c r="D367" s="4"/>
      <c r="E367" s="5"/>
      <c r="F367" s="13"/>
      <c r="G367" s="1"/>
    </row>
    <row r="368" spans="3:7" x14ac:dyDescent="0.2">
      <c r="C368" s="4"/>
      <c r="D368" s="4"/>
      <c r="E368" s="5"/>
      <c r="F368" s="13"/>
      <c r="G368" s="1"/>
    </row>
    <row r="369" spans="3:7" x14ac:dyDescent="0.2">
      <c r="C369" s="4"/>
      <c r="D369" s="4"/>
      <c r="E369" s="5"/>
      <c r="F369" s="13"/>
      <c r="G369" s="1"/>
    </row>
    <row r="370" spans="3:7" x14ac:dyDescent="0.2">
      <c r="C370" s="4"/>
      <c r="D370" s="4"/>
      <c r="E370" s="5"/>
      <c r="F370" s="13"/>
      <c r="G370" s="1"/>
    </row>
    <row r="371" spans="3:7" x14ac:dyDescent="0.2">
      <c r="C371" s="4"/>
      <c r="D371" s="4"/>
      <c r="E371" s="5"/>
      <c r="F371" s="13"/>
      <c r="G371" s="1"/>
    </row>
    <row r="372" spans="3:7" x14ac:dyDescent="0.2">
      <c r="C372" s="4"/>
      <c r="D372" s="4"/>
      <c r="E372" s="5"/>
      <c r="F372" s="13"/>
      <c r="G372" s="1"/>
    </row>
    <row r="373" spans="3:7" x14ac:dyDescent="0.2">
      <c r="C373" s="4"/>
      <c r="D373" s="4"/>
      <c r="E373" s="5"/>
      <c r="F373" s="13"/>
      <c r="G373" s="1"/>
    </row>
    <row r="374" spans="3:7" x14ac:dyDescent="0.2">
      <c r="C374" s="4"/>
      <c r="D374" s="4"/>
      <c r="E374" s="5"/>
      <c r="F374" s="13"/>
      <c r="G374" s="1"/>
    </row>
    <row r="375" spans="3:7" x14ac:dyDescent="0.2">
      <c r="C375" s="4"/>
      <c r="D375" s="4"/>
      <c r="E375" s="5"/>
      <c r="F375" s="13"/>
      <c r="G375" s="1"/>
    </row>
    <row r="376" spans="3:7" x14ac:dyDescent="0.2">
      <c r="C376" s="4"/>
      <c r="D376" s="4"/>
      <c r="E376" s="5"/>
      <c r="F376" s="13"/>
      <c r="G376" s="1"/>
    </row>
    <row r="377" spans="3:7" x14ac:dyDescent="0.2">
      <c r="C377" s="4"/>
      <c r="D377" s="4"/>
      <c r="E377" s="5"/>
      <c r="F377" s="13"/>
      <c r="G377" s="1"/>
    </row>
    <row r="378" spans="3:7" x14ac:dyDescent="0.2">
      <c r="C378" s="4"/>
      <c r="D378" s="4"/>
      <c r="E378" s="5"/>
      <c r="F378" s="13"/>
      <c r="G378" s="1"/>
    </row>
    <row r="379" spans="3:7" x14ac:dyDescent="0.2">
      <c r="C379" s="4"/>
      <c r="D379" s="4"/>
      <c r="E379" s="5"/>
      <c r="F379" s="13"/>
      <c r="G379" s="1"/>
    </row>
    <row r="380" spans="3:7" x14ac:dyDescent="0.2">
      <c r="C380" s="4"/>
      <c r="D380" s="4"/>
      <c r="E380" s="5"/>
      <c r="F380" s="13"/>
      <c r="G380" s="1"/>
    </row>
    <row r="381" spans="3:7" x14ac:dyDescent="0.2">
      <c r="C381" s="4"/>
      <c r="D381" s="4"/>
      <c r="E381" s="5"/>
      <c r="F381" s="13"/>
      <c r="G381" s="1"/>
    </row>
    <row r="382" spans="3:7" x14ac:dyDescent="0.2">
      <c r="C382" s="4"/>
      <c r="D382" s="4"/>
      <c r="E382" s="5"/>
      <c r="F382" s="13"/>
      <c r="G382" s="1"/>
    </row>
    <row r="383" spans="3:7" x14ac:dyDescent="0.2">
      <c r="C383" s="4"/>
      <c r="D383" s="4"/>
      <c r="E383" s="5"/>
      <c r="F383" s="13"/>
      <c r="G383" s="1"/>
    </row>
    <row r="384" spans="3:7" x14ac:dyDescent="0.2">
      <c r="C384" s="4"/>
      <c r="D384" s="4"/>
      <c r="E384" s="5"/>
      <c r="F384" s="13"/>
      <c r="G384" s="1"/>
    </row>
    <row r="385" spans="3:7" x14ac:dyDescent="0.2">
      <c r="C385" s="4"/>
      <c r="D385" s="4"/>
      <c r="E385" s="5"/>
      <c r="F385" s="13"/>
      <c r="G385" s="1"/>
    </row>
    <row r="386" spans="3:7" x14ac:dyDescent="0.2">
      <c r="C386" s="4"/>
      <c r="D386" s="4"/>
      <c r="E386" s="5"/>
      <c r="F386" s="13"/>
      <c r="G386" s="1"/>
    </row>
    <row r="387" spans="3:7" x14ac:dyDescent="0.2">
      <c r="C387" s="4"/>
      <c r="D387" s="4"/>
      <c r="E387" s="5"/>
      <c r="F387" s="13"/>
      <c r="G387" s="1"/>
    </row>
    <row r="388" spans="3:7" x14ac:dyDescent="0.2">
      <c r="C388" s="4"/>
      <c r="D388" s="4"/>
      <c r="E388" s="5"/>
      <c r="F388" s="13"/>
      <c r="G388" s="1"/>
    </row>
    <row r="389" spans="3:7" x14ac:dyDescent="0.2">
      <c r="C389" s="4"/>
      <c r="D389" s="4"/>
      <c r="E389" s="5"/>
      <c r="F389" s="13"/>
      <c r="G389" s="1"/>
    </row>
    <row r="390" spans="3:7" x14ac:dyDescent="0.2">
      <c r="C390" s="4"/>
      <c r="D390" s="4"/>
      <c r="E390" s="5"/>
      <c r="F390" s="13"/>
      <c r="G390" s="1"/>
    </row>
    <row r="391" spans="3:7" x14ac:dyDescent="0.2">
      <c r="C391" s="4"/>
      <c r="D391" s="4"/>
      <c r="E391" s="5"/>
      <c r="F391" s="13"/>
      <c r="G391" s="1"/>
    </row>
    <row r="392" spans="3:7" x14ac:dyDescent="0.2">
      <c r="C392" s="4"/>
      <c r="D392" s="4"/>
      <c r="E392" s="5"/>
      <c r="F392" s="13"/>
      <c r="G392" s="1"/>
    </row>
    <row r="393" spans="3:7" x14ac:dyDescent="0.2">
      <c r="C393" s="4"/>
      <c r="D393" s="4"/>
      <c r="E393" s="5"/>
      <c r="F393" s="13"/>
      <c r="G393" s="1"/>
    </row>
    <row r="394" spans="3:7" x14ac:dyDescent="0.2">
      <c r="C394" s="4"/>
      <c r="D394" s="4"/>
      <c r="E394" s="5"/>
      <c r="F394" s="13"/>
      <c r="G394" s="1"/>
    </row>
    <row r="395" spans="3:7" x14ac:dyDescent="0.2">
      <c r="C395" s="4"/>
      <c r="D395" s="4"/>
      <c r="E395" s="5"/>
      <c r="F395" s="13"/>
      <c r="G395" s="1"/>
    </row>
    <row r="396" spans="3:7" x14ac:dyDescent="0.2">
      <c r="C396" s="4"/>
      <c r="D396" s="4"/>
      <c r="E396" s="5"/>
      <c r="F396" s="13"/>
      <c r="G396" s="1"/>
    </row>
    <row r="397" spans="3:7" x14ac:dyDescent="0.2">
      <c r="C397" s="4"/>
      <c r="D397" s="4"/>
      <c r="E397" s="5"/>
      <c r="F397" s="13"/>
      <c r="G397" s="1"/>
    </row>
    <row r="398" spans="3:7" x14ac:dyDescent="0.2">
      <c r="C398" s="4"/>
      <c r="D398" s="4"/>
      <c r="E398" s="5"/>
      <c r="F398" s="13"/>
      <c r="G398" s="1"/>
    </row>
    <row r="399" spans="3:7" x14ac:dyDescent="0.2">
      <c r="C399" s="4"/>
      <c r="D399" s="4"/>
      <c r="E399" s="5"/>
      <c r="F399" s="13"/>
      <c r="G399" s="1"/>
    </row>
    <row r="400" spans="3:7" x14ac:dyDescent="0.2">
      <c r="C400" s="4"/>
      <c r="D400" s="4"/>
      <c r="E400" s="5"/>
      <c r="F400" s="13"/>
      <c r="G400" s="1"/>
    </row>
    <row r="401" spans="3:7" x14ac:dyDescent="0.2">
      <c r="C401" s="4"/>
      <c r="D401" s="4"/>
      <c r="E401" s="5"/>
      <c r="F401" s="13"/>
      <c r="G401" s="1"/>
    </row>
    <row r="402" spans="3:7" x14ac:dyDescent="0.2">
      <c r="C402" s="4"/>
      <c r="D402" s="4"/>
      <c r="E402" s="5"/>
      <c r="F402" s="13"/>
      <c r="G402" s="1"/>
    </row>
    <row r="403" spans="3:7" x14ac:dyDescent="0.2">
      <c r="C403" s="4"/>
      <c r="D403" s="4"/>
      <c r="E403" s="5"/>
      <c r="F403" s="13"/>
      <c r="G403" s="1"/>
    </row>
    <row r="404" spans="3:7" x14ac:dyDescent="0.2">
      <c r="C404" s="4"/>
      <c r="D404" s="4"/>
      <c r="E404" s="5"/>
      <c r="F404" s="13"/>
      <c r="G404" s="1"/>
    </row>
    <row r="405" spans="3:7" x14ac:dyDescent="0.2">
      <c r="C405" s="4"/>
      <c r="D405" s="4"/>
      <c r="E405" s="5"/>
      <c r="F405" s="13"/>
      <c r="G405" s="1"/>
    </row>
    <row r="406" spans="3:7" x14ac:dyDescent="0.2">
      <c r="C406" s="4"/>
      <c r="D406" s="4"/>
      <c r="E406" s="5"/>
      <c r="F406" s="13"/>
      <c r="G406" s="1"/>
    </row>
    <row r="407" spans="3:7" x14ac:dyDescent="0.2">
      <c r="C407" s="4"/>
      <c r="D407" s="4"/>
      <c r="E407" s="5"/>
      <c r="F407" s="13"/>
      <c r="G407" s="1"/>
    </row>
    <row r="408" spans="3:7" x14ac:dyDescent="0.2">
      <c r="C408" s="4"/>
      <c r="D408" s="4"/>
      <c r="E408" s="5"/>
      <c r="F408" s="13"/>
      <c r="G408" s="1"/>
    </row>
    <row r="409" spans="3:7" x14ac:dyDescent="0.2">
      <c r="C409" s="4"/>
      <c r="D409" s="4"/>
      <c r="E409" s="5"/>
      <c r="F409" s="13"/>
      <c r="G409" s="1"/>
    </row>
    <row r="410" spans="3:7" x14ac:dyDescent="0.2">
      <c r="C410" s="4"/>
      <c r="D410" s="4"/>
      <c r="E410" s="5"/>
      <c r="F410" s="13"/>
      <c r="G410" s="1"/>
    </row>
    <row r="411" spans="3:7" x14ac:dyDescent="0.2">
      <c r="C411" s="4"/>
      <c r="D411" s="4"/>
      <c r="E411" s="5"/>
      <c r="F411" s="13"/>
      <c r="G411" s="1"/>
    </row>
    <row r="412" spans="3:7" x14ac:dyDescent="0.2">
      <c r="C412" s="4"/>
      <c r="D412" s="4"/>
      <c r="E412" s="5"/>
      <c r="F412" s="13"/>
      <c r="G412" s="1"/>
    </row>
    <row r="413" spans="3:7" x14ac:dyDescent="0.2">
      <c r="C413" s="4"/>
      <c r="D413" s="4"/>
      <c r="E413" s="5"/>
      <c r="F413" s="13"/>
      <c r="G413" s="1"/>
    </row>
    <row r="414" spans="3:7" x14ac:dyDescent="0.2">
      <c r="C414" s="4"/>
      <c r="D414" s="4"/>
      <c r="E414" s="5"/>
      <c r="F414" s="13"/>
      <c r="G414" s="1"/>
    </row>
    <row r="415" spans="3:7" x14ac:dyDescent="0.2">
      <c r="C415" s="4"/>
      <c r="D415" s="4"/>
      <c r="E415" s="5"/>
      <c r="F415" s="13"/>
      <c r="G415" s="1"/>
    </row>
    <row r="416" spans="3:7" x14ac:dyDescent="0.2">
      <c r="C416" s="4"/>
      <c r="D416" s="4"/>
      <c r="E416" s="5"/>
      <c r="F416" s="13"/>
      <c r="G416" s="1"/>
    </row>
    <row r="417" spans="3:7" x14ac:dyDescent="0.2">
      <c r="C417" s="4"/>
      <c r="D417" s="4"/>
      <c r="E417" s="5"/>
      <c r="F417" s="13"/>
      <c r="G417" s="1"/>
    </row>
    <row r="418" spans="3:7" x14ac:dyDescent="0.2">
      <c r="C418" s="4"/>
      <c r="D418" s="4"/>
      <c r="E418" s="5"/>
      <c r="F418" s="13"/>
      <c r="G418" s="1"/>
    </row>
    <row r="419" spans="3:7" x14ac:dyDescent="0.2">
      <c r="C419" s="4"/>
      <c r="D419" s="4"/>
      <c r="E419" s="5"/>
      <c r="F419" s="13"/>
      <c r="G419" s="1"/>
    </row>
    <row r="420" spans="3:7" x14ac:dyDescent="0.2">
      <c r="C420" s="4"/>
      <c r="D420" s="4"/>
      <c r="E420" s="5"/>
      <c r="F420" s="13"/>
      <c r="G420" s="1"/>
    </row>
    <row r="421" spans="3:7" x14ac:dyDescent="0.2">
      <c r="C421" s="4"/>
      <c r="D421" s="4"/>
      <c r="E421" s="5"/>
      <c r="F421" s="13"/>
      <c r="G421" s="1"/>
    </row>
    <row r="422" spans="3:7" x14ac:dyDescent="0.2">
      <c r="C422" s="4"/>
      <c r="D422" s="4"/>
      <c r="E422" s="5"/>
      <c r="F422" s="13"/>
      <c r="G422" s="1"/>
    </row>
    <row r="423" spans="3:7" x14ac:dyDescent="0.2">
      <c r="C423" s="4"/>
      <c r="D423" s="4"/>
      <c r="E423" s="5"/>
      <c r="F423" s="13"/>
      <c r="G423" s="1"/>
    </row>
    <row r="424" spans="3:7" x14ac:dyDescent="0.2">
      <c r="C424" s="4"/>
      <c r="D424" s="4"/>
      <c r="E424" s="5"/>
      <c r="F424" s="13"/>
      <c r="G424" s="1"/>
    </row>
    <row r="425" spans="3:7" x14ac:dyDescent="0.2">
      <c r="C425" s="4"/>
      <c r="D425" s="4"/>
      <c r="E425" s="5"/>
      <c r="F425" s="13"/>
      <c r="G425" s="1"/>
    </row>
    <row r="426" spans="3:7" x14ac:dyDescent="0.2">
      <c r="C426" s="4"/>
      <c r="D426" s="4"/>
      <c r="E426" s="5"/>
      <c r="F426" s="13"/>
      <c r="G426" s="1"/>
    </row>
    <row r="427" spans="3:7" x14ac:dyDescent="0.2">
      <c r="C427" s="4"/>
      <c r="D427" s="4"/>
      <c r="E427" s="5"/>
      <c r="F427" s="13"/>
      <c r="G427" s="1"/>
    </row>
    <row r="428" spans="3:7" x14ac:dyDescent="0.2">
      <c r="C428" s="4"/>
      <c r="D428" s="4"/>
      <c r="E428" s="5"/>
      <c r="F428" s="13"/>
      <c r="G428" s="1"/>
    </row>
    <row r="429" spans="3:7" x14ac:dyDescent="0.2">
      <c r="C429" s="4"/>
      <c r="D429" s="4"/>
      <c r="E429" s="5"/>
      <c r="F429" s="13"/>
      <c r="G429" s="1"/>
    </row>
    <row r="430" spans="3:7" x14ac:dyDescent="0.2">
      <c r="C430" s="4"/>
      <c r="D430" s="4"/>
      <c r="E430" s="5"/>
      <c r="F430" s="13"/>
      <c r="G430" s="1"/>
    </row>
    <row r="431" spans="3:7" x14ac:dyDescent="0.2">
      <c r="C431" s="4"/>
      <c r="D431" s="4"/>
      <c r="E431" s="5"/>
      <c r="F431" s="13"/>
      <c r="G431" s="1"/>
    </row>
    <row r="432" spans="3:7" x14ac:dyDescent="0.2">
      <c r="C432" s="4"/>
      <c r="D432" s="4"/>
      <c r="E432" s="5"/>
      <c r="F432" s="13"/>
      <c r="G432" s="1"/>
    </row>
    <row r="433" spans="3:7" x14ac:dyDescent="0.2">
      <c r="C433" s="4"/>
      <c r="D433" s="4"/>
      <c r="E433" s="5"/>
      <c r="F433" s="13"/>
      <c r="G433" s="1"/>
    </row>
    <row r="434" spans="3:7" x14ac:dyDescent="0.2">
      <c r="C434" s="4"/>
      <c r="D434" s="4"/>
      <c r="E434" s="5"/>
      <c r="F434" s="13"/>
      <c r="G434" s="1"/>
    </row>
    <row r="435" spans="3:7" x14ac:dyDescent="0.2">
      <c r="C435" s="4"/>
      <c r="D435" s="4"/>
      <c r="E435" s="5"/>
      <c r="F435" s="13"/>
      <c r="G435" s="1"/>
    </row>
    <row r="436" spans="3:7" x14ac:dyDescent="0.2">
      <c r="C436" s="4"/>
      <c r="D436" s="4"/>
      <c r="E436" s="5"/>
      <c r="F436" s="13"/>
      <c r="G436" s="1"/>
    </row>
    <row r="437" spans="3:7" x14ac:dyDescent="0.2">
      <c r="C437" s="4"/>
      <c r="D437" s="4"/>
      <c r="E437" s="5"/>
      <c r="F437" s="13"/>
      <c r="G437" s="1"/>
    </row>
    <row r="438" spans="3:7" x14ac:dyDescent="0.2">
      <c r="C438" s="4"/>
      <c r="D438" s="4"/>
      <c r="E438" s="5"/>
      <c r="F438" s="13"/>
      <c r="G438" s="1"/>
    </row>
    <row r="439" spans="3:7" x14ac:dyDescent="0.2">
      <c r="C439" s="4"/>
      <c r="D439" s="4"/>
      <c r="E439" s="5"/>
      <c r="F439" s="13"/>
      <c r="G439" s="1"/>
    </row>
    <row r="440" spans="3:7" x14ac:dyDescent="0.2">
      <c r="C440" s="4"/>
      <c r="D440" s="4"/>
      <c r="E440" s="5"/>
      <c r="F440" s="13"/>
      <c r="G440" s="1"/>
    </row>
    <row r="441" spans="3:7" x14ac:dyDescent="0.2">
      <c r="C441" s="4"/>
      <c r="D441" s="4"/>
      <c r="E441" s="5"/>
      <c r="F441" s="13"/>
      <c r="G441" s="1"/>
    </row>
    <row r="442" spans="3:7" x14ac:dyDescent="0.2">
      <c r="C442" s="4"/>
      <c r="D442" s="4"/>
      <c r="E442" s="5"/>
      <c r="F442" s="13"/>
      <c r="G442" s="1"/>
    </row>
    <row r="443" spans="3:7" x14ac:dyDescent="0.2">
      <c r="C443" s="4"/>
      <c r="D443" s="4"/>
      <c r="E443" s="5"/>
      <c r="F443" s="13"/>
      <c r="G443" s="1"/>
    </row>
    <row r="444" spans="3:7" x14ac:dyDescent="0.2">
      <c r="C444" s="4"/>
      <c r="D444" s="4"/>
      <c r="E444" s="5"/>
      <c r="F444" s="13"/>
      <c r="G444" s="1"/>
    </row>
    <row r="445" spans="3:7" x14ac:dyDescent="0.2">
      <c r="C445" s="4"/>
      <c r="D445" s="4"/>
      <c r="E445" s="5"/>
      <c r="F445" s="13"/>
      <c r="G445" s="1"/>
    </row>
    <row r="446" spans="3:7" x14ac:dyDescent="0.2">
      <c r="C446" s="4"/>
      <c r="D446" s="4"/>
      <c r="E446" s="5"/>
      <c r="F446" s="13"/>
      <c r="G446" s="1"/>
    </row>
    <row r="447" spans="3:7" x14ac:dyDescent="0.2">
      <c r="C447" s="4"/>
      <c r="D447" s="4"/>
      <c r="E447" s="5"/>
      <c r="F447" s="13"/>
      <c r="G447" s="1"/>
    </row>
    <row r="448" spans="3:7" x14ac:dyDescent="0.2">
      <c r="C448" s="4"/>
      <c r="D448" s="4"/>
      <c r="E448" s="5"/>
      <c r="F448" s="13"/>
      <c r="G448" s="1"/>
    </row>
    <row r="449" spans="3:7" x14ac:dyDescent="0.2">
      <c r="C449" s="4"/>
      <c r="D449" s="4"/>
      <c r="E449" s="5"/>
      <c r="F449" s="13"/>
      <c r="G449" s="1"/>
    </row>
    <row r="450" spans="3:7" x14ac:dyDescent="0.2">
      <c r="C450" s="4"/>
      <c r="D450" s="4"/>
      <c r="E450" s="5"/>
      <c r="F450" s="13"/>
      <c r="G450" s="1"/>
    </row>
    <row r="451" spans="3:7" x14ac:dyDescent="0.2">
      <c r="C451" s="4"/>
      <c r="D451" s="4"/>
      <c r="E451" s="5"/>
      <c r="F451" s="13"/>
      <c r="G451" s="1"/>
    </row>
    <row r="452" spans="3:7" x14ac:dyDescent="0.2">
      <c r="C452" s="4"/>
      <c r="D452" s="4"/>
      <c r="E452" s="5"/>
      <c r="F452" s="13"/>
      <c r="G452" s="1"/>
    </row>
    <row r="453" spans="3:7" x14ac:dyDescent="0.2">
      <c r="C453" s="4"/>
      <c r="D453" s="4"/>
      <c r="E453" s="5"/>
      <c r="F453" s="13"/>
      <c r="G453" s="1"/>
    </row>
    <row r="454" spans="3:7" x14ac:dyDescent="0.2">
      <c r="C454" s="4"/>
      <c r="D454" s="4"/>
      <c r="E454" s="5"/>
      <c r="F454" s="13"/>
      <c r="G454" s="1"/>
    </row>
    <row r="455" spans="3:7" x14ac:dyDescent="0.2">
      <c r="C455" s="4"/>
      <c r="D455" s="4"/>
      <c r="E455" s="5"/>
      <c r="F455" s="13"/>
      <c r="G455" s="1"/>
    </row>
    <row r="456" spans="3:7" x14ac:dyDescent="0.2">
      <c r="C456" s="4"/>
      <c r="D456" s="4"/>
      <c r="E456" s="5"/>
      <c r="F456" s="13"/>
      <c r="G456" s="1"/>
    </row>
    <row r="457" spans="3:7" x14ac:dyDescent="0.2">
      <c r="C457" s="4"/>
      <c r="D457" s="4"/>
      <c r="E457" s="5"/>
      <c r="F457" s="13"/>
      <c r="G457" s="1"/>
    </row>
    <row r="458" spans="3:7" x14ac:dyDescent="0.2">
      <c r="C458" s="4"/>
      <c r="D458" s="4"/>
      <c r="E458" s="5"/>
      <c r="F458" s="13"/>
      <c r="G458" s="1"/>
    </row>
    <row r="459" spans="3:7" x14ac:dyDescent="0.2">
      <c r="C459" s="4"/>
      <c r="D459" s="4"/>
      <c r="E459" s="5"/>
      <c r="F459" s="13"/>
      <c r="G459" s="1"/>
    </row>
    <row r="460" spans="3:7" x14ac:dyDescent="0.2">
      <c r="C460" s="4"/>
      <c r="D460" s="4"/>
      <c r="E460" s="5"/>
      <c r="F460" s="13"/>
      <c r="G460" s="1"/>
    </row>
    <row r="461" spans="3:7" x14ac:dyDescent="0.2">
      <c r="C461" s="4"/>
      <c r="D461" s="4"/>
      <c r="E461" s="5"/>
      <c r="F461" s="13"/>
      <c r="G461" s="1"/>
    </row>
    <row r="462" spans="3:7" x14ac:dyDescent="0.2">
      <c r="C462" s="4"/>
      <c r="D462" s="4"/>
      <c r="E462" s="5"/>
      <c r="F462" s="13"/>
      <c r="G462" s="1"/>
    </row>
    <row r="463" spans="3:7" x14ac:dyDescent="0.2">
      <c r="C463" s="4"/>
      <c r="D463" s="4"/>
      <c r="E463" s="5"/>
      <c r="F463" s="13"/>
      <c r="G463" s="1"/>
    </row>
    <row r="464" spans="3:7" x14ac:dyDescent="0.2">
      <c r="C464" s="4"/>
      <c r="D464" s="4"/>
      <c r="E464" s="5"/>
      <c r="F464" s="13"/>
      <c r="G464" s="1"/>
    </row>
    <row r="465" spans="3:7" x14ac:dyDescent="0.2">
      <c r="C465" s="4"/>
      <c r="D465" s="4"/>
      <c r="E465" s="5"/>
      <c r="F465" s="13"/>
      <c r="G465" s="1"/>
    </row>
    <row r="466" spans="3:7" x14ac:dyDescent="0.2">
      <c r="C466" s="4"/>
      <c r="D466" s="4"/>
      <c r="E466" s="5"/>
      <c r="F466" s="13"/>
      <c r="G466" s="1"/>
    </row>
    <row r="467" spans="3:7" x14ac:dyDescent="0.2">
      <c r="C467" s="4"/>
      <c r="D467" s="4"/>
      <c r="E467" s="5"/>
      <c r="F467" s="13"/>
      <c r="G467" s="1"/>
    </row>
    <row r="468" spans="3:7" x14ac:dyDescent="0.2">
      <c r="C468" s="4"/>
      <c r="D468" s="4"/>
      <c r="E468" s="5"/>
      <c r="F468" s="13"/>
      <c r="G468" s="1"/>
    </row>
    <row r="469" spans="3:7" x14ac:dyDescent="0.2">
      <c r="C469" s="4"/>
      <c r="D469" s="4"/>
      <c r="E469" s="5"/>
      <c r="F469" s="13"/>
      <c r="G469" s="1"/>
    </row>
    <row r="470" spans="3:7" x14ac:dyDescent="0.2">
      <c r="C470" s="4"/>
      <c r="D470" s="4"/>
      <c r="E470" s="5"/>
      <c r="F470" s="13"/>
      <c r="G470" s="1"/>
    </row>
    <row r="471" spans="3:7" x14ac:dyDescent="0.2">
      <c r="C471" s="4"/>
      <c r="D471" s="4"/>
      <c r="E471" s="5"/>
      <c r="F471" s="13"/>
      <c r="G471" s="1"/>
    </row>
    <row r="472" spans="3:7" x14ac:dyDescent="0.2">
      <c r="C472" s="4"/>
      <c r="D472" s="4"/>
      <c r="E472" s="5"/>
      <c r="F472" s="13"/>
      <c r="G472" s="1"/>
    </row>
    <row r="473" spans="3:7" x14ac:dyDescent="0.2">
      <c r="C473" s="4"/>
      <c r="D473" s="4"/>
      <c r="E473" s="5"/>
      <c r="F473" s="13"/>
      <c r="G473" s="1"/>
    </row>
    <row r="474" spans="3:7" x14ac:dyDescent="0.2">
      <c r="C474" s="4"/>
      <c r="D474" s="4"/>
      <c r="E474" s="5"/>
      <c r="F474" s="13"/>
      <c r="G474" s="1"/>
    </row>
    <row r="475" spans="3:7" x14ac:dyDescent="0.2">
      <c r="C475" s="4"/>
      <c r="D475" s="4"/>
      <c r="E475" s="5"/>
      <c r="F475" s="13"/>
      <c r="G475" s="1"/>
    </row>
    <row r="476" spans="3:7" x14ac:dyDescent="0.2">
      <c r="C476" s="4"/>
      <c r="D476" s="4"/>
      <c r="E476" s="5"/>
      <c r="F476" s="13"/>
      <c r="G476" s="1"/>
    </row>
    <row r="477" spans="3:7" x14ac:dyDescent="0.2">
      <c r="C477" s="4"/>
      <c r="D477" s="4"/>
      <c r="E477" s="5"/>
      <c r="F477" s="13"/>
      <c r="G477" s="1"/>
    </row>
    <row r="478" spans="3:7" x14ac:dyDescent="0.2">
      <c r="C478" s="4"/>
      <c r="D478" s="4"/>
      <c r="E478" s="5"/>
      <c r="F478" s="13"/>
      <c r="G478" s="1"/>
    </row>
    <row r="479" spans="3:7" x14ac:dyDescent="0.2">
      <c r="C479" s="4"/>
      <c r="D479" s="4"/>
      <c r="E479" s="5"/>
      <c r="F479" s="13"/>
      <c r="G479" s="1"/>
    </row>
    <row r="480" spans="3:7" x14ac:dyDescent="0.2">
      <c r="C480" s="4"/>
      <c r="D480" s="4"/>
      <c r="E480" s="5"/>
      <c r="F480" s="13"/>
      <c r="G480" s="1"/>
    </row>
    <row r="481" spans="3:7" x14ac:dyDescent="0.2">
      <c r="C481" s="4"/>
      <c r="D481" s="4"/>
      <c r="E481" s="5"/>
      <c r="F481" s="13"/>
      <c r="G481" s="1"/>
    </row>
    <row r="482" spans="3:7" x14ac:dyDescent="0.2">
      <c r="C482" s="4"/>
      <c r="D482" s="4"/>
      <c r="E482" s="5"/>
      <c r="F482" s="13"/>
      <c r="G482" s="1"/>
    </row>
    <row r="483" spans="3:7" x14ac:dyDescent="0.2">
      <c r="C483" s="4"/>
      <c r="D483" s="4"/>
      <c r="E483" s="5"/>
      <c r="F483" s="13"/>
      <c r="G483" s="1"/>
    </row>
    <row r="484" spans="3:7" x14ac:dyDescent="0.2">
      <c r="C484" s="4"/>
      <c r="D484" s="4"/>
      <c r="E484" s="5"/>
      <c r="F484" s="13"/>
      <c r="G484" s="1"/>
    </row>
    <row r="485" spans="3:7" x14ac:dyDescent="0.2">
      <c r="C485" s="4"/>
      <c r="D485" s="4"/>
      <c r="E485" s="5"/>
      <c r="F485" s="13"/>
      <c r="G485" s="1"/>
    </row>
    <row r="486" spans="3:7" x14ac:dyDescent="0.2">
      <c r="C486" s="4"/>
      <c r="D486" s="4"/>
      <c r="E486" s="5"/>
      <c r="F486" s="13"/>
      <c r="G486" s="1"/>
    </row>
    <row r="487" spans="3:7" x14ac:dyDescent="0.2">
      <c r="C487" s="4"/>
      <c r="D487" s="4"/>
      <c r="E487" s="5"/>
      <c r="F487" s="13"/>
      <c r="G487" s="1"/>
    </row>
    <row r="488" spans="3:7" x14ac:dyDescent="0.2">
      <c r="C488" s="4"/>
      <c r="D488" s="4"/>
      <c r="E488" s="5"/>
      <c r="F488" s="13"/>
      <c r="G488" s="1"/>
    </row>
    <row r="489" spans="3:7" x14ac:dyDescent="0.2">
      <c r="C489" s="4"/>
      <c r="D489" s="4"/>
      <c r="E489" s="5"/>
      <c r="F489" s="13"/>
      <c r="G489" s="1"/>
    </row>
    <row r="490" spans="3:7" x14ac:dyDescent="0.2">
      <c r="C490" s="4"/>
      <c r="D490" s="4"/>
      <c r="E490" s="5"/>
      <c r="F490" s="13"/>
      <c r="G490" s="1"/>
    </row>
    <row r="491" spans="3:7" x14ac:dyDescent="0.2">
      <c r="C491" s="4"/>
      <c r="D491" s="4"/>
      <c r="E491" s="5"/>
      <c r="F491" s="13"/>
      <c r="G491" s="1"/>
    </row>
    <row r="492" spans="3:7" x14ac:dyDescent="0.2">
      <c r="C492" s="4"/>
      <c r="D492" s="4"/>
      <c r="E492" s="5"/>
      <c r="F492" s="13"/>
      <c r="G492" s="1"/>
    </row>
    <row r="493" spans="3:7" x14ac:dyDescent="0.2">
      <c r="C493" s="4"/>
      <c r="D493" s="4"/>
      <c r="E493" s="5"/>
      <c r="F493" s="13"/>
      <c r="G493" s="1"/>
    </row>
    <row r="494" spans="3:7" x14ac:dyDescent="0.2">
      <c r="C494" s="4"/>
      <c r="D494" s="4"/>
      <c r="E494" s="5"/>
      <c r="F494" s="13"/>
      <c r="G494" s="1"/>
    </row>
    <row r="495" spans="3:7" x14ac:dyDescent="0.2">
      <c r="C495" s="4"/>
      <c r="D495" s="4"/>
      <c r="E495" s="5"/>
      <c r="F495" s="13"/>
      <c r="G495" s="1"/>
    </row>
    <row r="496" spans="3:7" x14ac:dyDescent="0.2">
      <c r="C496" s="4"/>
      <c r="D496" s="4"/>
      <c r="E496" s="5"/>
      <c r="F496" s="13"/>
      <c r="G496" s="1"/>
    </row>
    <row r="497" spans="3:7" x14ac:dyDescent="0.2">
      <c r="C497" s="4"/>
      <c r="D497" s="4"/>
      <c r="E497" s="5"/>
      <c r="F497" s="13"/>
      <c r="G497" s="1"/>
    </row>
    <row r="498" spans="3:7" x14ac:dyDescent="0.2">
      <c r="C498" s="4"/>
      <c r="D498" s="4"/>
      <c r="E498" s="5"/>
      <c r="F498" s="13"/>
      <c r="G498" s="1"/>
    </row>
    <row r="499" spans="3:7" x14ac:dyDescent="0.2">
      <c r="C499" s="4"/>
      <c r="D499" s="4"/>
      <c r="E499" s="5"/>
      <c r="F499" s="13"/>
      <c r="G499" s="1"/>
    </row>
    <row r="500" spans="3:7" x14ac:dyDescent="0.2">
      <c r="C500" s="4"/>
      <c r="D500" s="4"/>
      <c r="E500" s="5"/>
      <c r="F500" s="13"/>
      <c r="G500" s="1"/>
    </row>
    <row r="501" spans="3:7" x14ac:dyDescent="0.2">
      <c r="C501" s="4"/>
      <c r="D501" s="4"/>
      <c r="E501" s="5"/>
      <c r="F501" s="13"/>
      <c r="G501" s="1"/>
    </row>
    <row r="502" spans="3:7" x14ac:dyDescent="0.2">
      <c r="C502" s="4"/>
      <c r="D502" s="4"/>
      <c r="E502" s="5"/>
      <c r="F502" s="13"/>
      <c r="G502" s="1"/>
    </row>
    <row r="503" spans="3:7" x14ac:dyDescent="0.2">
      <c r="C503" s="4"/>
      <c r="D503" s="4"/>
      <c r="E503" s="5"/>
      <c r="F503" s="13"/>
      <c r="G503" s="1"/>
    </row>
    <row r="504" spans="3:7" x14ac:dyDescent="0.2">
      <c r="C504" s="4"/>
      <c r="D504" s="4"/>
      <c r="E504" s="5"/>
      <c r="F504" s="13"/>
      <c r="G504" s="1"/>
    </row>
    <row r="505" spans="3:7" x14ac:dyDescent="0.2">
      <c r="C505" s="4"/>
      <c r="D505" s="4"/>
      <c r="E505" s="5"/>
      <c r="F505" s="13"/>
      <c r="G505" s="1"/>
    </row>
    <row r="506" spans="3:7" x14ac:dyDescent="0.2">
      <c r="C506" s="4"/>
      <c r="D506" s="4"/>
      <c r="E506" s="5"/>
      <c r="F506" s="13"/>
      <c r="G506" s="1"/>
    </row>
    <row r="507" spans="3:7" x14ac:dyDescent="0.2">
      <c r="C507" s="4"/>
      <c r="D507" s="4"/>
      <c r="E507" s="5"/>
      <c r="F507" s="13"/>
      <c r="G507" s="1"/>
    </row>
    <row r="508" spans="3:7" x14ac:dyDescent="0.2">
      <c r="C508" s="4"/>
      <c r="D508" s="4"/>
      <c r="E508" s="5"/>
      <c r="F508" s="13"/>
      <c r="G508" s="1"/>
    </row>
    <row r="509" spans="3:7" x14ac:dyDescent="0.2">
      <c r="C509" s="4"/>
      <c r="D509" s="4"/>
      <c r="E509" s="5"/>
      <c r="F509" s="13"/>
      <c r="G509" s="1"/>
    </row>
    <row r="510" spans="3:7" x14ac:dyDescent="0.2">
      <c r="C510" s="4"/>
      <c r="D510" s="4"/>
      <c r="E510" s="5"/>
      <c r="F510" s="13"/>
      <c r="G510" s="1"/>
    </row>
    <row r="511" spans="3:7" x14ac:dyDescent="0.2">
      <c r="C511" s="4"/>
      <c r="D511" s="4"/>
      <c r="E511" s="5"/>
      <c r="F511" s="13"/>
      <c r="G511" s="1"/>
    </row>
    <row r="512" spans="3:7" x14ac:dyDescent="0.2">
      <c r="C512" s="4"/>
      <c r="D512" s="4"/>
      <c r="E512" s="5"/>
      <c r="F512" s="13"/>
      <c r="G512" s="1"/>
    </row>
    <row r="513" spans="3:7" x14ac:dyDescent="0.2">
      <c r="C513" s="4"/>
      <c r="D513" s="4"/>
      <c r="E513" s="5"/>
      <c r="F513" s="13"/>
      <c r="G513" s="1"/>
    </row>
    <row r="514" spans="3:7" x14ac:dyDescent="0.2">
      <c r="C514" s="4"/>
      <c r="D514" s="4"/>
      <c r="E514" s="5"/>
      <c r="F514" s="13"/>
      <c r="G514" s="1"/>
    </row>
    <row r="515" spans="3:7" x14ac:dyDescent="0.2">
      <c r="C515" s="4"/>
      <c r="D515" s="4"/>
      <c r="E515" s="5"/>
      <c r="F515" s="13"/>
      <c r="G515" s="1"/>
    </row>
    <row r="516" spans="3:7" x14ac:dyDescent="0.2">
      <c r="C516" s="4"/>
      <c r="D516" s="4"/>
      <c r="E516" s="5"/>
      <c r="F516" s="13"/>
      <c r="G516" s="1"/>
    </row>
    <row r="517" spans="3:7" x14ac:dyDescent="0.2">
      <c r="C517" s="4"/>
      <c r="D517" s="4"/>
      <c r="E517" s="5"/>
      <c r="F517" s="13"/>
      <c r="G517" s="1"/>
    </row>
    <row r="518" spans="3:7" x14ac:dyDescent="0.2">
      <c r="C518" s="4"/>
      <c r="D518" s="4"/>
      <c r="E518" s="5"/>
      <c r="F518" s="13"/>
      <c r="G518" s="1"/>
    </row>
    <row r="519" spans="3:7" x14ac:dyDescent="0.2">
      <c r="C519" s="4"/>
      <c r="D519" s="4"/>
      <c r="E519" s="5"/>
      <c r="F519" s="13"/>
      <c r="G519" s="1"/>
    </row>
    <row r="520" spans="3:7" x14ac:dyDescent="0.2">
      <c r="C520" s="4"/>
      <c r="D520" s="4"/>
      <c r="E520" s="5"/>
      <c r="F520" s="13"/>
      <c r="G520" s="1"/>
    </row>
    <row r="521" spans="3:7" x14ac:dyDescent="0.2">
      <c r="C521" s="4"/>
      <c r="D521" s="4"/>
      <c r="E521" s="5"/>
      <c r="F521" s="13"/>
      <c r="G521" s="1"/>
    </row>
    <row r="522" spans="3:7" x14ac:dyDescent="0.2">
      <c r="C522" s="4"/>
      <c r="D522" s="4"/>
      <c r="E522" s="5"/>
      <c r="F522" s="13"/>
      <c r="G522" s="1"/>
    </row>
    <row r="523" spans="3:7" x14ac:dyDescent="0.2">
      <c r="C523" s="4"/>
      <c r="D523" s="4"/>
      <c r="E523" s="5"/>
      <c r="F523" s="13"/>
      <c r="G523" s="1"/>
    </row>
    <row r="524" spans="3:7" x14ac:dyDescent="0.2">
      <c r="C524" s="4"/>
      <c r="D524" s="4"/>
      <c r="E524" s="5"/>
      <c r="F524" s="13"/>
      <c r="G524" s="1"/>
    </row>
    <row r="525" spans="3:7" x14ac:dyDescent="0.2">
      <c r="C525" s="4"/>
      <c r="D525" s="4"/>
      <c r="E525" s="5"/>
      <c r="F525" s="13"/>
      <c r="G525" s="1"/>
    </row>
    <row r="526" spans="3:7" x14ac:dyDescent="0.2">
      <c r="C526" s="4"/>
      <c r="D526" s="4"/>
      <c r="E526" s="5"/>
      <c r="F526" s="13"/>
      <c r="G526" s="1"/>
    </row>
    <row r="527" spans="3:7" x14ac:dyDescent="0.2">
      <c r="C527" s="4"/>
      <c r="D527" s="4"/>
      <c r="E527" s="5"/>
      <c r="F527" s="13"/>
      <c r="G527" s="1"/>
    </row>
    <row r="528" spans="3:7" x14ac:dyDescent="0.2">
      <c r="C528" s="4"/>
      <c r="D528" s="4"/>
      <c r="E528" s="5"/>
      <c r="F528" s="13"/>
      <c r="G528" s="1"/>
    </row>
    <row r="529" spans="3:7" x14ac:dyDescent="0.2">
      <c r="C529" s="4"/>
      <c r="D529" s="4"/>
      <c r="E529" s="5"/>
      <c r="F529" s="13"/>
      <c r="G529" s="1"/>
    </row>
    <row r="530" spans="3:7" x14ac:dyDescent="0.2">
      <c r="C530" s="4"/>
      <c r="D530" s="4"/>
      <c r="E530" s="5"/>
      <c r="F530" s="13"/>
      <c r="G530" s="1"/>
    </row>
    <row r="531" spans="3:7" x14ac:dyDescent="0.2">
      <c r="C531" s="4"/>
      <c r="D531" s="4"/>
      <c r="E531" s="5"/>
      <c r="F531" s="13"/>
      <c r="G531" s="1"/>
    </row>
    <row r="532" spans="3:7" x14ac:dyDescent="0.2">
      <c r="C532" s="4"/>
      <c r="D532" s="4"/>
      <c r="E532" s="5"/>
      <c r="F532" s="13"/>
      <c r="G532" s="1"/>
    </row>
    <row r="533" spans="3:7" x14ac:dyDescent="0.2">
      <c r="C533" s="4"/>
      <c r="D533" s="4"/>
      <c r="E533" s="5"/>
      <c r="F533" s="13"/>
      <c r="G533" s="1"/>
    </row>
    <row r="534" spans="3:7" x14ac:dyDescent="0.2">
      <c r="C534" s="4"/>
      <c r="D534" s="4"/>
      <c r="E534" s="5"/>
      <c r="F534" s="13"/>
      <c r="G534" s="1"/>
    </row>
    <row r="535" spans="3:7" x14ac:dyDescent="0.2">
      <c r="C535" s="4"/>
      <c r="D535" s="4"/>
      <c r="E535" s="5"/>
      <c r="F535" s="13"/>
      <c r="G535" s="1"/>
    </row>
    <row r="536" spans="3:7" x14ac:dyDescent="0.2">
      <c r="C536" s="4"/>
      <c r="D536" s="4"/>
      <c r="E536" s="5"/>
      <c r="F536" s="13"/>
      <c r="G536" s="1"/>
    </row>
    <row r="537" spans="3:7" x14ac:dyDescent="0.2">
      <c r="C537" s="4"/>
      <c r="D537" s="4"/>
      <c r="E537" s="5"/>
      <c r="F537" s="13"/>
      <c r="G537" s="1"/>
    </row>
    <row r="538" spans="3:7" x14ac:dyDescent="0.2">
      <c r="C538" s="4"/>
      <c r="D538" s="4"/>
      <c r="E538" s="5"/>
      <c r="F538" s="13"/>
      <c r="G538" s="1"/>
    </row>
    <row r="539" spans="3:7" x14ac:dyDescent="0.2">
      <c r="C539" s="4"/>
      <c r="D539" s="4"/>
      <c r="E539" s="5"/>
      <c r="F539" s="13"/>
      <c r="G539" s="1"/>
    </row>
    <row r="540" spans="3:7" x14ac:dyDescent="0.2">
      <c r="C540" s="4"/>
      <c r="D540" s="4"/>
      <c r="E540" s="5"/>
      <c r="F540" s="13"/>
      <c r="G540" s="1"/>
    </row>
    <row r="541" spans="3:7" x14ac:dyDescent="0.2">
      <c r="C541" s="4"/>
      <c r="D541" s="4"/>
      <c r="E541" s="5"/>
      <c r="F541" s="13"/>
      <c r="G541" s="1"/>
    </row>
    <row r="542" spans="3:7" x14ac:dyDescent="0.2">
      <c r="C542" s="4"/>
      <c r="D542" s="4"/>
      <c r="E542" s="5"/>
      <c r="F542" s="13"/>
      <c r="G542" s="1"/>
    </row>
    <row r="543" spans="3:7" x14ac:dyDescent="0.2">
      <c r="C543" s="4"/>
      <c r="D543" s="4"/>
      <c r="E543" s="5"/>
      <c r="F543" s="13"/>
      <c r="G543" s="1"/>
    </row>
    <row r="544" spans="3:7" x14ac:dyDescent="0.2">
      <c r="C544" s="4"/>
      <c r="D544" s="4"/>
      <c r="E544" s="5"/>
      <c r="F544" s="13"/>
      <c r="G544" s="1"/>
    </row>
    <row r="545" spans="3:7" x14ac:dyDescent="0.2">
      <c r="C545" s="4"/>
      <c r="D545" s="4"/>
      <c r="E545" s="5"/>
      <c r="F545" s="13"/>
      <c r="G545" s="1"/>
    </row>
    <row r="546" spans="3:7" x14ac:dyDescent="0.2">
      <c r="C546" s="4"/>
      <c r="D546" s="4"/>
      <c r="E546" s="5"/>
      <c r="F546" s="13"/>
      <c r="G546" s="1"/>
    </row>
    <row r="547" spans="3:7" x14ac:dyDescent="0.2">
      <c r="C547" s="4"/>
      <c r="D547" s="4"/>
      <c r="E547" s="5"/>
      <c r="F547" s="13"/>
      <c r="G547" s="1"/>
    </row>
    <row r="548" spans="3:7" x14ac:dyDescent="0.2">
      <c r="C548" s="4"/>
      <c r="D548" s="4"/>
      <c r="E548" s="5"/>
      <c r="F548" s="13"/>
      <c r="G548" s="1"/>
    </row>
    <row r="549" spans="3:7" x14ac:dyDescent="0.2">
      <c r="C549" s="4"/>
      <c r="D549" s="4"/>
      <c r="E549" s="5"/>
      <c r="F549" s="13"/>
      <c r="G549" s="1"/>
    </row>
    <row r="550" spans="3:7" x14ac:dyDescent="0.2">
      <c r="C550" s="4"/>
      <c r="D550" s="4"/>
      <c r="E550" s="5"/>
      <c r="F550" s="13"/>
      <c r="G550" s="1"/>
    </row>
    <row r="551" spans="3:7" x14ac:dyDescent="0.2">
      <c r="C551" s="4"/>
      <c r="D551" s="4"/>
      <c r="E551" s="5"/>
      <c r="F551" s="13"/>
      <c r="G551" s="1"/>
    </row>
    <row r="552" spans="3:7" x14ac:dyDescent="0.2">
      <c r="C552" s="4"/>
      <c r="D552" s="4"/>
      <c r="E552" s="5"/>
      <c r="F552" s="13"/>
      <c r="G552" s="1"/>
    </row>
    <row r="553" spans="3:7" x14ac:dyDescent="0.2">
      <c r="C553" s="4"/>
      <c r="D553" s="4"/>
      <c r="E553" s="5"/>
      <c r="F553" s="13"/>
      <c r="G553" s="1"/>
    </row>
    <row r="554" spans="3:7" x14ac:dyDescent="0.2">
      <c r="C554" s="4"/>
      <c r="D554" s="4"/>
      <c r="E554" s="5"/>
      <c r="F554" s="13"/>
      <c r="G554" s="1"/>
    </row>
    <row r="555" spans="3:7" x14ac:dyDescent="0.2">
      <c r="C555" s="4"/>
      <c r="D555" s="4"/>
      <c r="E555" s="5"/>
      <c r="F555" s="13"/>
      <c r="G555" s="1"/>
    </row>
    <row r="556" spans="3:7" x14ac:dyDescent="0.2">
      <c r="C556" s="4"/>
      <c r="D556" s="4"/>
      <c r="E556" s="5"/>
      <c r="F556" s="13"/>
      <c r="G556" s="1"/>
    </row>
    <row r="557" spans="3:7" x14ac:dyDescent="0.2">
      <c r="C557" s="4"/>
      <c r="D557" s="4"/>
      <c r="E557" s="5"/>
      <c r="F557" s="13"/>
      <c r="G557" s="1"/>
    </row>
    <row r="558" spans="3:7" x14ac:dyDescent="0.2">
      <c r="C558" s="4"/>
      <c r="D558" s="4"/>
      <c r="E558" s="5"/>
      <c r="F558" s="13"/>
      <c r="G558" s="1"/>
    </row>
    <row r="559" spans="3:7" x14ac:dyDescent="0.2">
      <c r="C559" s="4"/>
      <c r="D559" s="4"/>
      <c r="E559" s="5"/>
      <c r="F559" s="13"/>
      <c r="G559" s="1"/>
    </row>
    <row r="560" spans="3:7" x14ac:dyDescent="0.2">
      <c r="C560" s="4"/>
      <c r="D560" s="4"/>
      <c r="E560" s="5"/>
      <c r="F560" s="13"/>
      <c r="G560" s="1"/>
    </row>
    <row r="561" spans="3:7" x14ac:dyDescent="0.2">
      <c r="C561" s="4"/>
      <c r="D561" s="4"/>
      <c r="E561" s="5"/>
      <c r="F561" s="13"/>
      <c r="G561" s="1"/>
    </row>
    <row r="562" spans="3:7" x14ac:dyDescent="0.2">
      <c r="C562" s="4"/>
      <c r="D562" s="4"/>
      <c r="E562" s="5"/>
      <c r="F562" s="13"/>
      <c r="G562" s="1"/>
    </row>
    <row r="563" spans="3:7" x14ac:dyDescent="0.2">
      <c r="C563" s="4"/>
      <c r="D563" s="4"/>
      <c r="E563" s="5"/>
      <c r="F563" s="13"/>
      <c r="G563" s="1"/>
    </row>
    <row r="564" spans="3:7" x14ac:dyDescent="0.2">
      <c r="C564" s="4"/>
      <c r="D564" s="4"/>
      <c r="E564" s="5"/>
      <c r="F564" s="13"/>
      <c r="G564" s="1"/>
    </row>
    <row r="565" spans="3:7" x14ac:dyDescent="0.2">
      <c r="C565" s="4"/>
      <c r="D565" s="4"/>
      <c r="E565" s="5"/>
      <c r="F565" s="13"/>
      <c r="G565" s="1"/>
    </row>
    <row r="566" spans="3:7" x14ac:dyDescent="0.2">
      <c r="C566" s="4"/>
      <c r="D566" s="4"/>
      <c r="E566" s="5"/>
      <c r="F566" s="13"/>
      <c r="G566" s="1"/>
    </row>
    <row r="567" spans="3:7" x14ac:dyDescent="0.2">
      <c r="C567" s="4"/>
      <c r="D567" s="4"/>
      <c r="E567" s="5"/>
      <c r="F567" s="13"/>
      <c r="G567" s="1"/>
    </row>
    <row r="568" spans="3:7" x14ac:dyDescent="0.2">
      <c r="C568" s="4"/>
      <c r="D568" s="4"/>
      <c r="E568" s="5"/>
      <c r="F568" s="13"/>
      <c r="G568" s="1"/>
    </row>
    <row r="569" spans="3:7" x14ac:dyDescent="0.2">
      <c r="C569" s="4"/>
      <c r="D569" s="4"/>
      <c r="E569" s="5"/>
      <c r="F569" s="13"/>
      <c r="G569" s="1"/>
    </row>
    <row r="570" spans="3:7" x14ac:dyDescent="0.2">
      <c r="C570" s="4"/>
      <c r="D570" s="4"/>
      <c r="E570" s="5"/>
      <c r="F570" s="13"/>
      <c r="G570" s="1"/>
    </row>
    <row r="571" spans="3:7" x14ac:dyDescent="0.2">
      <c r="C571" s="4"/>
      <c r="D571" s="4"/>
      <c r="E571" s="5"/>
      <c r="F571" s="13"/>
      <c r="G571" s="1"/>
    </row>
    <row r="572" spans="3:7" x14ac:dyDescent="0.2">
      <c r="C572" s="4"/>
      <c r="D572" s="4"/>
      <c r="E572" s="5"/>
      <c r="F572" s="13"/>
      <c r="G572" s="1"/>
    </row>
    <row r="573" spans="3:7" x14ac:dyDescent="0.2">
      <c r="C573" s="4"/>
      <c r="D573" s="4"/>
      <c r="E573" s="5"/>
      <c r="F573" s="13"/>
      <c r="G573" s="1"/>
    </row>
    <row r="574" spans="3:7" x14ac:dyDescent="0.2">
      <c r="C574" s="4"/>
      <c r="D574" s="4"/>
      <c r="E574" s="5"/>
      <c r="F574" s="13"/>
      <c r="G574" s="1"/>
    </row>
    <row r="575" spans="3:7" x14ac:dyDescent="0.2">
      <c r="C575" s="4"/>
      <c r="D575" s="4"/>
      <c r="E575" s="5"/>
      <c r="F575" s="13"/>
      <c r="G575" s="1"/>
    </row>
    <row r="576" spans="3:7" x14ac:dyDescent="0.2">
      <c r="C576" s="4"/>
      <c r="D576" s="4"/>
      <c r="E576" s="5"/>
      <c r="F576" s="13"/>
      <c r="G576" s="1"/>
    </row>
    <row r="577" spans="3:7" x14ac:dyDescent="0.2">
      <c r="C577" s="4"/>
      <c r="D577" s="4"/>
      <c r="E577" s="5"/>
      <c r="F577" s="13"/>
      <c r="G577" s="1"/>
    </row>
    <row r="578" spans="3:7" x14ac:dyDescent="0.2">
      <c r="C578" s="4"/>
      <c r="D578" s="4"/>
      <c r="E578" s="5"/>
      <c r="F578" s="13"/>
      <c r="G578" s="1"/>
    </row>
    <row r="579" spans="3:7" x14ac:dyDescent="0.2">
      <c r="C579" s="4"/>
      <c r="D579" s="4"/>
      <c r="E579" s="5"/>
      <c r="F579" s="13"/>
      <c r="G579" s="1"/>
    </row>
    <row r="580" spans="3:7" x14ac:dyDescent="0.2">
      <c r="C580" s="4"/>
      <c r="D580" s="4"/>
      <c r="E580" s="5"/>
      <c r="F580" s="13"/>
      <c r="G580" s="1"/>
    </row>
    <row r="581" spans="3:7" x14ac:dyDescent="0.2">
      <c r="C581" s="4"/>
      <c r="D581" s="4"/>
      <c r="E581" s="5"/>
      <c r="F581" s="13"/>
      <c r="G581" s="1"/>
    </row>
    <row r="582" spans="3:7" x14ac:dyDescent="0.2">
      <c r="C582" s="4"/>
      <c r="D582" s="4"/>
      <c r="E582" s="5"/>
      <c r="F582" s="13"/>
      <c r="G582" s="1"/>
    </row>
    <row r="583" spans="3:7" x14ac:dyDescent="0.2">
      <c r="C583" s="4"/>
      <c r="D583" s="4"/>
      <c r="E583" s="5"/>
      <c r="F583" s="13"/>
      <c r="G583" s="1"/>
    </row>
    <row r="584" spans="3:7" x14ac:dyDescent="0.2">
      <c r="C584" s="4"/>
      <c r="D584" s="4"/>
      <c r="E584" s="5"/>
      <c r="F584" s="13"/>
      <c r="G584" s="1"/>
    </row>
    <row r="585" spans="3:7" x14ac:dyDescent="0.2">
      <c r="C585" s="4"/>
      <c r="D585" s="4"/>
      <c r="E585" s="5"/>
      <c r="F585" s="13"/>
      <c r="G585" s="1"/>
    </row>
    <row r="586" spans="3:7" x14ac:dyDescent="0.2">
      <c r="C586" s="4"/>
      <c r="D586" s="4"/>
      <c r="E586" s="5"/>
      <c r="F586" s="13"/>
      <c r="G586" s="1"/>
    </row>
    <row r="587" spans="3:7" x14ac:dyDescent="0.2">
      <c r="C587" s="4"/>
      <c r="D587" s="4"/>
      <c r="E587" s="5"/>
      <c r="F587" s="13"/>
      <c r="G587" s="1"/>
    </row>
    <row r="588" spans="3:7" x14ac:dyDescent="0.2">
      <c r="C588" s="4"/>
      <c r="D588" s="4"/>
      <c r="E588" s="5"/>
      <c r="F588" s="13"/>
      <c r="G588" s="1"/>
    </row>
    <row r="589" spans="3:7" x14ac:dyDescent="0.2">
      <c r="C589" s="4"/>
      <c r="D589" s="4"/>
      <c r="E589" s="5"/>
      <c r="F589" s="13"/>
      <c r="G589" s="1"/>
    </row>
    <row r="590" spans="3:7" x14ac:dyDescent="0.2">
      <c r="C590" s="4"/>
      <c r="D590" s="4"/>
      <c r="E590" s="5"/>
      <c r="F590" s="13"/>
      <c r="G590" s="1"/>
    </row>
    <row r="591" spans="3:7" x14ac:dyDescent="0.2">
      <c r="C591" s="4"/>
      <c r="D591" s="4"/>
      <c r="E591" s="5"/>
      <c r="F591" s="13"/>
      <c r="G591" s="1"/>
    </row>
    <row r="592" spans="3:7" x14ac:dyDescent="0.2">
      <c r="C592" s="4"/>
      <c r="D592" s="4"/>
      <c r="E592" s="5"/>
      <c r="F592" s="13"/>
      <c r="G592" s="1"/>
    </row>
    <row r="593" spans="3:7" x14ac:dyDescent="0.2">
      <c r="C593" s="4"/>
      <c r="D593" s="4"/>
      <c r="E593" s="5"/>
      <c r="F593" s="13"/>
      <c r="G593" s="1"/>
    </row>
    <row r="594" spans="3:7" x14ac:dyDescent="0.2">
      <c r="C594" s="4"/>
      <c r="D594" s="4"/>
      <c r="E594" s="5"/>
      <c r="F594" s="13"/>
      <c r="G594" s="1"/>
    </row>
    <row r="595" spans="3:7" x14ac:dyDescent="0.2">
      <c r="C595" s="4"/>
      <c r="D595" s="4"/>
      <c r="E595" s="5"/>
      <c r="F595" s="13"/>
      <c r="G595" s="1"/>
    </row>
    <row r="596" spans="3:7" x14ac:dyDescent="0.2">
      <c r="C596" s="4"/>
      <c r="D596" s="4"/>
      <c r="E596" s="5"/>
      <c r="F596" s="13"/>
      <c r="G596" s="1"/>
    </row>
    <row r="597" spans="3:7" x14ac:dyDescent="0.2">
      <c r="C597" s="4"/>
      <c r="D597" s="4"/>
      <c r="E597" s="5"/>
      <c r="F597" s="13"/>
      <c r="G597" s="1"/>
    </row>
    <row r="598" spans="3:7" x14ac:dyDescent="0.2">
      <c r="C598" s="4"/>
      <c r="D598" s="4"/>
      <c r="E598" s="5"/>
      <c r="F598" s="13"/>
      <c r="G598" s="1"/>
    </row>
    <row r="599" spans="3:7" x14ac:dyDescent="0.2">
      <c r="C599" s="4"/>
      <c r="D599" s="4"/>
      <c r="E599" s="5"/>
      <c r="F599" s="13"/>
      <c r="G599" s="1"/>
    </row>
    <row r="600" spans="3:7" x14ac:dyDescent="0.2">
      <c r="C600" s="4"/>
      <c r="D600" s="4"/>
      <c r="E600" s="5"/>
      <c r="F600" s="13"/>
      <c r="G600" s="1"/>
    </row>
    <row r="601" spans="3:7" x14ac:dyDescent="0.2">
      <c r="C601" s="4"/>
      <c r="D601" s="4"/>
      <c r="E601" s="5"/>
      <c r="F601" s="13"/>
      <c r="G601" s="1"/>
    </row>
    <row r="602" spans="3:7" x14ac:dyDescent="0.2">
      <c r="C602" s="4"/>
      <c r="D602" s="4"/>
      <c r="E602" s="5"/>
      <c r="F602" s="13"/>
      <c r="G602" s="1"/>
    </row>
    <row r="603" spans="3:7" x14ac:dyDescent="0.2">
      <c r="C603" s="4"/>
      <c r="D603" s="4"/>
      <c r="E603" s="5"/>
      <c r="F603" s="13"/>
      <c r="G603" s="1"/>
    </row>
    <row r="604" spans="3:7" x14ac:dyDescent="0.2">
      <c r="C604" s="4"/>
      <c r="D604" s="4"/>
      <c r="E604" s="5"/>
      <c r="F604" s="13"/>
      <c r="G604" s="1"/>
    </row>
    <row r="605" spans="3:7" x14ac:dyDescent="0.2">
      <c r="C605" s="4"/>
      <c r="D605" s="4"/>
      <c r="E605" s="5"/>
      <c r="F605" s="13"/>
      <c r="G605" s="1"/>
    </row>
    <row r="606" spans="3:7" x14ac:dyDescent="0.2">
      <c r="C606" s="4"/>
      <c r="D606" s="4"/>
      <c r="E606" s="5"/>
      <c r="F606" s="13"/>
      <c r="G606" s="1"/>
    </row>
    <row r="607" spans="3:7" x14ac:dyDescent="0.2">
      <c r="C607" s="4"/>
      <c r="D607" s="4"/>
      <c r="E607" s="5"/>
      <c r="F607" s="13"/>
      <c r="G607" s="1"/>
    </row>
    <row r="608" spans="3:7" x14ac:dyDescent="0.2">
      <c r="C608" s="4"/>
      <c r="D608" s="4"/>
      <c r="E608" s="5"/>
      <c r="F608" s="13"/>
      <c r="G608" s="1"/>
    </row>
    <row r="609" spans="3:7" x14ac:dyDescent="0.2">
      <c r="C609" s="4"/>
      <c r="D609" s="4"/>
      <c r="E609" s="5"/>
      <c r="F609" s="13"/>
      <c r="G609" s="1"/>
    </row>
    <row r="610" spans="3:7" x14ac:dyDescent="0.2">
      <c r="C610" s="4"/>
      <c r="D610" s="4"/>
      <c r="E610" s="5"/>
      <c r="F610" s="13"/>
      <c r="G610" s="1"/>
    </row>
    <row r="611" spans="3:7" x14ac:dyDescent="0.2">
      <c r="C611" s="4"/>
      <c r="D611" s="4"/>
      <c r="E611" s="5"/>
      <c r="F611" s="13"/>
      <c r="G611" s="1"/>
    </row>
    <row r="612" spans="3:7" x14ac:dyDescent="0.2">
      <c r="C612" s="4"/>
      <c r="D612" s="4"/>
      <c r="E612" s="5"/>
      <c r="F612" s="13"/>
      <c r="G612" s="1"/>
    </row>
    <row r="613" spans="3:7" x14ac:dyDescent="0.2">
      <c r="C613" s="4"/>
      <c r="D613" s="4"/>
      <c r="E613" s="5"/>
      <c r="F613" s="13"/>
      <c r="G613" s="1"/>
    </row>
    <row r="614" spans="3:7" x14ac:dyDescent="0.2">
      <c r="C614" s="4"/>
      <c r="D614" s="4"/>
      <c r="E614" s="5"/>
      <c r="F614" s="13"/>
      <c r="G614" s="1"/>
    </row>
    <row r="615" spans="3:7" x14ac:dyDescent="0.2">
      <c r="C615" s="4"/>
      <c r="D615" s="4"/>
      <c r="E615" s="5"/>
      <c r="F615" s="13"/>
      <c r="G615" s="1"/>
    </row>
    <row r="616" spans="3:7" x14ac:dyDescent="0.2">
      <c r="C616" s="4"/>
      <c r="D616" s="4"/>
      <c r="E616" s="5"/>
      <c r="F616" s="13"/>
      <c r="G616" s="1"/>
    </row>
    <row r="617" spans="3:7" x14ac:dyDescent="0.2">
      <c r="C617" s="4"/>
      <c r="D617" s="4"/>
      <c r="E617" s="5"/>
      <c r="F617" s="13"/>
      <c r="G617" s="1"/>
    </row>
    <row r="618" spans="3:7" x14ac:dyDescent="0.2">
      <c r="C618" s="4"/>
      <c r="D618" s="4"/>
      <c r="E618" s="5"/>
      <c r="F618" s="13"/>
      <c r="G618" s="1"/>
    </row>
    <row r="619" spans="3:7" x14ac:dyDescent="0.2">
      <c r="C619" s="4"/>
      <c r="D619" s="4"/>
      <c r="E619" s="5"/>
      <c r="F619" s="13"/>
      <c r="G619" s="1"/>
    </row>
    <row r="620" spans="3:7" x14ac:dyDescent="0.2">
      <c r="C620" s="4"/>
      <c r="D620" s="4"/>
      <c r="E620" s="5"/>
      <c r="F620" s="13"/>
      <c r="G620" s="1"/>
    </row>
    <row r="621" spans="3:7" x14ac:dyDescent="0.2">
      <c r="C621" s="4"/>
      <c r="D621" s="4"/>
      <c r="E621" s="5"/>
      <c r="F621" s="13"/>
      <c r="G621" s="1"/>
    </row>
    <row r="622" spans="3:7" x14ac:dyDescent="0.2">
      <c r="C622" s="4"/>
      <c r="D622" s="4"/>
      <c r="E622" s="5"/>
      <c r="F622" s="13"/>
      <c r="G622" s="1"/>
    </row>
    <row r="623" spans="3:7" x14ac:dyDescent="0.2">
      <c r="C623" s="4"/>
      <c r="D623" s="4"/>
      <c r="E623" s="5"/>
      <c r="F623" s="13"/>
      <c r="G623" s="1"/>
    </row>
    <row r="624" spans="3:7" x14ac:dyDescent="0.2">
      <c r="C624" s="4"/>
      <c r="D624" s="4"/>
      <c r="E624" s="5"/>
      <c r="F624" s="13"/>
      <c r="G624" s="1"/>
    </row>
    <row r="625" spans="3:7" x14ac:dyDescent="0.2">
      <c r="C625" s="4"/>
      <c r="D625" s="4"/>
      <c r="E625" s="5"/>
      <c r="F625" s="13"/>
      <c r="G625" s="1"/>
    </row>
    <row r="626" spans="3:7" x14ac:dyDescent="0.2">
      <c r="C626" s="4"/>
      <c r="D626" s="4"/>
      <c r="E626" s="5"/>
      <c r="F626" s="13"/>
      <c r="G626" s="1"/>
    </row>
    <row r="627" spans="3:7" x14ac:dyDescent="0.2">
      <c r="C627" s="4"/>
      <c r="D627" s="4"/>
      <c r="E627" s="5"/>
      <c r="F627" s="13"/>
      <c r="G627" s="1"/>
    </row>
    <row r="628" spans="3:7" x14ac:dyDescent="0.2">
      <c r="C628" s="4"/>
      <c r="D628" s="4"/>
      <c r="E628" s="5"/>
      <c r="F628" s="13"/>
      <c r="G628" s="1"/>
    </row>
    <row r="629" spans="3:7" x14ac:dyDescent="0.2">
      <c r="C629" s="4"/>
      <c r="D629" s="4"/>
      <c r="E629" s="5"/>
      <c r="F629" s="13"/>
      <c r="G629" s="1"/>
    </row>
    <row r="630" spans="3:7" x14ac:dyDescent="0.2">
      <c r="C630" s="4"/>
      <c r="D630" s="4"/>
      <c r="E630" s="5"/>
      <c r="F630" s="13"/>
      <c r="G630" s="1"/>
    </row>
    <row r="631" spans="3:7" x14ac:dyDescent="0.2">
      <c r="C631" s="4"/>
      <c r="D631" s="4"/>
      <c r="E631" s="5"/>
      <c r="F631" s="13"/>
      <c r="G631" s="1"/>
    </row>
    <row r="632" spans="3:7" x14ac:dyDescent="0.2">
      <c r="C632" s="4"/>
      <c r="D632" s="4"/>
      <c r="E632" s="5"/>
      <c r="F632" s="13"/>
      <c r="G632" s="1"/>
    </row>
    <row r="633" spans="3:7" x14ac:dyDescent="0.2">
      <c r="C633" s="4"/>
      <c r="D633" s="4"/>
      <c r="E633" s="5"/>
      <c r="F633" s="13"/>
      <c r="G633" s="1"/>
    </row>
    <row r="634" spans="3:7" x14ac:dyDescent="0.2">
      <c r="C634" s="4"/>
      <c r="D634" s="4"/>
      <c r="E634" s="5"/>
      <c r="F634" s="13"/>
      <c r="G634" s="1"/>
    </row>
    <row r="635" spans="3:7" x14ac:dyDescent="0.2">
      <c r="C635" s="4"/>
      <c r="D635" s="4"/>
      <c r="E635" s="5"/>
      <c r="F635" s="13"/>
      <c r="G635" s="1"/>
    </row>
    <row r="636" spans="3:7" x14ac:dyDescent="0.2">
      <c r="C636" s="4"/>
      <c r="D636" s="4"/>
      <c r="E636" s="5"/>
      <c r="F636" s="13"/>
      <c r="G636" s="1"/>
    </row>
    <row r="637" spans="3:7" x14ac:dyDescent="0.2">
      <c r="C637" s="4"/>
      <c r="D637" s="4"/>
      <c r="E637" s="5"/>
      <c r="F637" s="13"/>
      <c r="G637" s="1"/>
    </row>
    <row r="638" spans="3:7" x14ac:dyDescent="0.2">
      <c r="C638" s="4"/>
      <c r="D638" s="4"/>
      <c r="E638" s="5"/>
      <c r="F638" s="13"/>
      <c r="G638" s="1"/>
    </row>
    <row r="639" spans="3:7" x14ac:dyDescent="0.2">
      <c r="C639" s="4"/>
      <c r="D639" s="4"/>
      <c r="E639" s="5"/>
      <c r="F639" s="13"/>
      <c r="G639" s="1"/>
    </row>
    <row r="640" spans="3:7" x14ac:dyDescent="0.2">
      <c r="C640" s="4"/>
      <c r="D640" s="4"/>
      <c r="E640" s="5"/>
      <c r="F640" s="13"/>
      <c r="G640" s="1"/>
    </row>
    <row r="641" spans="3:7" x14ac:dyDescent="0.2">
      <c r="C641" s="4"/>
      <c r="D641" s="4"/>
      <c r="E641" s="5"/>
      <c r="F641" s="13"/>
      <c r="G641" s="1"/>
    </row>
    <row r="642" spans="3:7" x14ac:dyDescent="0.2">
      <c r="C642" s="4"/>
      <c r="D642" s="4"/>
      <c r="E642" s="5"/>
      <c r="F642" s="13"/>
      <c r="G642" s="1"/>
    </row>
    <row r="643" spans="3:7" x14ac:dyDescent="0.2">
      <c r="C643" s="4"/>
      <c r="D643" s="4"/>
      <c r="E643" s="5"/>
      <c r="F643" s="13"/>
      <c r="G643" s="1"/>
    </row>
    <row r="644" spans="3:7" x14ac:dyDescent="0.2">
      <c r="C644" s="4"/>
      <c r="D644" s="4"/>
      <c r="E644" s="5"/>
      <c r="F644" s="13"/>
      <c r="G644" s="1"/>
    </row>
    <row r="645" spans="3:7" x14ac:dyDescent="0.2">
      <c r="C645" s="4"/>
      <c r="D645" s="4"/>
      <c r="E645" s="5"/>
      <c r="F645" s="13"/>
      <c r="G645" s="1"/>
    </row>
    <row r="646" spans="3:7" x14ac:dyDescent="0.2">
      <c r="C646" s="4"/>
      <c r="D646" s="4"/>
      <c r="E646" s="5"/>
      <c r="F646" s="13"/>
      <c r="G646" s="1"/>
    </row>
    <row r="647" spans="3:7" x14ac:dyDescent="0.2">
      <c r="C647" s="4"/>
      <c r="D647" s="4"/>
      <c r="E647" s="5"/>
      <c r="F647" s="13"/>
      <c r="G647" s="1"/>
    </row>
    <row r="648" spans="3:7" x14ac:dyDescent="0.2">
      <c r="C648" s="4"/>
      <c r="D648" s="4"/>
      <c r="E648" s="5"/>
      <c r="F648" s="13"/>
      <c r="G648" s="1"/>
    </row>
    <row r="649" spans="3:7" x14ac:dyDescent="0.2">
      <c r="C649" s="4"/>
      <c r="D649" s="4"/>
      <c r="E649" s="5"/>
      <c r="F649" s="13"/>
      <c r="G649" s="1"/>
    </row>
    <row r="650" spans="3:7" x14ac:dyDescent="0.2">
      <c r="C650" s="4"/>
      <c r="D650" s="4"/>
      <c r="E650" s="5"/>
      <c r="F650" s="13"/>
      <c r="G650" s="1"/>
    </row>
    <row r="651" spans="3:7" x14ac:dyDescent="0.2">
      <c r="C651" s="4"/>
      <c r="D651" s="4"/>
      <c r="E651" s="5"/>
      <c r="F651" s="13"/>
      <c r="G651" s="1"/>
    </row>
    <row r="652" spans="3:7" x14ac:dyDescent="0.2">
      <c r="C652" s="4"/>
      <c r="D652" s="4"/>
      <c r="E652" s="5"/>
      <c r="F652" s="13"/>
      <c r="G652" s="1"/>
    </row>
    <row r="653" spans="3:7" x14ac:dyDescent="0.2">
      <c r="C653" s="4"/>
      <c r="D653" s="4"/>
      <c r="E653" s="5"/>
      <c r="F653" s="13"/>
      <c r="G653" s="1"/>
    </row>
    <row r="654" spans="3:7" x14ac:dyDescent="0.2">
      <c r="C654" s="4"/>
      <c r="D654" s="4"/>
      <c r="E654" s="5"/>
      <c r="F654" s="13"/>
      <c r="G654" s="1"/>
    </row>
    <row r="655" spans="3:7" x14ac:dyDescent="0.2">
      <c r="C655" s="4"/>
      <c r="D655" s="4"/>
      <c r="E655" s="5"/>
      <c r="F655" s="13"/>
      <c r="G655" s="1"/>
    </row>
    <row r="656" spans="3:7" x14ac:dyDescent="0.2">
      <c r="C656" s="4"/>
      <c r="D656" s="4"/>
      <c r="E656" s="5"/>
      <c r="F656" s="13"/>
      <c r="G656" s="1"/>
    </row>
    <row r="657" spans="3:7" x14ac:dyDescent="0.2">
      <c r="C657" s="4"/>
      <c r="D657" s="4"/>
      <c r="E657" s="5"/>
      <c r="F657" s="13"/>
      <c r="G657" s="1"/>
    </row>
    <row r="658" spans="3:7" x14ac:dyDescent="0.2">
      <c r="C658" s="4"/>
      <c r="D658" s="4"/>
      <c r="E658" s="5"/>
      <c r="F658" s="13"/>
      <c r="G658" s="1"/>
    </row>
    <row r="659" spans="3:7" x14ac:dyDescent="0.2">
      <c r="C659" s="4"/>
      <c r="D659" s="4"/>
      <c r="E659" s="5"/>
      <c r="F659" s="13"/>
      <c r="G659" s="1"/>
    </row>
    <row r="660" spans="3:7" x14ac:dyDescent="0.2">
      <c r="C660" s="4"/>
      <c r="D660" s="4"/>
      <c r="E660" s="5"/>
      <c r="F660" s="13"/>
      <c r="G660" s="1"/>
    </row>
    <row r="661" spans="3:7" x14ac:dyDescent="0.2">
      <c r="C661" s="4"/>
      <c r="D661" s="4"/>
      <c r="E661" s="5"/>
      <c r="F661" s="13"/>
      <c r="G661" s="1"/>
    </row>
    <row r="662" spans="3:7" x14ac:dyDescent="0.2">
      <c r="C662" s="4"/>
      <c r="D662" s="4"/>
      <c r="E662" s="5"/>
      <c r="F662" s="13"/>
      <c r="G662" s="1"/>
    </row>
    <row r="663" spans="3:7" x14ac:dyDescent="0.2">
      <c r="C663" s="4"/>
      <c r="D663" s="4"/>
      <c r="E663" s="5"/>
      <c r="F663" s="13"/>
      <c r="G663" s="1"/>
    </row>
    <row r="664" spans="3:7" x14ac:dyDescent="0.2">
      <c r="C664" s="4"/>
      <c r="D664" s="4"/>
      <c r="E664" s="5"/>
      <c r="F664" s="13"/>
      <c r="G664" s="1"/>
    </row>
    <row r="665" spans="3:7" x14ac:dyDescent="0.2">
      <c r="C665" s="4"/>
      <c r="D665" s="4"/>
      <c r="E665" s="5"/>
      <c r="F665" s="13"/>
      <c r="G665" s="1"/>
    </row>
    <row r="666" spans="3:7" x14ac:dyDescent="0.2">
      <c r="C666" s="4"/>
      <c r="D666" s="4"/>
      <c r="E666" s="5"/>
      <c r="F666" s="13"/>
      <c r="G666" s="1"/>
    </row>
    <row r="667" spans="3:7" x14ac:dyDescent="0.2">
      <c r="C667" s="4"/>
      <c r="D667" s="4"/>
      <c r="E667" s="5"/>
      <c r="F667" s="13"/>
      <c r="G667" s="1"/>
    </row>
    <row r="668" spans="3:7" x14ac:dyDescent="0.2">
      <c r="C668" s="4"/>
      <c r="D668" s="4"/>
      <c r="E668" s="5"/>
      <c r="F668" s="13"/>
      <c r="G668" s="1"/>
    </row>
    <row r="669" spans="3:7" x14ac:dyDescent="0.2">
      <c r="C669" s="4"/>
      <c r="D669" s="4"/>
      <c r="E669" s="5"/>
      <c r="F669" s="13"/>
      <c r="G669" s="1"/>
    </row>
    <row r="670" spans="3:7" x14ac:dyDescent="0.2">
      <c r="C670" s="4"/>
      <c r="D670" s="4"/>
      <c r="E670" s="5"/>
      <c r="F670" s="13"/>
      <c r="G670" s="1"/>
    </row>
    <row r="671" spans="3:7" x14ac:dyDescent="0.2">
      <c r="C671" s="4"/>
      <c r="D671" s="4"/>
      <c r="E671" s="5"/>
      <c r="F671" s="13"/>
      <c r="G671" s="1"/>
    </row>
    <row r="672" spans="3:7" x14ac:dyDescent="0.2">
      <c r="C672" s="4"/>
      <c r="D672" s="4"/>
      <c r="E672" s="5"/>
      <c r="F672" s="13"/>
      <c r="G672" s="1"/>
    </row>
    <row r="673" spans="3:7" x14ac:dyDescent="0.2">
      <c r="C673" s="4"/>
      <c r="D673" s="4"/>
      <c r="E673" s="5"/>
      <c r="F673" s="13"/>
      <c r="G673" s="1"/>
    </row>
    <row r="674" spans="3:7" x14ac:dyDescent="0.2">
      <c r="C674" s="4"/>
      <c r="D674" s="4"/>
      <c r="E674" s="5"/>
      <c r="F674" s="13"/>
      <c r="G674" s="1"/>
    </row>
    <row r="675" spans="3:7" x14ac:dyDescent="0.2">
      <c r="C675" s="4"/>
      <c r="D675" s="4"/>
      <c r="E675" s="5"/>
      <c r="F675" s="13"/>
      <c r="G675" s="1"/>
    </row>
    <row r="676" spans="3:7" x14ac:dyDescent="0.2">
      <c r="C676" s="4"/>
      <c r="D676" s="4"/>
      <c r="E676" s="5"/>
      <c r="F676" s="13"/>
      <c r="G676" s="1"/>
    </row>
    <row r="677" spans="3:7" x14ac:dyDescent="0.2">
      <c r="C677" s="4"/>
      <c r="D677" s="4"/>
      <c r="E677" s="5"/>
      <c r="F677" s="13"/>
      <c r="G677" s="1"/>
    </row>
    <row r="678" spans="3:7" x14ac:dyDescent="0.2">
      <c r="C678" s="4"/>
      <c r="D678" s="4"/>
      <c r="E678" s="5"/>
      <c r="F678" s="13"/>
      <c r="G678" s="1"/>
    </row>
    <row r="679" spans="3:7" x14ac:dyDescent="0.2">
      <c r="C679" s="4"/>
      <c r="D679" s="4"/>
      <c r="E679" s="5"/>
      <c r="F679" s="13"/>
      <c r="G679" s="1"/>
    </row>
    <row r="680" spans="3:7" x14ac:dyDescent="0.2">
      <c r="C680" s="4"/>
      <c r="D680" s="4"/>
      <c r="E680" s="5"/>
      <c r="F680" s="13"/>
      <c r="G680" s="1"/>
    </row>
    <row r="681" spans="3:7" x14ac:dyDescent="0.2">
      <c r="C681" s="4"/>
      <c r="D681" s="4"/>
      <c r="E681" s="5"/>
      <c r="F681" s="13"/>
      <c r="G681" s="1"/>
    </row>
    <row r="682" spans="3:7" x14ac:dyDescent="0.2">
      <c r="C682" s="4"/>
      <c r="D682" s="4"/>
      <c r="E682" s="5"/>
      <c r="F682" s="13"/>
      <c r="G682" s="1"/>
    </row>
    <row r="683" spans="3:7" x14ac:dyDescent="0.2">
      <c r="C683" s="4"/>
      <c r="D683" s="4"/>
      <c r="E683" s="5"/>
      <c r="F683" s="13"/>
      <c r="G683" s="1"/>
    </row>
    <row r="684" spans="3:7" x14ac:dyDescent="0.2">
      <c r="C684" s="4"/>
      <c r="D684" s="4"/>
      <c r="E684" s="5"/>
      <c r="F684" s="13"/>
      <c r="G684" s="1"/>
    </row>
    <row r="685" spans="3:7" x14ac:dyDescent="0.2">
      <c r="C685" s="4"/>
      <c r="D685" s="4"/>
      <c r="E685" s="5"/>
      <c r="F685" s="13"/>
      <c r="G685" s="1"/>
    </row>
    <row r="686" spans="3:7" x14ac:dyDescent="0.2">
      <c r="C686" s="4"/>
      <c r="D686" s="4"/>
      <c r="E686" s="5"/>
      <c r="F686" s="13"/>
      <c r="G686" s="1"/>
    </row>
    <row r="687" spans="3:7" x14ac:dyDescent="0.2">
      <c r="C687" s="4"/>
      <c r="D687" s="4"/>
      <c r="E687" s="5"/>
      <c r="F687" s="13"/>
      <c r="G687" s="1"/>
    </row>
    <row r="688" spans="3:7" x14ac:dyDescent="0.2">
      <c r="C688" s="4"/>
      <c r="D688" s="4"/>
      <c r="E688" s="5"/>
      <c r="F688" s="13"/>
      <c r="G688" s="1"/>
    </row>
    <row r="689" spans="3:7" x14ac:dyDescent="0.2">
      <c r="C689" s="4"/>
      <c r="D689" s="4"/>
      <c r="E689" s="5"/>
      <c r="F689" s="13"/>
      <c r="G689" s="1"/>
    </row>
    <row r="690" spans="3:7" x14ac:dyDescent="0.2">
      <c r="C690" s="4"/>
      <c r="D690" s="4"/>
      <c r="E690" s="5"/>
      <c r="F690" s="13"/>
      <c r="G690" s="1"/>
    </row>
    <row r="691" spans="3:7" x14ac:dyDescent="0.2">
      <c r="C691" s="4"/>
      <c r="D691" s="4"/>
      <c r="E691" s="5"/>
      <c r="F691" s="13"/>
      <c r="G691" s="1"/>
    </row>
    <row r="692" spans="3:7" x14ac:dyDescent="0.2">
      <c r="C692" s="4"/>
      <c r="D692" s="4"/>
      <c r="E692" s="5"/>
      <c r="F692" s="13"/>
      <c r="G692" s="1"/>
    </row>
    <row r="693" spans="3:7" x14ac:dyDescent="0.2">
      <c r="C693" s="4"/>
      <c r="D693" s="4"/>
      <c r="E693" s="5"/>
      <c r="F693" s="13"/>
      <c r="G693" s="1"/>
    </row>
    <row r="694" spans="3:7" x14ac:dyDescent="0.2">
      <c r="C694" s="4"/>
      <c r="D694" s="4"/>
      <c r="E694" s="5"/>
      <c r="F694" s="13"/>
      <c r="G694" s="1"/>
    </row>
    <row r="695" spans="3:7" x14ac:dyDescent="0.2">
      <c r="C695" s="4"/>
      <c r="D695" s="4"/>
      <c r="E695" s="5"/>
      <c r="F695" s="13"/>
      <c r="G695" s="1"/>
    </row>
    <row r="696" spans="3:7" x14ac:dyDescent="0.2">
      <c r="C696" s="4"/>
      <c r="D696" s="4"/>
      <c r="E696" s="5"/>
      <c r="F696" s="13"/>
      <c r="G696" s="1"/>
    </row>
    <row r="697" spans="3:7" x14ac:dyDescent="0.2">
      <c r="C697" s="4"/>
      <c r="D697" s="4"/>
      <c r="E697" s="5"/>
      <c r="F697" s="13"/>
      <c r="G697" s="1"/>
    </row>
    <row r="698" spans="3:7" x14ac:dyDescent="0.2">
      <c r="C698" s="4"/>
      <c r="D698" s="4"/>
      <c r="E698" s="5"/>
      <c r="F698" s="13"/>
      <c r="G698" s="1"/>
    </row>
    <row r="699" spans="3:7" x14ac:dyDescent="0.2">
      <c r="C699" s="4"/>
      <c r="D699" s="4"/>
      <c r="E699" s="5"/>
      <c r="F699" s="13"/>
      <c r="G699" s="1"/>
    </row>
    <row r="700" spans="3:7" x14ac:dyDescent="0.2">
      <c r="C700" s="4"/>
      <c r="D700" s="4"/>
      <c r="E700" s="5"/>
      <c r="F700" s="13"/>
      <c r="G700" s="1"/>
    </row>
    <row r="701" spans="3:7" x14ac:dyDescent="0.2">
      <c r="C701" s="4"/>
      <c r="D701" s="4"/>
      <c r="E701" s="5"/>
      <c r="F701" s="13"/>
      <c r="G701" s="1"/>
    </row>
    <row r="702" spans="3:7" x14ac:dyDescent="0.2">
      <c r="C702" s="4"/>
      <c r="D702" s="4"/>
      <c r="E702" s="5"/>
      <c r="F702" s="13"/>
      <c r="G702" s="1"/>
    </row>
    <row r="703" spans="3:7" x14ac:dyDescent="0.2">
      <c r="C703" s="4"/>
      <c r="D703" s="4"/>
      <c r="E703" s="5"/>
      <c r="F703" s="13"/>
      <c r="G703" s="1"/>
    </row>
    <row r="704" spans="3:7" x14ac:dyDescent="0.2">
      <c r="C704" s="4"/>
      <c r="D704" s="4"/>
      <c r="E704" s="5"/>
      <c r="F704" s="13"/>
      <c r="G704" s="1"/>
    </row>
    <row r="705" spans="3:7" x14ac:dyDescent="0.2">
      <c r="C705" s="4"/>
      <c r="D705" s="4"/>
      <c r="E705" s="5"/>
      <c r="F705" s="13"/>
      <c r="G705" s="1"/>
    </row>
    <row r="706" spans="3:7" x14ac:dyDescent="0.2">
      <c r="C706" s="4"/>
      <c r="D706" s="4"/>
      <c r="E706" s="5"/>
      <c r="F706" s="13"/>
      <c r="G706" s="1"/>
    </row>
    <row r="707" spans="3:7" x14ac:dyDescent="0.2">
      <c r="C707" s="4"/>
      <c r="D707" s="4"/>
      <c r="E707" s="5"/>
      <c r="F707" s="13"/>
      <c r="G707" s="1"/>
    </row>
    <row r="708" spans="3:7" x14ac:dyDescent="0.2">
      <c r="C708" s="4"/>
      <c r="D708" s="4"/>
      <c r="E708" s="5"/>
      <c r="F708" s="13"/>
      <c r="G708" s="1"/>
    </row>
    <row r="709" spans="3:7" x14ac:dyDescent="0.2">
      <c r="C709" s="4"/>
      <c r="D709" s="4"/>
      <c r="E709" s="5"/>
      <c r="F709" s="13"/>
      <c r="G709" s="1"/>
    </row>
    <row r="710" spans="3:7" x14ac:dyDescent="0.2">
      <c r="C710" s="4"/>
      <c r="D710" s="4"/>
      <c r="E710" s="5"/>
      <c r="F710" s="13"/>
      <c r="G710" s="1"/>
    </row>
    <row r="711" spans="3:7" x14ac:dyDescent="0.2">
      <c r="C711" s="4"/>
      <c r="D711" s="4"/>
      <c r="E711" s="5"/>
      <c r="F711" s="13"/>
      <c r="G711" s="1"/>
    </row>
    <row r="712" spans="3:7" x14ac:dyDescent="0.2">
      <c r="C712" s="4"/>
      <c r="D712" s="4"/>
      <c r="E712" s="5"/>
      <c r="F712" s="13"/>
      <c r="G712" s="1"/>
    </row>
    <row r="713" spans="3:7" x14ac:dyDescent="0.2">
      <c r="C713" s="4"/>
      <c r="D713" s="4"/>
      <c r="E713" s="5"/>
      <c r="F713" s="13"/>
      <c r="G713" s="1"/>
    </row>
    <row r="714" spans="3:7" x14ac:dyDescent="0.2">
      <c r="C714" s="4"/>
      <c r="D714" s="4"/>
      <c r="E714" s="5"/>
      <c r="F714" s="13"/>
      <c r="G714" s="1"/>
    </row>
    <row r="715" spans="3:7" x14ac:dyDescent="0.2">
      <c r="C715" s="4"/>
      <c r="D715" s="4"/>
      <c r="E715" s="5"/>
      <c r="F715" s="13"/>
      <c r="G715" s="1"/>
    </row>
    <row r="716" spans="3:7" x14ac:dyDescent="0.2">
      <c r="C716" s="4"/>
      <c r="D716" s="4"/>
      <c r="E716" s="5"/>
      <c r="F716" s="13"/>
      <c r="G716" s="1"/>
    </row>
    <row r="717" spans="3:7" x14ac:dyDescent="0.2">
      <c r="C717" s="4"/>
      <c r="D717" s="4"/>
      <c r="E717" s="5"/>
      <c r="F717" s="13"/>
      <c r="G717" s="1"/>
    </row>
    <row r="718" spans="3:7" x14ac:dyDescent="0.2">
      <c r="C718" s="4"/>
      <c r="D718" s="4"/>
      <c r="E718" s="5"/>
      <c r="F718" s="13"/>
      <c r="G718" s="1"/>
    </row>
    <row r="719" spans="3:7" x14ac:dyDescent="0.2">
      <c r="C719" s="4"/>
      <c r="D719" s="4"/>
      <c r="E719" s="5"/>
      <c r="F719" s="13"/>
      <c r="G719" s="1"/>
    </row>
    <row r="720" spans="3:7" x14ac:dyDescent="0.2">
      <c r="C720" s="4"/>
      <c r="D720" s="4"/>
      <c r="E720" s="5"/>
      <c r="F720" s="13"/>
      <c r="G720" s="1"/>
    </row>
    <row r="721" spans="3:7" x14ac:dyDescent="0.2">
      <c r="C721" s="4"/>
      <c r="D721" s="4"/>
      <c r="E721" s="5"/>
      <c r="F721" s="13"/>
      <c r="G721" s="1"/>
    </row>
    <row r="722" spans="3:7" x14ac:dyDescent="0.2">
      <c r="C722" s="4"/>
      <c r="D722" s="4"/>
      <c r="E722" s="5"/>
      <c r="F722" s="13"/>
      <c r="G722" s="1"/>
    </row>
    <row r="723" spans="3:7" x14ac:dyDescent="0.2">
      <c r="C723" s="4"/>
      <c r="D723" s="4"/>
      <c r="E723" s="5"/>
      <c r="F723" s="13"/>
      <c r="G723" s="1"/>
    </row>
    <row r="724" spans="3:7" x14ac:dyDescent="0.2">
      <c r="C724" s="4"/>
      <c r="D724" s="4"/>
      <c r="E724" s="5"/>
      <c r="F724" s="13"/>
      <c r="G724" s="1"/>
    </row>
    <row r="725" spans="3:7" x14ac:dyDescent="0.2">
      <c r="C725" s="4"/>
      <c r="D725" s="4"/>
      <c r="E725" s="5"/>
      <c r="F725" s="13"/>
      <c r="G725" s="1"/>
    </row>
    <row r="726" spans="3:7" x14ac:dyDescent="0.2">
      <c r="C726" s="4"/>
      <c r="D726" s="4"/>
      <c r="E726" s="5"/>
      <c r="F726" s="13"/>
      <c r="G726" s="1"/>
    </row>
    <row r="727" spans="3:7" x14ac:dyDescent="0.2">
      <c r="C727" s="4"/>
      <c r="D727" s="4"/>
      <c r="E727" s="5"/>
      <c r="F727" s="13"/>
      <c r="G727" s="1"/>
    </row>
    <row r="728" spans="3:7" x14ac:dyDescent="0.2">
      <c r="C728" s="4"/>
      <c r="D728" s="4"/>
      <c r="E728" s="5"/>
      <c r="F728" s="13"/>
      <c r="G728" s="1"/>
    </row>
    <row r="729" spans="3:7" x14ac:dyDescent="0.2">
      <c r="C729" s="4"/>
      <c r="D729" s="4"/>
      <c r="E729" s="5"/>
      <c r="F729" s="13"/>
      <c r="G729" s="1"/>
    </row>
    <row r="730" spans="3:7" x14ac:dyDescent="0.2">
      <c r="C730" s="4"/>
      <c r="D730" s="4"/>
      <c r="E730" s="5"/>
      <c r="F730" s="13"/>
      <c r="G730" s="1"/>
    </row>
    <row r="731" spans="3:7" x14ac:dyDescent="0.2">
      <c r="C731" s="4"/>
      <c r="D731" s="4"/>
      <c r="E731" s="5"/>
      <c r="F731" s="13"/>
      <c r="G731" s="1"/>
    </row>
    <row r="732" spans="3:7" x14ac:dyDescent="0.2">
      <c r="C732" s="4"/>
      <c r="D732" s="4"/>
      <c r="E732" s="5"/>
      <c r="F732" s="13"/>
      <c r="G732" s="1"/>
    </row>
    <row r="733" spans="3:7" x14ac:dyDescent="0.2">
      <c r="C733" s="4"/>
      <c r="D733" s="4"/>
      <c r="E733" s="5"/>
      <c r="F733" s="13"/>
      <c r="G733" s="1"/>
    </row>
    <row r="734" spans="3:7" x14ac:dyDescent="0.2">
      <c r="C734" s="4"/>
      <c r="D734" s="4"/>
      <c r="E734" s="5"/>
      <c r="F734" s="13"/>
      <c r="G734" s="1"/>
    </row>
    <row r="735" spans="3:7" x14ac:dyDescent="0.2">
      <c r="C735" s="4"/>
      <c r="D735" s="4"/>
      <c r="E735" s="5"/>
      <c r="F735" s="13"/>
      <c r="G735" s="1"/>
    </row>
    <row r="736" spans="3:7" x14ac:dyDescent="0.2">
      <c r="C736" s="4"/>
      <c r="D736" s="4"/>
      <c r="E736" s="5"/>
      <c r="F736" s="13"/>
      <c r="G736" s="1"/>
    </row>
    <row r="737" spans="3:7" x14ac:dyDescent="0.2">
      <c r="C737" s="4"/>
      <c r="D737" s="4"/>
      <c r="E737" s="5"/>
      <c r="F737" s="13"/>
      <c r="G737" s="1"/>
    </row>
    <row r="738" spans="3:7" x14ac:dyDescent="0.2">
      <c r="C738" s="4"/>
      <c r="D738" s="4"/>
      <c r="E738" s="5"/>
      <c r="F738" s="13"/>
      <c r="G738" s="1"/>
    </row>
    <row r="739" spans="3:7" x14ac:dyDescent="0.2">
      <c r="C739" s="4"/>
      <c r="D739" s="4"/>
      <c r="E739" s="5"/>
      <c r="F739" s="13"/>
      <c r="G739" s="1"/>
    </row>
    <row r="740" spans="3:7" x14ac:dyDescent="0.2">
      <c r="C740" s="4"/>
      <c r="D740" s="4"/>
      <c r="E740" s="5"/>
      <c r="F740" s="13"/>
      <c r="G740" s="1"/>
    </row>
    <row r="741" spans="3:7" x14ac:dyDescent="0.2">
      <c r="C741" s="4"/>
      <c r="D741" s="4"/>
      <c r="E741" s="5"/>
      <c r="F741" s="13"/>
      <c r="G741" s="1"/>
    </row>
    <row r="742" spans="3:7" x14ac:dyDescent="0.2">
      <c r="C742" s="4"/>
      <c r="D742" s="4"/>
      <c r="E742" s="5"/>
      <c r="F742" s="13"/>
      <c r="G742" s="1"/>
    </row>
    <row r="743" spans="3:7" x14ac:dyDescent="0.2">
      <c r="C743" s="4"/>
      <c r="D743" s="4"/>
      <c r="E743" s="5"/>
      <c r="F743" s="13"/>
      <c r="G743" s="1"/>
    </row>
    <row r="744" spans="3:7" x14ac:dyDescent="0.2">
      <c r="C744" s="4"/>
      <c r="D744" s="4"/>
      <c r="E744" s="5"/>
      <c r="F744" s="13"/>
      <c r="G744" s="1"/>
    </row>
    <row r="745" spans="3:7" x14ac:dyDescent="0.2">
      <c r="C745" s="4"/>
      <c r="D745" s="4"/>
      <c r="E745" s="5"/>
      <c r="F745" s="13"/>
      <c r="G745" s="1"/>
    </row>
    <row r="746" spans="3:7" x14ac:dyDescent="0.2">
      <c r="C746" s="4"/>
      <c r="D746" s="4"/>
      <c r="E746" s="5"/>
      <c r="F746" s="13"/>
      <c r="G746" s="1"/>
    </row>
    <row r="747" spans="3:7" x14ac:dyDescent="0.2">
      <c r="C747" s="4"/>
      <c r="D747" s="4"/>
      <c r="E747" s="5"/>
      <c r="F747" s="13"/>
      <c r="G747" s="1"/>
    </row>
    <row r="748" spans="3:7" x14ac:dyDescent="0.2">
      <c r="C748" s="4"/>
      <c r="D748" s="4"/>
      <c r="E748" s="5"/>
      <c r="F748" s="13"/>
      <c r="G748" s="1"/>
    </row>
    <row r="749" spans="3:7" x14ac:dyDescent="0.2">
      <c r="C749" s="4"/>
      <c r="D749" s="4"/>
      <c r="E749" s="5"/>
      <c r="F749" s="13"/>
      <c r="G749" s="1"/>
    </row>
    <row r="750" spans="3:7" x14ac:dyDescent="0.2">
      <c r="C750" s="4"/>
      <c r="D750" s="4"/>
      <c r="E750" s="5"/>
      <c r="F750" s="13"/>
      <c r="G750" s="1"/>
    </row>
    <row r="751" spans="3:7" x14ac:dyDescent="0.2">
      <c r="C751" s="4"/>
      <c r="D751" s="4"/>
      <c r="E751" s="5"/>
      <c r="F751" s="13"/>
      <c r="G751" s="1"/>
    </row>
    <row r="752" spans="3:7" x14ac:dyDescent="0.2">
      <c r="C752" s="4"/>
      <c r="D752" s="4"/>
      <c r="E752" s="5"/>
      <c r="F752" s="13"/>
      <c r="G752" s="1"/>
    </row>
    <row r="753" spans="3:7" x14ac:dyDescent="0.2">
      <c r="C753" s="4"/>
      <c r="D753" s="4"/>
      <c r="E753" s="5"/>
      <c r="F753" s="13"/>
      <c r="G753" s="1"/>
    </row>
    <row r="754" spans="3:7" x14ac:dyDescent="0.2">
      <c r="C754" s="4"/>
      <c r="D754" s="4"/>
      <c r="E754" s="5"/>
      <c r="F754" s="13"/>
      <c r="G754" s="1"/>
    </row>
    <row r="755" spans="3:7" x14ac:dyDescent="0.2">
      <c r="C755" s="4"/>
      <c r="D755" s="4"/>
      <c r="E755" s="5"/>
      <c r="F755" s="13"/>
      <c r="G755" s="1"/>
    </row>
    <row r="756" spans="3:7" x14ac:dyDescent="0.2">
      <c r="C756" s="4"/>
      <c r="D756" s="4"/>
      <c r="E756" s="5"/>
      <c r="F756" s="13"/>
      <c r="G756" s="1"/>
    </row>
    <row r="757" spans="3:7" x14ac:dyDescent="0.2">
      <c r="C757" s="4"/>
      <c r="D757" s="4"/>
      <c r="E757" s="5"/>
      <c r="F757" s="13"/>
      <c r="G757" s="1"/>
    </row>
    <row r="758" spans="3:7" x14ac:dyDescent="0.2">
      <c r="C758" s="4"/>
      <c r="D758" s="4"/>
      <c r="E758" s="5"/>
      <c r="F758" s="13"/>
      <c r="G758" s="1"/>
    </row>
    <row r="759" spans="3:7" x14ac:dyDescent="0.2">
      <c r="C759" s="4"/>
      <c r="D759" s="4"/>
      <c r="E759" s="5"/>
      <c r="F759" s="13"/>
      <c r="G759" s="1"/>
    </row>
    <row r="760" spans="3:7" x14ac:dyDescent="0.2">
      <c r="C760" s="4"/>
      <c r="D760" s="4"/>
      <c r="E760" s="5"/>
      <c r="F760" s="13"/>
      <c r="G760" s="1"/>
    </row>
    <row r="761" spans="3:7" x14ac:dyDescent="0.2">
      <c r="C761" s="4"/>
      <c r="D761" s="4"/>
      <c r="E761" s="5"/>
      <c r="F761" s="13"/>
      <c r="G761" s="1"/>
    </row>
    <row r="762" spans="3:7" x14ac:dyDescent="0.2">
      <c r="C762" s="4"/>
      <c r="D762" s="4"/>
      <c r="E762" s="5"/>
      <c r="F762" s="13"/>
      <c r="G762" s="1"/>
    </row>
    <row r="763" spans="3:7" x14ac:dyDescent="0.2">
      <c r="C763" s="4"/>
      <c r="D763" s="4"/>
      <c r="E763" s="5"/>
      <c r="F763" s="13"/>
      <c r="G763" s="1"/>
    </row>
    <row r="764" spans="3:7" x14ac:dyDescent="0.2">
      <c r="C764" s="4"/>
      <c r="D764" s="4"/>
      <c r="E764" s="5"/>
      <c r="F764" s="13"/>
      <c r="G764" s="1"/>
    </row>
    <row r="765" spans="3:7" x14ac:dyDescent="0.2">
      <c r="C765" s="4"/>
      <c r="D765" s="4"/>
      <c r="E765" s="5"/>
      <c r="F765" s="13"/>
      <c r="G765" s="1"/>
    </row>
    <row r="766" spans="3:7" x14ac:dyDescent="0.2">
      <c r="C766" s="4"/>
      <c r="D766" s="4"/>
      <c r="E766" s="5"/>
      <c r="F766" s="13"/>
      <c r="G766" s="1"/>
    </row>
    <row r="767" spans="3:7" x14ac:dyDescent="0.2">
      <c r="C767" s="4"/>
      <c r="D767" s="4"/>
      <c r="E767" s="5"/>
      <c r="F767" s="13"/>
      <c r="G767" s="1"/>
    </row>
    <row r="768" spans="3:7" x14ac:dyDescent="0.2">
      <c r="C768" s="4"/>
      <c r="D768" s="4"/>
      <c r="E768" s="5"/>
      <c r="F768" s="13"/>
      <c r="G768" s="1"/>
    </row>
    <row r="769" spans="3:7" x14ac:dyDescent="0.2">
      <c r="C769" s="4"/>
      <c r="D769" s="4"/>
      <c r="E769" s="5"/>
      <c r="F769" s="13"/>
      <c r="G769" s="1"/>
    </row>
    <row r="770" spans="3:7" x14ac:dyDescent="0.2">
      <c r="C770" s="4"/>
      <c r="D770" s="4"/>
      <c r="E770" s="5"/>
      <c r="F770" s="13"/>
      <c r="G770" s="1"/>
    </row>
    <row r="771" spans="3:7" x14ac:dyDescent="0.2">
      <c r="C771" s="4"/>
      <c r="D771" s="4"/>
      <c r="E771" s="5"/>
      <c r="F771" s="13"/>
      <c r="G771" s="1"/>
    </row>
    <row r="772" spans="3:7" x14ac:dyDescent="0.2">
      <c r="C772" s="4"/>
      <c r="D772" s="4"/>
      <c r="E772" s="5"/>
      <c r="F772" s="13"/>
      <c r="G772" s="1"/>
    </row>
    <row r="773" spans="3:7" x14ac:dyDescent="0.2">
      <c r="C773" s="4"/>
      <c r="D773" s="4"/>
      <c r="E773" s="5"/>
      <c r="F773" s="13"/>
      <c r="G773" s="1"/>
    </row>
    <row r="774" spans="3:7" x14ac:dyDescent="0.2">
      <c r="C774" s="4"/>
      <c r="D774" s="4"/>
      <c r="E774" s="5"/>
      <c r="F774" s="13"/>
      <c r="G774" s="1"/>
    </row>
    <row r="775" spans="3:7" x14ac:dyDescent="0.2">
      <c r="C775" s="4"/>
      <c r="D775" s="4"/>
      <c r="E775" s="5"/>
      <c r="F775" s="13"/>
      <c r="G775" s="1"/>
    </row>
    <row r="776" spans="3:7" x14ac:dyDescent="0.2">
      <c r="C776" s="4"/>
      <c r="D776" s="4"/>
      <c r="E776" s="5"/>
      <c r="F776" s="13"/>
      <c r="G776" s="1"/>
    </row>
    <row r="777" spans="3:7" x14ac:dyDescent="0.2">
      <c r="C777" s="4"/>
      <c r="D777" s="4"/>
      <c r="E777" s="5"/>
      <c r="F777" s="13"/>
      <c r="G777" s="1"/>
    </row>
    <row r="778" spans="3:7" x14ac:dyDescent="0.2">
      <c r="C778" s="4"/>
      <c r="D778" s="4"/>
      <c r="E778" s="5"/>
      <c r="F778" s="13"/>
      <c r="G778" s="1"/>
    </row>
    <row r="779" spans="3:7" x14ac:dyDescent="0.2">
      <c r="C779" s="4"/>
      <c r="D779" s="4"/>
      <c r="E779" s="5"/>
      <c r="F779" s="13"/>
      <c r="G779" s="1"/>
    </row>
    <row r="780" spans="3:7" x14ac:dyDescent="0.2">
      <c r="C780" s="4"/>
      <c r="D780" s="4"/>
      <c r="E780" s="5"/>
      <c r="F780" s="13"/>
      <c r="G780" s="1"/>
    </row>
    <row r="781" spans="3:7" x14ac:dyDescent="0.2">
      <c r="C781" s="4"/>
      <c r="D781" s="4"/>
      <c r="E781" s="5"/>
      <c r="F781" s="13"/>
      <c r="G781" s="1"/>
    </row>
    <row r="782" spans="3:7" x14ac:dyDescent="0.2">
      <c r="C782" s="4"/>
      <c r="D782" s="4"/>
      <c r="E782" s="5"/>
      <c r="F782" s="13"/>
      <c r="G782" s="1"/>
    </row>
    <row r="783" spans="3:7" x14ac:dyDescent="0.2">
      <c r="C783" s="4"/>
      <c r="D783" s="4"/>
      <c r="E783" s="5"/>
      <c r="F783" s="13"/>
      <c r="G783" s="1"/>
    </row>
    <row r="784" spans="3:7" x14ac:dyDescent="0.2">
      <c r="C784" s="4"/>
      <c r="D784" s="4"/>
      <c r="E784" s="5"/>
      <c r="F784" s="13"/>
      <c r="G784" s="1"/>
    </row>
    <row r="785" spans="3:7" x14ac:dyDescent="0.2">
      <c r="C785" s="4"/>
      <c r="D785" s="4"/>
      <c r="E785" s="5"/>
      <c r="F785" s="13"/>
      <c r="G785" s="1"/>
    </row>
    <row r="786" spans="3:7" x14ac:dyDescent="0.2">
      <c r="C786" s="4"/>
      <c r="D786" s="4"/>
      <c r="E786" s="5"/>
      <c r="F786" s="13"/>
      <c r="G786" s="1"/>
    </row>
    <row r="787" spans="3:7" x14ac:dyDescent="0.2">
      <c r="C787" s="4"/>
      <c r="D787" s="4"/>
      <c r="E787" s="5"/>
      <c r="F787" s="13"/>
      <c r="G787" s="1"/>
    </row>
    <row r="788" spans="3:7" x14ac:dyDescent="0.2">
      <c r="C788" s="4"/>
      <c r="D788" s="4"/>
      <c r="E788" s="5"/>
      <c r="F788" s="13"/>
      <c r="G788" s="1"/>
    </row>
    <row r="789" spans="3:7" x14ac:dyDescent="0.2">
      <c r="C789" s="4"/>
      <c r="D789" s="4"/>
      <c r="E789" s="5"/>
      <c r="F789" s="13"/>
      <c r="G789" s="1"/>
    </row>
    <row r="790" spans="3:7" x14ac:dyDescent="0.2">
      <c r="C790" s="4"/>
      <c r="D790" s="4"/>
      <c r="E790" s="5"/>
      <c r="F790" s="13"/>
      <c r="G790" s="1"/>
    </row>
    <row r="791" spans="3:7" x14ac:dyDescent="0.2">
      <c r="C791" s="4"/>
      <c r="D791" s="4"/>
      <c r="E791" s="5"/>
      <c r="F791" s="13"/>
      <c r="G791" s="1"/>
    </row>
    <row r="792" spans="3:7" x14ac:dyDescent="0.2">
      <c r="C792" s="4"/>
      <c r="D792" s="4"/>
      <c r="E792" s="5"/>
      <c r="F792" s="13"/>
      <c r="G792" s="1"/>
    </row>
    <row r="793" spans="3:7" x14ac:dyDescent="0.2">
      <c r="C793" s="4"/>
      <c r="D793" s="4"/>
      <c r="E793" s="5"/>
      <c r="F793" s="13"/>
      <c r="G793" s="1"/>
    </row>
    <row r="794" spans="3:7" x14ac:dyDescent="0.2">
      <c r="C794" s="4"/>
      <c r="D794" s="4"/>
      <c r="E794" s="5"/>
      <c r="F794" s="13"/>
      <c r="G794" s="1"/>
    </row>
    <row r="795" spans="3:7" x14ac:dyDescent="0.2">
      <c r="C795" s="4"/>
      <c r="D795" s="4"/>
      <c r="E795" s="5"/>
      <c r="F795" s="13"/>
      <c r="G795" s="1"/>
    </row>
    <row r="796" spans="3:7" x14ac:dyDescent="0.2">
      <c r="C796" s="4"/>
      <c r="D796" s="4"/>
      <c r="E796" s="5"/>
      <c r="F796" s="13"/>
      <c r="G796" s="1"/>
    </row>
    <row r="797" spans="3:7" x14ac:dyDescent="0.2">
      <c r="C797" s="4"/>
      <c r="D797" s="4"/>
      <c r="E797" s="5"/>
      <c r="F797" s="13"/>
      <c r="G797" s="1"/>
    </row>
    <row r="798" spans="3:7" x14ac:dyDescent="0.2">
      <c r="C798" s="4"/>
      <c r="D798" s="4"/>
      <c r="E798" s="5"/>
      <c r="F798" s="13"/>
      <c r="G798" s="1"/>
    </row>
    <row r="799" spans="3:7" x14ac:dyDescent="0.2">
      <c r="C799" s="4"/>
      <c r="D799" s="4"/>
      <c r="E799" s="5"/>
      <c r="F799" s="13"/>
      <c r="G799" s="1"/>
    </row>
    <row r="800" spans="3:7" x14ac:dyDescent="0.2">
      <c r="C800" s="4"/>
      <c r="D800" s="4"/>
      <c r="E800" s="5"/>
      <c r="F800" s="13"/>
      <c r="G800" s="1"/>
    </row>
    <row r="801" spans="3:7" x14ac:dyDescent="0.2">
      <c r="C801" s="4"/>
      <c r="D801" s="4"/>
      <c r="E801" s="5"/>
      <c r="F801" s="13"/>
      <c r="G801" s="1"/>
    </row>
    <row r="802" spans="3:7" x14ac:dyDescent="0.2">
      <c r="C802" s="4"/>
      <c r="D802" s="4"/>
      <c r="E802" s="5"/>
      <c r="F802" s="13"/>
      <c r="G802" s="1"/>
    </row>
    <row r="803" spans="3:7" x14ac:dyDescent="0.2">
      <c r="C803" s="4"/>
      <c r="D803" s="4"/>
      <c r="E803" s="5"/>
      <c r="F803" s="13"/>
      <c r="G803" s="1"/>
    </row>
    <row r="804" spans="3:7" x14ac:dyDescent="0.2">
      <c r="C804" s="4"/>
      <c r="D804" s="4"/>
      <c r="E804" s="5"/>
      <c r="F804" s="13"/>
      <c r="G804" s="1"/>
    </row>
    <row r="805" spans="3:7" x14ac:dyDescent="0.2">
      <c r="C805" s="4"/>
      <c r="D805" s="4"/>
      <c r="E805" s="5"/>
      <c r="F805" s="13"/>
      <c r="G805" s="1"/>
    </row>
    <row r="806" spans="3:7" x14ac:dyDescent="0.2">
      <c r="C806" s="4"/>
      <c r="D806" s="4"/>
      <c r="E806" s="5"/>
      <c r="F806" s="13"/>
      <c r="G806" s="1"/>
    </row>
    <row r="807" spans="3:7" x14ac:dyDescent="0.2">
      <c r="C807" s="4"/>
      <c r="D807" s="4"/>
      <c r="E807" s="5"/>
      <c r="F807" s="13"/>
      <c r="G807" s="1"/>
    </row>
    <row r="808" spans="3:7" x14ac:dyDescent="0.2">
      <c r="C808" s="4"/>
      <c r="D808" s="4"/>
      <c r="E808" s="5"/>
      <c r="F808" s="13"/>
      <c r="G808" s="1"/>
    </row>
    <row r="809" spans="3:7" x14ac:dyDescent="0.2">
      <c r="C809" s="4"/>
      <c r="D809" s="4"/>
      <c r="E809" s="5"/>
      <c r="F809" s="13"/>
      <c r="G809" s="1"/>
    </row>
    <row r="810" spans="3:7" x14ac:dyDescent="0.2">
      <c r="C810" s="4"/>
      <c r="D810" s="4"/>
      <c r="E810" s="5"/>
      <c r="F810" s="13"/>
      <c r="G810" s="1"/>
    </row>
    <row r="811" spans="3:7" x14ac:dyDescent="0.2">
      <c r="C811" s="4"/>
      <c r="D811" s="4"/>
      <c r="E811" s="5"/>
      <c r="F811" s="13"/>
      <c r="G811" s="1"/>
    </row>
    <row r="812" spans="3:7" x14ac:dyDescent="0.2">
      <c r="C812" s="4"/>
      <c r="D812" s="4"/>
      <c r="E812" s="5"/>
      <c r="F812" s="13"/>
      <c r="G812" s="1"/>
    </row>
    <row r="813" spans="3:7" x14ac:dyDescent="0.2">
      <c r="C813" s="4"/>
      <c r="D813" s="4"/>
      <c r="E813" s="5"/>
      <c r="F813" s="13"/>
      <c r="G813" s="1"/>
    </row>
    <row r="814" spans="3:7" x14ac:dyDescent="0.2">
      <c r="C814" s="4"/>
      <c r="D814" s="4"/>
      <c r="E814" s="5"/>
      <c r="F814" s="13"/>
      <c r="G814" s="1"/>
    </row>
    <row r="815" spans="3:7" x14ac:dyDescent="0.2">
      <c r="C815" s="4"/>
      <c r="D815" s="4"/>
      <c r="E815" s="5"/>
      <c r="F815" s="13"/>
      <c r="G815" s="1"/>
    </row>
    <row r="816" spans="3:7" x14ac:dyDescent="0.2">
      <c r="C816" s="4"/>
      <c r="D816" s="4"/>
      <c r="E816" s="5"/>
      <c r="F816" s="13"/>
      <c r="G816" s="1"/>
    </row>
    <row r="817" spans="3:7" x14ac:dyDescent="0.2">
      <c r="C817" s="4"/>
      <c r="D817" s="4"/>
      <c r="E817" s="5"/>
      <c r="F817" s="13"/>
      <c r="G817" s="1"/>
    </row>
    <row r="818" spans="3:7" x14ac:dyDescent="0.2">
      <c r="C818" s="4"/>
      <c r="D818" s="4"/>
      <c r="E818" s="5"/>
      <c r="F818" s="13"/>
      <c r="G818" s="1"/>
    </row>
    <row r="819" spans="3:7" x14ac:dyDescent="0.2">
      <c r="C819" s="4"/>
      <c r="D819" s="4"/>
      <c r="E819" s="5"/>
      <c r="F819" s="13"/>
      <c r="G819" s="1"/>
    </row>
    <row r="820" spans="3:7" x14ac:dyDescent="0.2">
      <c r="C820" s="4"/>
      <c r="D820" s="4"/>
      <c r="E820" s="5"/>
      <c r="F820" s="13"/>
      <c r="G820" s="1"/>
    </row>
    <row r="821" spans="3:7" x14ac:dyDescent="0.2">
      <c r="C821" s="4"/>
      <c r="D821" s="4"/>
      <c r="E821" s="5"/>
      <c r="F821" s="13"/>
      <c r="G821" s="1"/>
    </row>
    <row r="822" spans="3:7" x14ac:dyDescent="0.2">
      <c r="C822" s="4"/>
      <c r="D822" s="4"/>
      <c r="E822" s="5"/>
      <c r="F822" s="13"/>
      <c r="G822" s="1"/>
    </row>
    <row r="823" spans="3:7" x14ac:dyDescent="0.2">
      <c r="C823" s="4"/>
      <c r="D823" s="4"/>
      <c r="E823" s="5"/>
      <c r="F823" s="13"/>
      <c r="G823" s="1"/>
    </row>
    <row r="824" spans="3:7" x14ac:dyDescent="0.2">
      <c r="C824" s="4"/>
      <c r="D824" s="4"/>
      <c r="E824" s="5"/>
      <c r="F824" s="13"/>
      <c r="G824" s="1"/>
    </row>
    <row r="825" spans="3:7" x14ac:dyDescent="0.2">
      <c r="C825" s="4"/>
      <c r="D825" s="4"/>
      <c r="E825" s="5"/>
      <c r="F825" s="13"/>
      <c r="G825" s="1"/>
    </row>
    <row r="826" spans="3:7" x14ac:dyDescent="0.2">
      <c r="C826" s="4"/>
      <c r="D826" s="4"/>
      <c r="E826" s="5"/>
      <c r="F826" s="13"/>
      <c r="G826" s="1"/>
    </row>
    <row r="827" spans="3:7" x14ac:dyDescent="0.2">
      <c r="C827" s="4"/>
      <c r="D827" s="4"/>
      <c r="E827" s="5"/>
      <c r="F827" s="13"/>
      <c r="G827" s="1"/>
    </row>
    <row r="828" spans="3:7" x14ac:dyDescent="0.2">
      <c r="C828" s="4"/>
      <c r="D828" s="4"/>
      <c r="E828" s="5"/>
      <c r="F828" s="13"/>
      <c r="G828" s="1"/>
    </row>
    <row r="829" spans="3:7" x14ac:dyDescent="0.2">
      <c r="C829" s="4"/>
      <c r="D829" s="4"/>
      <c r="E829" s="5"/>
      <c r="F829" s="13"/>
      <c r="G829" s="1"/>
    </row>
    <row r="830" spans="3:7" x14ac:dyDescent="0.2">
      <c r="C830" s="4"/>
      <c r="D830" s="4"/>
      <c r="E830" s="5"/>
      <c r="F830" s="13"/>
      <c r="G830" s="1"/>
    </row>
    <row r="831" spans="3:7" x14ac:dyDescent="0.2">
      <c r="C831" s="4"/>
      <c r="D831" s="4"/>
      <c r="E831" s="5"/>
      <c r="F831" s="13"/>
      <c r="G831" s="1"/>
    </row>
    <row r="832" spans="3:7" x14ac:dyDescent="0.2">
      <c r="C832" s="4"/>
      <c r="D832" s="4"/>
      <c r="E832" s="5"/>
      <c r="F832" s="13"/>
      <c r="G832" s="1"/>
    </row>
    <row r="833" spans="3:7" x14ac:dyDescent="0.2">
      <c r="C833" s="4"/>
      <c r="D833" s="4"/>
      <c r="E833" s="5"/>
      <c r="F833" s="13"/>
      <c r="G833" s="1"/>
    </row>
    <row r="834" spans="3:7" x14ac:dyDescent="0.2">
      <c r="C834" s="4"/>
      <c r="D834" s="4"/>
      <c r="E834" s="5"/>
      <c r="F834" s="13"/>
      <c r="G834" s="1"/>
    </row>
    <row r="835" spans="3:7" x14ac:dyDescent="0.2">
      <c r="C835" s="4"/>
      <c r="D835" s="4"/>
      <c r="E835" s="5"/>
      <c r="F835" s="13"/>
      <c r="G835" s="1"/>
    </row>
    <row r="836" spans="3:7" x14ac:dyDescent="0.2">
      <c r="C836" s="4"/>
      <c r="D836" s="4"/>
      <c r="E836" s="5"/>
      <c r="F836" s="13"/>
      <c r="G836" s="1"/>
    </row>
    <row r="837" spans="3:7" x14ac:dyDescent="0.2">
      <c r="C837" s="4"/>
      <c r="D837" s="4"/>
      <c r="E837" s="5"/>
      <c r="F837" s="13"/>
      <c r="G837" s="1"/>
    </row>
    <row r="838" spans="3:7" x14ac:dyDescent="0.2">
      <c r="C838" s="4"/>
      <c r="D838" s="4"/>
      <c r="E838" s="5"/>
      <c r="F838" s="13"/>
      <c r="G838" s="1"/>
    </row>
    <row r="839" spans="3:7" x14ac:dyDescent="0.2">
      <c r="C839" s="4"/>
      <c r="D839" s="4"/>
      <c r="E839" s="5"/>
      <c r="F839" s="13"/>
      <c r="G839" s="1"/>
    </row>
    <row r="840" spans="3:7" x14ac:dyDescent="0.2">
      <c r="C840" s="4"/>
      <c r="D840" s="4"/>
      <c r="E840" s="5"/>
      <c r="F840" s="13"/>
      <c r="G840" s="1"/>
    </row>
    <row r="841" spans="3:7" x14ac:dyDescent="0.2">
      <c r="C841" s="4"/>
      <c r="D841" s="4"/>
      <c r="E841" s="5"/>
      <c r="F841" s="13"/>
      <c r="G841" s="1"/>
    </row>
    <row r="842" spans="3:7" x14ac:dyDescent="0.2">
      <c r="C842" s="4"/>
      <c r="D842" s="4"/>
      <c r="E842" s="5"/>
      <c r="F842" s="13"/>
      <c r="G842" s="1"/>
    </row>
    <row r="843" spans="3:7" x14ac:dyDescent="0.2">
      <c r="C843" s="4"/>
      <c r="D843" s="4"/>
      <c r="E843" s="5"/>
      <c r="F843" s="13"/>
      <c r="G843" s="1"/>
    </row>
    <row r="844" spans="3:7" x14ac:dyDescent="0.2">
      <c r="C844" s="4"/>
      <c r="D844" s="4"/>
      <c r="E844" s="5"/>
      <c r="F844" s="13"/>
      <c r="G844" s="1"/>
    </row>
    <row r="845" spans="3:7" x14ac:dyDescent="0.2">
      <c r="C845" s="4"/>
      <c r="D845" s="4"/>
      <c r="E845" s="5"/>
      <c r="F845" s="13"/>
      <c r="G845" s="1"/>
    </row>
    <row r="846" spans="3:7" x14ac:dyDescent="0.2">
      <c r="C846" s="4"/>
      <c r="D846" s="4"/>
      <c r="E846" s="5"/>
      <c r="F846" s="13"/>
      <c r="G846" s="1"/>
    </row>
    <row r="847" spans="3:7" x14ac:dyDescent="0.2">
      <c r="C847" s="4"/>
      <c r="D847" s="4"/>
      <c r="E847" s="5"/>
      <c r="F847" s="13"/>
      <c r="G847" s="1"/>
    </row>
    <row r="848" spans="3:7" x14ac:dyDescent="0.2">
      <c r="C848" s="4"/>
      <c r="D848" s="4"/>
      <c r="E848" s="5"/>
      <c r="F848" s="13"/>
      <c r="G848" s="1"/>
    </row>
    <row r="849" spans="3:7" x14ac:dyDescent="0.2">
      <c r="C849" s="4"/>
      <c r="D849" s="4"/>
      <c r="E849" s="5"/>
      <c r="F849" s="13"/>
      <c r="G849" s="1"/>
    </row>
    <row r="850" spans="3:7" x14ac:dyDescent="0.2">
      <c r="C850" s="4"/>
      <c r="D850" s="4"/>
      <c r="E850" s="5"/>
      <c r="F850" s="13"/>
      <c r="G850" s="1"/>
    </row>
    <row r="851" spans="3:7" x14ac:dyDescent="0.2">
      <c r="C851" s="4"/>
      <c r="D851" s="4"/>
      <c r="E851" s="5"/>
      <c r="F851" s="13"/>
      <c r="G851" s="1"/>
    </row>
    <row r="852" spans="3:7" x14ac:dyDescent="0.2">
      <c r="C852" s="4"/>
      <c r="D852" s="4"/>
      <c r="E852" s="5"/>
      <c r="F852" s="13"/>
      <c r="G852" s="1"/>
    </row>
    <row r="853" spans="3:7" x14ac:dyDescent="0.2">
      <c r="C853" s="4"/>
      <c r="D853" s="4"/>
      <c r="E853" s="5"/>
      <c r="F853" s="13"/>
      <c r="G853" s="1"/>
    </row>
    <row r="854" spans="3:7" x14ac:dyDescent="0.2">
      <c r="C854" s="4"/>
      <c r="D854" s="4"/>
      <c r="E854" s="5"/>
      <c r="F854" s="13"/>
      <c r="G854" s="1"/>
    </row>
    <row r="855" spans="3:7" x14ac:dyDescent="0.2">
      <c r="C855" s="4"/>
      <c r="D855" s="4"/>
      <c r="E855" s="5"/>
      <c r="F855" s="13"/>
      <c r="G855" s="1"/>
    </row>
    <row r="856" spans="3:7" x14ac:dyDescent="0.2">
      <c r="C856" s="4"/>
      <c r="D856" s="4"/>
      <c r="E856" s="5"/>
      <c r="F856" s="13"/>
      <c r="G856" s="1"/>
    </row>
    <row r="857" spans="3:7" x14ac:dyDescent="0.2">
      <c r="C857" s="4"/>
      <c r="D857" s="4"/>
      <c r="E857" s="5"/>
      <c r="F857" s="13"/>
      <c r="G857" s="1"/>
    </row>
    <row r="858" spans="3:7" x14ac:dyDescent="0.2">
      <c r="C858" s="4"/>
      <c r="D858" s="4"/>
      <c r="E858" s="5"/>
      <c r="F858" s="13"/>
      <c r="G858" s="1"/>
    </row>
    <row r="859" spans="3:7" x14ac:dyDescent="0.2">
      <c r="C859" s="4"/>
      <c r="D859" s="4"/>
      <c r="E859" s="5"/>
      <c r="F859" s="13"/>
      <c r="G859" s="1"/>
    </row>
    <row r="860" spans="3:7" x14ac:dyDescent="0.2">
      <c r="C860" s="4"/>
      <c r="D860" s="4"/>
      <c r="E860" s="5"/>
      <c r="F860" s="13"/>
      <c r="G860" s="1"/>
    </row>
    <row r="861" spans="3:7" x14ac:dyDescent="0.2">
      <c r="C861" s="4"/>
      <c r="D861" s="4"/>
      <c r="E861" s="5"/>
      <c r="F861" s="13"/>
      <c r="G861" s="1"/>
    </row>
    <row r="862" spans="3:7" x14ac:dyDescent="0.2">
      <c r="C862" s="4"/>
      <c r="D862" s="4"/>
      <c r="E862" s="5"/>
      <c r="F862" s="13"/>
      <c r="G862" s="1"/>
    </row>
    <row r="863" spans="3:7" x14ac:dyDescent="0.2">
      <c r="C863" s="4"/>
      <c r="D863" s="4"/>
      <c r="E863" s="5"/>
      <c r="F863" s="13"/>
      <c r="G863" s="1"/>
    </row>
    <row r="864" spans="3:7" x14ac:dyDescent="0.2">
      <c r="C864" s="4"/>
      <c r="D864" s="4"/>
      <c r="E864" s="5"/>
      <c r="F864" s="13"/>
      <c r="G864" s="1"/>
    </row>
    <row r="865" spans="3:7" x14ac:dyDescent="0.2">
      <c r="C865" s="4"/>
      <c r="D865" s="4"/>
      <c r="E865" s="5"/>
      <c r="F865" s="13"/>
      <c r="G865" s="1"/>
    </row>
    <row r="866" spans="3:7" x14ac:dyDescent="0.2">
      <c r="C866" s="4"/>
      <c r="D866" s="4"/>
      <c r="E866" s="5"/>
      <c r="F866" s="13"/>
      <c r="G866" s="1"/>
    </row>
    <row r="867" spans="3:7" x14ac:dyDescent="0.2">
      <c r="C867" s="4"/>
      <c r="D867" s="4"/>
      <c r="E867" s="5"/>
      <c r="F867" s="13"/>
      <c r="G867" s="1"/>
    </row>
    <row r="868" spans="3:7" x14ac:dyDescent="0.2">
      <c r="C868" s="4"/>
      <c r="D868" s="4"/>
      <c r="E868" s="5"/>
      <c r="F868" s="13"/>
      <c r="G868" s="1"/>
    </row>
    <row r="869" spans="3:7" x14ac:dyDescent="0.2">
      <c r="C869" s="4"/>
      <c r="D869" s="4"/>
      <c r="E869" s="5"/>
      <c r="F869" s="13"/>
      <c r="G869" s="1"/>
    </row>
    <row r="870" spans="3:7" x14ac:dyDescent="0.2">
      <c r="C870" s="4"/>
      <c r="D870" s="4"/>
      <c r="E870" s="5"/>
      <c r="F870" s="13"/>
      <c r="G870" s="1"/>
    </row>
    <row r="871" spans="3:7" x14ac:dyDescent="0.2">
      <c r="C871" s="4"/>
      <c r="D871" s="4"/>
      <c r="E871" s="5"/>
      <c r="F871" s="13"/>
      <c r="G871" s="1"/>
    </row>
    <row r="872" spans="3:7" x14ac:dyDescent="0.2">
      <c r="C872" s="4"/>
      <c r="D872" s="4"/>
      <c r="E872" s="5"/>
      <c r="F872" s="13"/>
      <c r="G872" s="1"/>
    </row>
    <row r="873" spans="3:7" x14ac:dyDescent="0.2">
      <c r="C873" s="4"/>
      <c r="D873" s="4"/>
      <c r="E873" s="5"/>
      <c r="F873" s="13"/>
      <c r="G873" s="1"/>
    </row>
    <row r="874" spans="3:7" x14ac:dyDescent="0.2">
      <c r="C874" s="4"/>
      <c r="D874" s="4"/>
      <c r="E874" s="5"/>
      <c r="F874" s="13"/>
      <c r="G874" s="1"/>
    </row>
    <row r="875" spans="3:7" x14ac:dyDescent="0.2">
      <c r="C875" s="4"/>
      <c r="D875" s="4"/>
      <c r="E875" s="5"/>
      <c r="F875" s="13"/>
      <c r="G875" s="1"/>
    </row>
    <row r="876" spans="3:7" x14ac:dyDescent="0.2">
      <c r="C876" s="4"/>
      <c r="D876" s="4"/>
      <c r="E876" s="5"/>
      <c r="F876" s="13"/>
      <c r="G876" s="1"/>
    </row>
    <row r="877" spans="3:7" x14ac:dyDescent="0.2">
      <c r="C877" s="4"/>
      <c r="D877" s="4"/>
      <c r="E877" s="5"/>
      <c r="F877" s="13"/>
      <c r="G877" s="1"/>
    </row>
    <row r="878" spans="3:7" x14ac:dyDescent="0.2">
      <c r="C878" s="4"/>
      <c r="D878" s="4"/>
      <c r="E878" s="5"/>
      <c r="F878" s="13"/>
      <c r="G878" s="1"/>
    </row>
    <row r="879" spans="3:7" x14ac:dyDescent="0.2">
      <c r="C879" s="4"/>
      <c r="D879" s="4"/>
      <c r="E879" s="5"/>
      <c r="F879" s="13"/>
      <c r="G879" s="1"/>
    </row>
    <row r="880" spans="3:7" x14ac:dyDescent="0.2">
      <c r="C880" s="4"/>
      <c r="D880" s="4"/>
      <c r="E880" s="5"/>
      <c r="F880" s="13"/>
      <c r="G880" s="1"/>
    </row>
    <row r="881" spans="3:7" x14ac:dyDescent="0.2">
      <c r="C881" s="4"/>
      <c r="D881" s="4"/>
      <c r="E881" s="5"/>
      <c r="F881" s="13"/>
      <c r="G881" s="1"/>
    </row>
    <row r="882" spans="3:7" x14ac:dyDescent="0.2">
      <c r="C882" s="4"/>
      <c r="D882" s="4"/>
      <c r="E882" s="5"/>
      <c r="F882" s="13"/>
      <c r="G882" s="1"/>
    </row>
    <row r="883" spans="3:7" x14ac:dyDescent="0.2">
      <c r="C883" s="4"/>
      <c r="D883" s="4"/>
      <c r="E883" s="5"/>
      <c r="F883" s="13"/>
      <c r="G883" s="1"/>
    </row>
    <row r="884" spans="3:7" x14ac:dyDescent="0.2">
      <c r="C884" s="4"/>
      <c r="D884" s="4"/>
      <c r="E884" s="5"/>
      <c r="F884" s="13"/>
      <c r="G884" s="1"/>
    </row>
    <row r="885" spans="3:7" x14ac:dyDescent="0.2">
      <c r="C885" s="4"/>
      <c r="D885" s="4"/>
      <c r="E885" s="5"/>
      <c r="F885" s="13"/>
      <c r="G885" s="1"/>
    </row>
    <row r="886" spans="3:7" x14ac:dyDescent="0.2">
      <c r="C886" s="4"/>
      <c r="D886" s="4"/>
      <c r="E886" s="5"/>
      <c r="F886" s="13"/>
      <c r="G886" s="1"/>
    </row>
    <row r="887" spans="3:7" x14ac:dyDescent="0.2">
      <c r="C887" s="4"/>
      <c r="D887" s="4"/>
      <c r="E887" s="5"/>
      <c r="F887" s="13"/>
      <c r="G887" s="1"/>
    </row>
    <row r="888" spans="3:7" x14ac:dyDescent="0.2">
      <c r="C888" s="4"/>
      <c r="D888" s="4"/>
      <c r="E888" s="5"/>
      <c r="F888" s="13"/>
      <c r="G888" s="1"/>
    </row>
    <row r="889" spans="3:7" x14ac:dyDescent="0.2">
      <c r="C889" s="4"/>
      <c r="D889" s="4"/>
      <c r="E889" s="5"/>
      <c r="F889" s="13"/>
      <c r="G889" s="1"/>
    </row>
    <row r="890" spans="3:7" x14ac:dyDescent="0.2">
      <c r="C890" s="4"/>
      <c r="D890" s="4"/>
      <c r="E890" s="5"/>
      <c r="F890" s="13"/>
      <c r="G890" s="1"/>
    </row>
    <row r="891" spans="3:7" x14ac:dyDescent="0.2">
      <c r="C891" s="4"/>
      <c r="D891" s="4"/>
      <c r="E891" s="5"/>
      <c r="F891" s="13"/>
      <c r="G891" s="1"/>
    </row>
    <row r="892" spans="3:7" x14ac:dyDescent="0.2">
      <c r="C892" s="4"/>
      <c r="D892" s="4"/>
      <c r="E892" s="5"/>
      <c r="F892" s="13"/>
      <c r="G892" s="1"/>
    </row>
    <row r="893" spans="3:7" x14ac:dyDescent="0.2">
      <c r="C893" s="4"/>
      <c r="D893" s="4"/>
      <c r="E893" s="5"/>
      <c r="F893" s="13"/>
      <c r="G893" s="1"/>
    </row>
    <row r="894" spans="3:7" x14ac:dyDescent="0.2">
      <c r="C894" s="4"/>
      <c r="D894" s="4"/>
      <c r="E894" s="5"/>
      <c r="F894" s="13"/>
      <c r="G894" s="1"/>
    </row>
    <row r="895" spans="3:7" x14ac:dyDescent="0.2">
      <c r="C895" s="4"/>
      <c r="D895" s="4"/>
      <c r="E895" s="5"/>
      <c r="F895" s="13"/>
      <c r="G895" s="1"/>
    </row>
    <row r="896" spans="3:7" x14ac:dyDescent="0.2">
      <c r="C896" s="4"/>
      <c r="D896" s="4"/>
      <c r="E896" s="5"/>
      <c r="F896" s="13"/>
      <c r="G896" s="1"/>
    </row>
    <row r="897" spans="3:7" x14ac:dyDescent="0.2">
      <c r="C897" s="4"/>
      <c r="D897" s="4"/>
      <c r="E897" s="5"/>
      <c r="F897" s="13"/>
      <c r="G897" s="1"/>
    </row>
    <row r="898" spans="3:7" x14ac:dyDescent="0.2">
      <c r="C898" s="4"/>
      <c r="D898" s="4"/>
      <c r="E898" s="5"/>
      <c r="F898" s="13"/>
      <c r="G898" s="1"/>
    </row>
    <row r="899" spans="3:7" x14ac:dyDescent="0.2">
      <c r="C899" s="4"/>
      <c r="D899" s="4"/>
      <c r="E899" s="5"/>
      <c r="F899" s="13"/>
      <c r="G899" s="1"/>
    </row>
    <row r="900" spans="3:7" x14ac:dyDescent="0.2">
      <c r="C900" s="4"/>
      <c r="D900" s="4"/>
      <c r="E900" s="5"/>
      <c r="F900" s="13"/>
      <c r="G900" s="1"/>
    </row>
    <row r="901" spans="3:7" x14ac:dyDescent="0.2">
      <c r="C901" s="4"/>
      <c r="D901" s="4"/>
      <c r="E901" s="5"/>
      <c r="F901" s="13"/>
      <c r="G901" s="1"/>
    </row>
    <row r="902" spans="3:7" x14ac:dyDescent="0.2">
      <c r="C902" s="4"/>
      <c r="D902" s="4"/>
      <c r="E902" s="5"/>
      <c r="F902" s="13"/>
      <c r="G902" s="1"/>
    </row>
    <row r="903" spans="3:7" x14ac:dyDescent="0.2">
      <c r="C903" s="4"/>
      <c r="D903" s="4"/>
      <c r="E903" s="5"/>
      <c r="F903" s="13"/>
      <c r="G903" s="1"/>
    </row>
    <row r="904" spans="3:7" x14ac:dyDescent="0.2">
      <c r="C904" s="4"/>
      <c r="D904" s="4"/>
      <c r="E904" s="5"/>
      <c r="F904" s="13"/>
      <c r="G904" s="1"/>
    </row>
    <row r="905" spans="3:7" x14ac:dyDescent="0.2">
      <c r="C905" s="4"/>
      <c r="D905" s="4"/>
      <c r="E905" s="5"/>
      <c r="F905" s="13"/>
      <c r="G905" s="1"/>
    </row>
    <row r="906" spans="3:7" x14ac:dyDescent="0.2">
      <c r="C906" s="4"/>
      <c r="D906" s="4"/>
      <c r="E906" s="5"/>
      <c r="F906" s="13"/>
      <c r="G906" s="1"/>
    </row>
    <row r="907" spans="3:7" x14ac:dyDescent="0.2">
      <c r="C907" s="4"/>
      <c r="D907" s="4"/>
      <c r="E907" s="5"/>
      <c r="F907" s="13"/>
      <c r="G907" s="1"/>
    </row>
    <row r="908" spans="3:7" x14ac:dyDescent="0.2">
      <c r="C908" s="4"/>
      <c r="D908" s="4"/>
      <c r="E908" s="5"/>
      <c r="F908" s="13"/>
      <c r="G908" s="1"/>
    </row>
    <row r="909" spans="3:7" x14ac:dyDescent="0.2">
      <c r="C909" s="4"/>
      <c r="D909" s="4"/>
      <c r="E909" s="5"/>
      <c r="F909" s="13"/>
      <c r="G909" s="1"/>
    </row>
    <row r="910" spans="3:7" x14ac:dyDescent="0.2">
      <c r="C910" s="4"/>
      <c r="D910" s="4"/>
      <c r="E910" s="5"/>
      <c r="F910" s="13"/>
      <c r="G910" s="1"/>
    </row>
    <row r="911" spans="3:7" x14ac:dyDescent="0.2">
      <c r="C911" s="4"/>
      <c r="D911" s="4"/>
      <c r="E911" s="5"/>
      <c r="F911" s="13"/>
      <c r="G911" s="1"/>
    </row>
    <row r="912" spans="3:7" x14ac:dyDescent="0.2">
      <c r="C912" s="4"/>
      <c r="D912" s="4"/>
      <c r="E912" s="5"/>
      <c r="F912" s="13"/>
      <c r="G912" s="1"/>
    </row>
    <row r="913" spans="3:7" x14ac:dyDescent="0.2">
      <c r="C913" s="4"/>
      <c r="D913" s="4"/>
      <c r="E913" s="5"/>
      <c r="F913" s="13"/>
      <c r="G913" s="1"/>
    </row>
    <row r="914" spans="3:7" x14ac:dyDescent="0.2">
      <c r="C914" s="4"/>
      <c r="D914" s="4"/>
      <c r="E914" s="5"/>
      <c r="F914" s="13"/>
      <c r="G914" s="1"/>
    </row>
    <row r="915" spans="3:7" x14ac:dyDescent="0.2">
      <c r="C915" s="4"/>
      <c r="D915" s="4"/>
      <c r="E915" s="5"/>
      <c r="F915" s="13"/>
      <c r="G915" s="1"/>
    </row>
    <row r="916" spans="3:7" x14ac:dyDescent="0.2">
      <c r="C916" s="4"/>
      <c r="D916" s="4"/>
      <c r="E916" s="5"/>
      <c r="F916" s="13"/>
      <c r="G916" s="1"/>
    </row>
    <row r="917" spans="3:7" x14ac:dyDescent="0.2">
      <c r="C917" s="4"/>
      <c r="D917" s="4"/>
      <c r="E917" s="5"/>
      <c r="F917" s="13"/>
      <c r="G917" s="1"/>
    </row>
    <row r="918" spans="3:7" x14ac:dyDescent="0.2">
      <c r="C918" s="4"/>
      <c r="D918" s="4"/>
      <c r="E918" s="5"/>
      <c r="F918" s="13"/>
      <c r="G918" s="1"/>
    </row>
    <row r="919" spans="3:7" x14ac:dyDescent="0.2">
      <c r="C919" s="4"/>
      <c r="D919" s="4"/>
      <c r="E919" s="5"/>
      <c r="F919" s="13"/>
      <c r="G919" s="1"/>
    </row>
    <row r="920" spans="3:7" x14ac:dyDescent="0.2">
      <c r="C920" s="4"/>
      <c r="D920" s="4"/>
      <c r="E920" s="5"/>
      <c r="F920" s="13"/>
      <c r="G920" s="1"/>
    </row>
    <row r="921" spans="3:7" x14ac:dyDescent="0.2">
      <c r="C921" s="4"/>
      <c r="D921" s="4"/>
      <c r="E921" s="5"/>
      <c r="F921" s="13"/>
      <c r="G921" s="1"/>
    </row>
    <row r="922" spans="3:7" x14ac:dyDescent="0.2">
      <c r="C922" s="4"/>
      <c r="D922" s="4"/>
      <c r="E922" s="5"/>
      <c r="F922" s="13"/>
      <c r="G922" s="1"/>
    </row>
    <row r="923" spans="3:7" x14ac:dyDescent="0.2">
      <c r="C923" s="4"/>
      <c r="D923" s="4"/>
      <c r="E923" s="5"/>
      <c r="F923" s="13"/>
      <c r="G923" s="1"/>
    </row>
    <row r="924" spans="3:7" x14ac:dyDescent="0.2">
      <c r="C924" s="4"/>
      <c r="D924" s="4"/>
      <c r="E924" s="5"/>
      <c r="F924" s="13"/>
      <c r="G924" s="1"/>
    </row>
    <row r="925" spans="3:7" x14ac:dyDescent="0.2">
      <c r="C925" s="4"/>
      <c r="D925" s="4"/>
      <c r="E925" s="5"/>
      <c r="F925" s="13"/>
      <c r="G925" s="1"/>
    </row>
    <row r="926" spans="3:7" x14ac:dyDescent="0.2">
      <c r="C926" s="4"/>
      <c r="D926" s="4"/>
      <c r="E926" s="5"/>
      <c r="F926" s="13"/>
      <c r="G926" s="1"/>
    </row>
    <row r="927" spans="3:7" x14ac:dyDescent="0.2">
      <c r="C927" s="4"/>
      <c r="D927" s="4"/>
      <c r="E927" s="5"/>
      <c r="F927" s="13"/>
      <c r="G927" s="1"/>
    </row>
    <row r="928" spans="3:7" x14ac:dyDescent="0.2">
      <c r="C928" s="4"/>
      <c r="D928" s="4"/>
      <c r="E928" s="5"/>
      <c r="F928" s="13"/>
      <c r="G928" s="1"/>
    </row>
    <row r="929" spans="3:7" x14ac:dyDescent="0.2">
      <c r="C929" s="4"/>
      <c r="D929" s="4"/>
      <c r="E929" s="5"/>
      <c r="F929" s="13"/>
      <c r="G929" s="1"/>
    </row>
    <row r="930" spans="3:7" x14ac:dyDescent="0.2">
      <c r="C930" s="4"/>
      <c r="D930" s="4"/>
      <c r="E930" s="5"/>
      <c r="F930" s="13"/>
      <c r="G930" s="1"/>
    </row>
    <row r="931" spans="3:7" x14ac:dyDescent="0.2">
      <c r="C931" s="4"/>
      <c r="D931" s="4"/>
      <c r="E931" s="5"/>
      <c r="F931" s="13"/>
      <c r="G931" s="1"/>
    </row>
    <row r="932" spans="3:7" x14ac:dyDescent="0.2">
      <c r="C932" s="4"/>
      <c r="D932" s="4"/>
      <c r="E932" s="5"/>
      <c r="F932" s="13"/>
      <c r="G932" s="1"/>
    </row>
    <row r="933" spans="3:7" x14ac:dyDescent="0.2">
      <c r="C933" s="4"/>
      <c r="D933" s="4"/>
      <c r="E933" s="5"/>
      <c r="F933" s="13"/>
      <c r="G933" s="1"/>
    </row>
    <row r="934" spans="3:7" x14ac:dyDescent="0.2">
      <c r="C934" s="4"/>
      <c r="D934" s="4"/>
      <c r="E934" s="5"/>
      <c r="F934" s="13"/>
      <c r="G934" s="1"/>
    </row>
    <row r="935" spans="3:7" x14ac:dyDescent="0.2">
      <c r="C935" s="4"/>
      <c r="D935" s="4"/>
      <c r="E935" s="5"/>
      <c r="F935" s="13"/>
      <c r="G935" s="1"/>
    </row>
    <row r="936" spans="3:7" x14ac:dyDescent="0.2">
      <c r="C936" s="4"/>
      <c r="D936" s="4"/>
      <c r="E936" s="5"/>
      <c r="F936" s="13"/>
      <c r="G936" s="1"/>
    </row>
    <row r="937" spans="3:7" x14ac:dyDescent="0.2">
      <c r="C937" s="4"/>
      <c r="D937" s="4"/>
      <c r="E937" s="5"/>
      <c r="F937" s="13"/>
      <c r="G937" s="1"/>
    </row>
    <row r="938" spans="3:7" x14ac:dyDescent="0.2">
      <c r="C938" s="4"/>
      <c r="D938" s="4"/>
      <c r="E938" s="5"/>
      <c r="F938" s="13"/>
      <c r="G938" s="1"/>
    </row>
    <row r="939" spans="3:7" x14ac:dyDescent="0.2">
      <c r="C939" s="4"/>
      <c r="D939" s="4"/>
      <c r="E939" s="5"/>
      <c r="F939" s="13"/>
      <c r="G939" s="1"/>
    </row>
    <row r="940" spans="3:7" x14ac:dyDescent="0.2">
      <c r="C940" s="4"/>
      <c r="D940" s="4"/>
      <c r="E940" s="5"/>
      <c r="F940" s="13"/>
      <c r="G940" s="1"/>
    </row>
    <row r="941" spans="3:7" x14ac:dyDescent="0.2">
      <c r="C941" s="4"/>
      <c r="D941" s="4"/>
      <c r="E941" s="5"/>
      <c r="F941" s="13"/>
      <c r="G941" s="1"/>
    </row>
    <row r="942" spans="3:7" x14ac:dyDescent="0.2">
      <c r="C942" s="4"/>
      <c r="D942" s="4"/>
      <c r="E942" s="5"/>
      <c r="F942" s="13"/>
      <c r="G942" s="1"/>
    </row>
    <row r="943" spans="3:7" x14ac:dyDescent="0.2">
      <c r="C943" s="4"/>
      <c r="D943" s="4"/>
      <c r="E943" s="5"/>
      <c r="F943" s="13"/>
      <c r="G943" s="1"/>
    </row>
    <row r="944" spans="3:7" x14ac:dyDescent="0.2">
      <c r="C944" s="4"/>
      <c r="D944" s="4"/>
      <c r="E944" s="5"/>
      <c r="F944" s="13"/>
      <c r="G944" s="1"/>
    </row>
    <row r="945" spans="3:7" x14ac:dyDescent="0.2">
      <c r="C945" s="4"/>
      <c r="D945" s="4"/>
      <c r="E945" s="5"/>
      <c r="F945" s="13"/>
      <c r="G945" s="1"/>
    </row>
    <row r="946" spans="3:7" x14ac:dyDescent="0.2">
      <c r="C946" s="4"/>
      <c r="D946" s="4"/>
      <c r="E946" s="5"/>
      <c r="F946" s="13"/>
      <c r="G946" s="1"/>
    </row>
    <row r="947" spans="3:7" x14ac:dyDescent="0.2">
      <c r="C947" s="4"/>
      <c r="D947" s="4"/>
      <c r="E947" s="5"/>
      <c r="F947" s="13"/>
      <c r="G947" s="1"/>
    </row>
    <row r="948" spans="3:7" x14ac:dyDescent="0.2">
      <c r="C948" s="4"/>
      <c r="D948" s="4"/>
      <c r="E948" s="5"/>
      <c r="F948" s="13"/>
      <c r="G948" s="1"/>
    </row>
    <row r="949" spans="3:7" x14ac:dyDescent="0.2">
      <c r="C949" s="4"/>
      <c r="D949" s="4"/>
      <c r="E949" s="5"/>
      <c r="F949" s="13"/>
      <c r="G949" s="1"/>
    </row>
    <row r="950" spans="3:7" x14ac:dyDescent="0.2">
      <c r="C950" s="4"/>
      <c r="D950" s="4"/>
      <c r="E950" s="5"/>
      <c r="F950" s="13"/>
      <c r="G950" s="1"/>
    </row>
    <row r="951" spans="3:7" x14ac:dyDescent="0.2">
      <c r="C951" s="4"/>
      <c r="D951" s="4"/>
      <c r="E951" s="5"/>
      <c r="F951" s="13"/>
      <c r="G951" s="1"/>
    </row>
    <row r="952" spans="3:7" x14ac:dyDescent="0.2">
      <c r="C952" s="4"/>
      <c r="D952" s="4"/>
      <c r="E952" s="5"/>
      <c r="F952" s="13"/>
      <c r="G952" s="1"/>
    </row>
    <row r="953" spans="3:7" x14ac:dyDescent="0.2">
      <c r="C953" s="4"/>
      <c r="D953" s="4"/>
      <c r="E953" s="5"/>
      <c r="F953" s="13"/>
      <c r="G953" s="1"/>
    </row>
    <row r="954" spans="3:7" x14ac:dyDescent="0.2">
      <c r="C954" s="4"/>
      <c r="D954" s="4"/>
      <c r="E954" s="5"/>
      <c r="F954" s="13"/>
      <c r="G954" s="1"/>
    </row>
    <row r="955" spans="3:7" x14ac:dyDescent="0.2">
      <c r="C955" s="4"/>
      <c r="D955" s="4"/>
      <c r="E955" s="5"/>
      <c r="F955" s="13"/>
      <c r="G955" s="1"/>
    </row>
    <row r="956" spans="3:7" x14ac:dyDescent="0.2">
      <c r="C956" s="4"/>
      <c r="D956" s="4"/>
      <c r="E956" s="5"/>
      <c r="F956" s="13"/>
      <c r="G956" s="1"/>
    </row>
    <row r="957" spans="3:7" x14ac:dyDescent="0.2">
      <c r="C957" s="4"/>
      <c r="D957" s="4"/>
      <c r="E957" s="5"/>
      <c r="F957" s="13"/>
      <c r="G957" s="1"/>
    </row>
    <row r="958" spans="3:7" x14ac:dyDescent="0.2">
      <c r="C958" s="4"/>
      <c r="D958" s="4"/>
      <c r="E958" s="5"/>
      <c r="F958" s="13"/>
      <c r="G958" s="1"/>
    </row>
    <row r="959" spans="3:7" x14ac:dyDescent="0.2">
      <c r="C959" s="4"/>
      <c r="D959" s="4"/>
      <c r="E959" s="5"/>
      <c r="F959" s="13"/>
      <c r="G959" s="1"/>
    </row>
    <row r="960" spans="3:7" x14ac:dyDescent="0.2">
      <c r="C960" s="4"/>
      <c r="D960" s="4"/>
      <c r="E960" s="5"/>
      <c r="F960" s="13"/>
      <c r="G960" s="1"/>
    </row>
    <row r="961" spans="3:7" x14ac:dyDescent="0.2">
      <c r="C961" s="4"/>
      <c r="D961" s="4"/>
      <c r="E961" s="5"/>
      <c r="F961" s="13"/>
      <c r="G961" s="1"/>
    </row>
    <row r="962" spans="3:7" x14ac:dyDescent="0.2">
      <c r="C962" s="4"/>
      <c r="D962" s="4"/>
      <c r="E962" s="5"/>
      <c r="F962" s="13"/>
      <c r="G962" s="1"/>
    </row>
    <row r="963" spans="3:7" x14ac:dyDescent="0.2">
      <c r="C963" s="4"/>
      <c r="D963" s="4"/>
      <c r="E963" s="5"/>
      <c r="F963" s="13"/>
      <c r="G963" s="1"/>
    </row>
    <row r="964" spans="3:7" x14ac:dyDescent="0.2">
      <c r="C964" s="4"/>
      <c r="D964" s="4"/>
      <c r="E964" s="5"/>
      <c r="F964" s="13"/>
      <c r="G964" s="1"/>
    </row>
    <row r="965" spans="3:7" x14ac:dyDescent="0.2">
      <c r="C965" s="4"/>
      <c r="D965" s="4"/>
      <c r="E965" s="5"/>
      <c r="F965" s="13"/>
      <c r="G965" s="1"/>
    </row>
    <row r="966" spans="3:7" x14ac:dyDescent="0.2">
      <c r="C966" s="4"/>
      <c r="D966" s="4"/>
      <c r="E966" s="5"/>
      <c r="F966" s="13"/>
      <c r="G966" s="1"/>
    </row>
    <row r="967" spans="3:7" x14ac:dyDescent="0.2">
      <c r="C967" s="4"/>
      <c r="D967" s="4"/>
      <c r="E967" s="5"/>
      <c r="F967" s="13"/>
      <c r="G967" s="1"/>
    </row>
    <row r="968" spans="3:7" x14ac:dyDescent="0.2">
      <c r="C968" s="4"/>
      <c r="D968" s="4"/>
      <c r="E968" s="5"/>
      <c r="F968" s="13"/>
      <c r="G968" s="1"/>
    </row>
    <row r="969" spans="3:7" x14ac:dyDescent="0.2">
      <c r="C969" s="4"/>
      <c r="D969" s="4"/>
      <c r="E969" s="5"/>
      <c r="F969" s="13"/>
      <c r="G969" s="1"/>
    </row>
    <row r="970" spans="3:7" x14ac:dyDescent="0.2">
      <c r="C970" s="4"/>
      <c r="D970" s="4"/>
      <c r="E970" s="5"/>
      <c r="F970" s="13"/>
      <c r="G970" s="1"/>
    </row>
    <row r="971" spans="3:7" x14ac:dyDescent="0.2">
      <c r="C971" s="4"/>
      <c r="D971" s="4"/>
      <c r="E971" s="5"/>
      <c r="F971" s="13"/>
      <c r="G971" s="1"/>
    </row>
    <row r="972" spans="3:7" x14ac:dyDescent="0.2">
      <c r="C972" s="4"/>
      <c r="D972" s="4"/>
      <c r="E972" s="5"/>
      <c r="F972" s="13"/>
      <c r="G972" s="1"/>
    </row>
    <row r="973" spans="3:7" x14ac:dyDescent="0.2">
      <c r="C973" s="4"/>
      <c r="D973" s="4"/>
      <c r="E973" s="5"/>
      <c r="F973" s="13"/>
      <c r="G973" s="1"/>
    </row>
    <row r="974" spans="3:7" x14ac:dyDescent="0.2">
      <c r="C974" s="4"/>
      <c r="D974" s="4"/>
      <c r="E974" s="5"/>
      <c r="F974" s="13"/>
      <c r="G974" s="1"/>
    </row>
    <row r="975" spans="3:7" x14ac:dyDescent="0.2">
      <c r="C975" s="4"/>
      <c r="D975" s="4"/>
      <c r="E975" s="5"/>
      <c r="F975" s="13"/>
      <c r="G975" s="1"/>
    </row>
    <row r="976" spans="3:7" x14ac:dyDescent="0.2">
      <c r="C976" s="4"/>
      <c r="D976" s="4"/>
      <c r="E976" s="5"/>
      <c r="F976" s="13"/>
      <c r="G976" s="1"/>
    </row>
    <row r="977" spans="3:7" x14ac:dyDescent="0.2">
      <c r="C977" s="4"/>
      <c r="D977" s="4"/>
      <c r="E977" s="5"/>
      <c r="F977" s="13"/>
      <c r="G977" s="1"/>
    </row>
    <row r="978" spans="3:7" x14ac:dyDescent="0.2">
      <c r="C978" s="4"/>
      <c r="D978" s="4"/>
      <c r="E978" s="5"/>
      <c r="F978" s="13"/>
      <c r="G978" s="1"/>
    </row>
    <row r="979" spans="3:7" x14ac:dyDescent="0.2">
      <c r="C979" s="4"/>
      <c r="D979" s="4"/>
      <c r="E979" s="5"/>
      <c r="F979" s="13"/>
      <c r="G979" s="1"/>
    </row>
    <row r="980" spans="3:7" x14ac:dyDescent="0.2">
      <c r="C980" s="4"/>
      <c r="D980" s="4"/>
      <c r="E980" s="5"/>
      <c r="F980" s="13"/>
      <c r="G980" s="1"/>
    </row>
    <row r="981" spans="3:7" x14ac:dyDescent="0.2">
      <c r="C981" s="4"/>
      <c r="D981" s="4"/>
      <c r="E981" s="5"/>
      <c r="F981" s="13"/>
      <c r="G981" s="1"/>
    </row>
    <row r="982" spans="3:7" x14ac:dyDescent="0.2">
      <c r="C982" s="4"/>
      <c r="D982" s="4"/>
      <c r="E982" s="5"/>
      <c r="F982" s="13"/>
      <c r="G982" s="1"/>
    </row>
    <row r="983" spans="3:7" x14ac:dyDescent="0.2">
      <c r="C983" s="4"/>
      <c r="D983" s="4"/>
      <c r="E983" s="5"/>
      <c r="F983" s="13"/>
      <c r="G983" s="1"/>
    </row>
    <row r="984" spans="3:7" x14ac:dyDescent="0.2">
      <c r="C984" s="4"/>
      <c r="D984" s="4"/>
      <c r="E984" s="5"/>
      <c r="F984" s="13"/>
      <c r="G984" s="1"/>
    </row>
    <row r="985" spans="3:7" x14ac:dyDescent="0.2">
      <c r="C985" s="4"/>
      <c r="D985" s="4"/>
      <c r="E985" s="5"/>
      <c r="F985" s="13"/>
      <c r="G985" s="1"/>
    </row>
    <row r="986" spans="3:7" x14ac:dyDescent="0.2">
      <c r="C986" s="4"/>
      <c r="D986" s="4"/>
      <c r="E986" s="5"/>
      <c r="F986" s="13"/>
      <c r="G986" s="1"/>
    </row>
    <row r="987" spans="3:7" x14ac:dyDescent="0.2">
      <c r="C987" s="4"/>
      <c r="D987" s="4"/>
      <c r="E987" s="5"/>
      <c r="F987" s="13"/>
      <c r="G987" s="1"/>
    </row>
    <row r="988" spans="3:7" x14ac:dyDescent="0.2">
      <c r="C988" s="4"/>
      <c r="D988" s="4"/>
      <c r="E988" s="5"/>
      <c r="F988" s="13"/>
      <c r="G988" s="1"/>
    </row>
    <row r="989" spans="3:7" x14ac:dyDescent="0.2">
      <c r="C989" s="4"/>
      <c r="D989" s="4"/>
      <c r="E989" s="5"/>
      <c r="F989" s="13"/>
      <c r="G989" s="1"/>
    </row>
    <row r="990" spans="3:7" x14ac:dyDescent="0.2">
      <c r="C990" s="4"/>
      <c r="D990" s="4"/>
      <c r="E990" s="5"/>
      <c r="F990" s="13"/>
      <c r="G990" s="1"/>
    </row>
    <row r="991" spans="3:7" x14ac:dyDescent="0.2">
      <c r="C991" s="4"/>
      <c r="D991" s="4"/>
      <c r="E991" s="5"/>
      <c r="F991" s="13"/>
      <c r="G991" s="1"/>
    </row>
    <row r="992" spans="3:7" x14ac:dyDescent="0.2">
      <c r="C992" s="4"/>
      <c r="D992" s="4"/>
      <c r="E992" s="5"/>
      <c r="F992" s="13"/>
      <c r="G992" s="1"/>
    </row>
    <row r="993" spans="3:7" x14ac:dyDescent="0.2">
      <c r="C993" s="4"/>
      <c r="D993" s="4"/>
      <c r="E993" s="5"/>
      <c r="F993" s="13"/>
      <c r="G993" s="1"/>
    </row>
    <row r="994" spans="3:7" x14ac:dyDescent="0.2">
      <c r="C994" s="4"/>
      <c r="D994" s="4"/>
      <c r="E994" s="5"/>
      <c r="F994" s="13"/>
      <c r="G994" s="1"/>
    </row>
    <row r="995" spans="3:7" x14ac:dyDescent="0.2">
      <c r="C995" s="4"/>
      <c r="D995" s="4"/>
      <c r="E995" s="5"/>
      <c r="F995" s="13"/>
      <c r="G995" s="1"/>
    </row>
    <row r="996" spans="3:7" x14ac:dyDescent="0.2">
      <c r="C996" s="4"/>
      <c r="D996" s="4"/>
      <c r="E996" s="5"/>
      <c r="F996" s="13"/>
      <c r="G996" s="1"/>
    </row>
    <row r="997" spans="3:7" x14ac:dyDescent="0.2">
      <c r="C997" s="4"/>
      <c r="D997" s="4"/>
      <c r="E997" s="5"/>
      <c r="F997" s="13"/>
      <c r="G997" s="1"/>
    </row>
    <row r="998" spans="3:7" x14ac:dyDescent="0.2">
      <c r="C998" s="4"/>
      <c r="D998" s="4"/>
      <c r="E998" s="5"/>
      <c r="F998" s="13"/>
      <c r="G998" s="1"/>
    </row>
    <row r="999" spans="3:7" x14ac:dyDescent="0.2">
      <c r="C999" s="4"/>
      <c r="D999" s="4"/>
      <c r="E999" s="5"/>
      <c r="F999" s="13"/>
      <c r="G999" s="1"/>
    </row>
    <row r="1000" spans="3:7" x14ac:dyDescent="0.2">
      <c r="C1000" s="4"/>
      <c r="D1000" s="4"/>
      <c r="E1000" s="5"/>
      <c r="F1000" s="13"/>
      <c r="G1000" s="1"/>
    </row>
    <row r="1001" spans="3:7" x14ac:dyDescent="0.2">
      <c r="C1001" s="4"/>
      <c r="D1001" s="4"/>
      <c r="E1001" s="5"/>
      <c r="F1001" s="13"/>
      <c r="G1001" s="1"/>
    </row>
    <row r="1002" spans="3:7" x14ac:dyDescent="0.2">
      <c r="C1002" s="4"/>
      <c r="D1002" s="4"/>
      <c r="E1002" s="5"/>
      <c r="F1002" s="13"/>
      <c r="G1002" s="1"/>
    </row>
    <row r="1003" spans="3:7" x14ac:dyDescent="0.2">
      <c r="C1003" s="4"/>
      <c r="D1003" s="4"/>
      <c r="E1003" s="5"/>
      <c r="F1003" s="13"/>
      <c r="G1003" s="1"/>
    </row>
    <row r="1004" spans="3:7" x14ac:dyDescent="0.2">
      <c r="C1004" s="4"/>
      <c r="D1004" s="4"/>
      <c r="E1004" s="5"/>
      <c r="F1004" s="13"/>
      <c r="G1004" s="1"/>
    </row>
    <row r="1005" spans="3:7" x14ac:dyDescent="0.2">
      <c r="C1005" s="4"/>
      <c r="D1005" s="4"/>
      <c r="E1005" s="5"/>
      <c r="F1005" s="13"/>
      <c r="G1005" s="1"/>
    </row>
    <row r="1006" spans="3:7" x14ac:dyDescent="0.2">
      <c r="C1006" s="4"/>
      <c r="D1006" s="4"/>
      <c r="E1006" s="5"/>
      <c r="F1006" s="13"/>
      <c r="G1006" s="1"/>
    </row>
    <row r="1007" spans="3:7" x14ac:dyDescent="0.2">
      <c r="C1007" s="4"/>
      <c r="D1007" s="4"/>
      <c r="E1007" s="5"/>
      <c r="F1007" s="13"/>
      <c r="G1007" s="1"/>
    </row>
    <row r="1008" spans="3:7" x14ac:dyDescent="0.2">
      <c r="C1008" s="4"/>
      <c r="D1008" s="4"/>
      <c r="E1008" s="5"/>
      <c r="F1008" s="13"/>
      <c r="G1008" s="1"/>
    </row>
    <row r="1009" spans="3:7" x14ac:dyDescent="0.2">
      <c r="C1009" s="4"/>
      <c r="D1009" s="4"/>
      <c r="E1009" s="5"/>
      <c r="F1009" s="13"/>
      <c r="G1009" s="1"/>
    </row>
    <row r="1010" spans="3:7" x14ac:dyDescent="0.2">
      <c r="C1010" s="4"/>
      <c r="D1010" s="4"/>
      <c r="E1010" s="5"/>
      <c r="F1010" s="13"/>
      <c r="G1010" s="1"/>
    </row>
    <row r="1011" spans="3:7" x14ac:dyDescent="0.2">
      <c r="C1011" s="4"/>
      <c r="D1011" s="4"/>
      <c r="E1011" s="5"/>
      <c r="F1011" s="13"/>
      <c r="G1011" s="1"/>
    </row>
    <row r="1012" spans="3:7" x14ac:dyDescent="0.2">
      <c r="C1012" s="4"/>
      <c r="D1012" s="4"/>
      <c r="E1012" s="5"/>
      <c r="F1012" s="13"/>
      <c r="G1012" s="1"/>
    </row>
    <row r="1013" spans="3:7" x14ac:dyDescent="0.2">
      <c r="C1013" s="4"/>
      <c r="D1013" s="4"/>
      <c r="E1013" s="5"/>
      <c r="F1013" s="13"/>
      <c r="G1013" s="1"/>
    </row>
    <row r="1014" spans="3:7" x14ac:dyDescent="0.2">
      <c r="C1014" s="4"/>
      <c r="D1014" s="4"/>
      <c r="E1014" s="5"/>
      <c r="F1014" s="13"/>
      <c r="G1014" s="1"/>
    </row>
    <row r="1015" spans="3:7" x14ac:dyDescent="0.2">
      <c r="C1015" s="4"/>
      <c r="D1015" s="4"/>
      <c r="E1015" s="5"/>
      <c r="F1015" s="13"/>
      <c r="G1015" s="1"/>
    </row>
    <row r="1016" spans="3:7" x14ac:dyDescent="0.2">
      <c r="C1016" s="4"/>
      <c r="D1016" s="4"/>
      <c r="E1016" s="5"/>
      <c r="F1016" s="13"/>
      <c r="G1016" s="1"/>
    </row>
    <row r="1017" spans="3:7" x14ac:dyDescent="0.2">
      <c r="C1017" s="4"/>
      <c r="D1017" s="4"/>
      <c r="E1017" s="5"/>
      <c r="F1017" s="13"/>
      <c r="G1017" s="1"/>
    </row>
    <row r="1018" spans="3:7" x14ac:dyDescent="0.2">
      <c r="C1018" s="4"/>
      <c r="D1018" s="4"/>
      <c r="E1018" s="5"/>
      <c r="F1018" s="13"/>
      <c r="G1018" s="1"/>
    </row>
    <row r="1019" spans="3:7" x14ac:dyDescent="0.2">
      <c r="C1019" s="4"/>
      <c r="D1019" s="4"/>
      <c r="E1019" s="5"/>
      <c r="F1019" s="13"/>
      <c r="G1019" s="1"/>
    </row>
    <row r="1020" spans="3:7" x14ac:dyDescent="0.2">
      <c r="C1020" s="4"/>
      <c r="D1020" s="4"/>
      <c r="E1020" s="5"/>
      <c r="F1020" s="13"/>
      <c r="G1020" s="1"/>
    </row>
    <row r="1021" spans="3:7" x14ac:dyDescent="0.2">
      <c r="C1021" s="4"/>
      <c r="D1021" s="4"/>
      <c r="E1021" s="5"/>
      <c r="F1021" s="13"/>
      <c r="G1021" s="1"/>
    </row>
    <row r="1022" spans="3:7" x14ac:dyDescent="0.2">
      <c r="C1022" s="4"/>
      <c r="D1022" s="4"/>
      <c r="E1022" s="5"/>
      <c r="F1022" s="13"/>
      <c r="G1022" s="1"/>
    </row>
    <row r="1023" spans="3:7" x14ac:dyDescent="0.2">
      <c r="C1023" s="4"/>
      <c r="D1023" s="4"/>
      <c r="E1023" s="5"/>
      <c r="F1023" s="13"/>
      <c r="G1023" s="1"/>
    </row>
    <row r="1024" spans="3:7" x14ac:dyDescent="0.2">
      <c r="C1024" s="4"/>
      <c r="D1024" s="4"/>
      <c r="E1024" s="5"/>
      <c r="F1024" s="13"/>
      <c r="G1024" s="1"/>
    </row>
    <row r="1025" spans="3:7" x14ac:dyDescent="0.2">
      <c r="C1025" s="4"/>
      <c r="D1025" s="4"/>
      <c r="E1025" s="5"/>
      <c r="F1025" s="13"/>
      <c r="G1025" s="1"/>
    </row>
    <row r="1026" spans="3:7" x14ac:dyDescent="0.2">
      <c r="C1026" s="4"/>
      <c r="D1026" s="4"/>
      <c r="E1026" s="5"/>
      <c r="F1026" s="13"/>
      <c r="G1026" s="1"/>
    </row>
    <row r="1027" spans="3:7" x14ac:dyDescent="0.2">
      <c r="C1027" s="4"/>
      <c r="D1027" s="4"/>
      <c r="E1027" s="5"/>
      <c r="F1027" s="13"/>
      <c r="G1027" s="1"/>
    </row>
    <row r="1028" spans="3:7" x14ac:dyDescent="0.2">
      <c r="C1028" s="4"/>
      <c r="D1028" s="4"/>
      <c r="E1028" s="5"/>
      <c r="F1028" s="13"/>
      <c r="G1028" s="1"/>
    </row>
    <row r="1029" spans="3:7" x14ac:dyDescent="0.2">
      <c r="C1029" s="4"/>
      <c r="D1029" s="4"/>
      <c r="E1029" s="5"/>
      <c r="F1029" s="13"/>
      <c r="G1029" s="1"/>
    </row>
    <row r="1030" spans="3:7" x14ac:dyDescent="0.2">
      <c r="C1030" s="4"/>
      <c r="D1030" s="4"/>
      <c r="E1030" s="5"/>
      <c r="F1030" s="13"/>
      <c r="G1030" s="1"/>
    </row>
    <row r="1031" spans="3:7" x14ac:dyDescent="0.2">
      <c r="C1031" s="4"/>
      <c r="D1031" s="4"/>
      <c r="E1031" s="5"/>
      <c r="F1031" s="13"/>
      <c r="G1031" s="1"/>
    </row>
    <row r="1032" spans="3:7" x14ac:dyDescent="0.2">
      <c r="C1032" s="4"/>
      <c r="D1032" s="4"/>
      <c r="E1032" s="5"/>
      <c r="F1032" s="13"/>
      <c r="G1032" s="1"/>
    </row>
    <row r="1033" spans="3:7" x14ac:dyDescent="0.2">
      <c r="C1033" s="4"/>
      <c r="D1033" s="4"/>
      <c r="E1033" s="5"/>
      <c r="F1033" s="13"/>
      <c r="G1033" s="1"/>
    </row>
    <row r="1034" spans="3:7" x14ac:dyDescent="0.2">
      <c r="C1034" s="4"/>
      <c r="D1034" s="4"/>
      <c r="E1034" s="5"/>
      <c r="F1034" s="13"/>
      <c r="G1034" s="1"/>
    </row>
    <row r="1035" spans="3:7" x14ac:dyDescent="0.2">
      <c r="C1035" s="4"/>
      <c r="D1035" s="4"/>
      <c r="E1035" s="5"/>
      <c r="F1035" s="13"/>
      <c r="G1035" s="1"/>
    </row>
    <row r="1036" spans="3:7" x14ac:dyDescent="0.2">
      <c r="C1036" s="4"/>
      <c r="D1036" s="4"/>
      <c r="E1036" s="5"/>
      <c r="F1036" s="13"/>
      <c r="G1036" s="1"/>
    </row>
    <row r="1037" spans="3:7" x14ac:dyDescent="0.2">
      <c r="C1037" s="4"/>
      <c r="D1037" s="4"/>
      <c r="E1037" s="5"/>
      <c r="F1037" s="13"/>
      <c r="G1037" s="1"/>
    </row>
    <row r="1038" spans="3:7" x14ac:dyDescent="0.2">
      <c r="C1038" s="4"/>
      <c r="D1038" s="4"/>
      <c r="E1038" s="5"/>
      <c r="F1038" s="13"/>
      <c r="G1038" s="1"/>
    </row>
    <row r="1039" spans="3:7" x14ac:dyDescent="0.2">
      <c r="C1039" s="4"/>
      <c r="D1039" s="4"/>
      <c r="E1039" s="5"/>
      <c r="F1039" s="13"/>
      <c r="G1039" s="1"/>
    </row>
    <row r="1040" spans="3:7" x14ac:dyDescent="0.2">
      <c r="C1040" s="4"/>
      <c r="D1040" s="4"/>
      <c r="E1040" s="5"/>
      <c r="F1040" s="13"/>
      <c r="G1040" s="1"/>
    </row>
    <row r="1041" spans="3:7" x14ac:dyDescent="0.2">
      <c r="C1041" s="4"/>
      <c r="D1041" s="4"/>
      <c r="E1041" s="5"/>
      <c r="F1041" s="13"/>
      <c r="G1041" s="1"/>
    </row>
    <row r="1042" spans="3:7" x14ac:dyDescent="0.2">
      <c r="C1042" s="4"/>
      <c r="D1042" s="4"/>
      <c r="E1042" s="5"/>
      <c r="F1042" s="13"/>
      <c r="G1042" s="1"/>
    </row>
    <row r="1043" spans="3:7" x14ac:dyDescent="0.2">
      <c r="C1043" s="4"/>
      <c r="D1043" s="4"/>
      <c r="E1043" s="5"/>
      <c r="F1043" s="13"/>
      <c r="G1043" s="1"/>
    </row>
    <row r="1044" spans="3:7" x14ac:dyDescent="0.2">
      <c r="C1044" s="4"/>
      <c r="D1044" s="4"/>
      <c r="E1044" s="5"/>
      <c r="F1044" s="13"/>
      <c r="G1044" s="1"/>
    </row>
    <row r="1045" spans="3:7" x14ac:dyDescent="0.2">
      <c r="C1045" s="4"/>
      <c r="D1045" s="4"/>
      <c r="E1045" s="5"/>
      <c r="F1045" s="13"/>
      <c r="G1045" s="1"/>
    </row>
    <row r="1046" spans="3:7" x14ac:dyDescent="0.2">
      <c r="C1046" s="4"/>
      <c r="D1046" s="4"/>
      <c r="E1046" s="5"/>
      <c r="F1046" s="13"/>
      <c r="G1046" s="1"/>
    </row>
    <row r="1047" spans="3:7" x14ac:dyDescent="0.2">
      <c r="C1047" s="4"/>
      <c r="D1047" s="4"/>
      <c r="E1047" s="5"/>
      <c r="F1047" s="13"/>
      <c r="G1047" s="1"/>
    </row>
    <row r="1048" spans="3:7" x14ac:dyDescent="0.2">
      <c r="C1048" s="4"/>
      <c r="D1048" s="4"/>
      <c r="E1048" s="5"/>
      <c r="F1048" s="13"/>
      <c r="G1048" s="1"/>
    </row>
    <row r="1049" spans="3:7" x14ac:dyDescent="0.2">
      <c r="C1049" s="4"/>
      <c r="D1049" s="4"/>
      <c r="E1049" s="5"/>
      <c r="F1049" s="13"/>
      <c r="G1049" s="1"/>
    </row>
    <row r="1050" spans="3:7" x14ac:dyDescent="0.2">
      <c r="C1050" s="4"/>
      <c r="D1050" s="4"/>
      <c r="E1050" s="5"/>
      <c r="F1050" s="13"/>
      <c r="G1050" s="1"/>
    </row>
    <row r="1051" spans="3:7" x14ac:dyDescent="0.2">
      <c r="C1051" s="4"/>
      <c r="D1051" s="4"/>
      <c r="E1051" s="5"/>
      <c r="F1051" s="13"/>
      <c r="G1051" s="1"/>
    </row>
    <row r="1052" spans="3:7" x14ac:dyDescent="0.2">
      <c r="C1052" s="4"/>
      <c r="D1052" s="4"/>
      <c r="E1052" s="5"/>
      <c r="F1052" s="13"/>
      <c r="G1052" s="1"/>
    </row>
    <row r="1053" spans="3:7" x14ac:dyDescent="0.2">
      <c r="C1053" s="4"/>
      <c r="D1053" s="4"/>
      <c r="E1053" s="5"/>
      <c r="F1053" s="13"/>
      <c r="G1053" s="1"/>
    </row>
    <row r="1054" spans="3:7" x14ac:dyDescent="0.2">
      <c r="C1054" s="4"/>
      <c r="D1054" s="4"/>
      <c r="E1054" s="5"/>
      <c r="F1054" s="13"/>
      <c r="G1054" s="1"/>
    </row>
    <row r="1055" spans="3:7" x14ac:dyDescent="0.2">
      <c r="C1055" s="4"/>
      <c r="D1055" s="4"/>
      <c r="E1055" s="5"/>
      <c r="F1055" s="13"/>
      <c r="G1055" s="1"/>
    </row>
    <row r="1056" spans="3:7" x14ac:dyDescent="0.2">
      <c r="C1056" s="4"/>
      <c r="D1056" s="4"/>
      <c r="E1056" s="5"/>
      <c r="F1056" s="13"/>
      <c r="G1056" s="1"/>
    </row>
    <row r="1057" spans="3:7" x14ac:dyDescent="0.2">
      <c r="C1057" s="4"/>
      <c r="D1057" s="4"/>
      <c r="E1057" s="5"/>
      <c r="F1057" s="13"/>
      <c r="G1057" s="1"/>
    </row>
    <row r="1058" spans="3:7" x14ac:dyDescent="0.2">
      <c r="C1058" s="4"/>
      <c r="D1058" s="4"/>
      <c r="E1058" s="5"/>
      <c r="F1058" s="13"/>
      <c r="G1058" s="1"/>
    </row>
    <row r="1059" spans="3:7" x14ac:dyDescent="0.2">
      <c r="C1059" s="4"/>
      <c r="D1059" s="4"/>
      <c r="E1059" s="5"/>
      <c r="F1059" s="13"/>
      <c r="G1059" s="1"/>
    </row>
    <row r="1060" spans="3:7" x14ac:dyDescent="0.2">
      <c r="C1060" s="4"/>
      <c r="D1060" s="4"/>
      <c r="E1060" s="5"/>
      <c r="F1060" s="13"/>
      <c r="G1060" s="1"/>
    </row>
    <row r="1061" spans="3:7" x14ac:dyDescent="0.2">
      <c r="C1061" s="4"/>
      <c r="D1061" s="4"/>
      <c r="E1061" s="5"/>
      <c r="F1061" s="13"/>
      <c r="G1061" s="1"/>
    </row>
    <row r="1062" spans="3:7" x14ac:dyDescent="0.2">
      <c r="C1062" s="4"/>
      <c r="D1062" s="4"/>
      <c r="E1062" s="5"/>
      <c r="F1062" s="13"/>
      <c r="G1062" s="1"/>
    </row>
    <row r="1063" spans="3:7" x14ac:dyDescent="0.2">
      <c r="C1063" s="4"/>
      <c r="D1063" s="4"/>
      <c r="E1063" s="5"/>
      <c r="F1063" s="13"/>
      <c r="G1063" s="1"/>
    </row>
    <row r="1064" spans="3:7" x14ac:dyDescent="0.2">
      <c r="C1064" s="4"/>
      <c r="D1064" s="4"/>
      <c r="E1064" s="5"/>
      <c r="F1064" s="13"/>
      <c r="G1064" s="1"/>
    </row>
    <row r="1065" spans="3:7" x14ac:dyDescent="0.2">
      <c r="C1065" s="4"/>
      <c r="D1065" s="4"/>
      <c r="E1065" s="5"/>
      <c r="F1065" s="13"/>
      <c r="G1065" s="1"/>
    </row>
    <row r="1066" spans="3:7" x14ac:dyDescent="0.2">
      <c r="C1066" s="4"/>
      <c r="D1066" s="4"/>
      <c r="E1066" s="5"/>
      <c r="F1066" s="13"/>
      <c r="G1066" s="1"/>
    </row>
    <row r="1067" spans="3:7" x14ac:dyDescent="0.2">
      <c r="C1067" s="4"/>
      <c r="D1067" s="4"/>
      <c r="E1067" s="5"/>
      <c r="F1067" s="13"/>
      <c r="G1067" s="1"/>
    </row>
    <row r="1068" spans="3:7" x14ac:dyDescent="0.2">
      <c r="C1068" s="4"/>
      <c r="D1068" s="4"/>
      <c r="E1068" s="5"/>
      <c r="F1068" s="13"/>
      <c r="G1068" s="1"/>
    </row>
    <row r="1069" spans="3:7" x14ac:dyDescent="0.2">
      <c r="C1069" s="4"/>
      <c r="D1069" s="4"/>
      <c r="E1069" s="5"/>
      <c r="F1069" s="13"/>
      <c r="G1069" s="1"/>
    </row>
    <row r="1070" spans="3:7" x14ac:dyDescent="0.2">
      <c r="C1070" s="4"/>
      <c r="D1070" s="4"/>
      <c r="E1070" s="5"/>
      <c r="F1070" s="13"/>
      <c r="G1070" s="1"/>
    </row>
    <row r="1071" spans="3:7" x14ac:dyDescent="0.2">
      <c r="C1071" s="4"/>
      <c r="D1071" s="4"/>
      <c r="E1071" s="5"/>
      <c r="F1071" s="13"/>
      <c r="G1071" s="1"/>
    </row>
    <row r="1072" spans="3:7" x14ac:dyDescent="0.2">
      <c r="C1072" s="4"/>
      <c r="D1072" s="4"/>
      <c r="E1072" s="5"/>
      <c r="F1072" s="13"/>
      <c r="G1072" s="1"/>
    </row>
    <row r="1073" spans="3:7" x14ac:dyDescent="0.2">
      <c r="C1073" s="4"/>
      <c r="D1073" s="4"/>
      <c r="E1073" s="5"/>
      <c r="F1073" s="13"/>
      <c r="G1073" s="1"/>
    </row>
    <row r="1074" spans="3:7" x14ac:dyDescent="0.2">
      <c r="C1074" s="4"/>
      <c r="D1074" s="4"/>
      <c r="E1074" s="5"/>
      <c r="F1074" s="13"/>
      <c r="G1074" s="1"/>
    </row>
    <row r="1075" spans="3:7" x14ac:dyDescent="0.2">
      <c r="C1075" s="4"/>
      <c r="D1075" s="4"/>
      <c r="E1075" s="5"/>
      <c r="F1075" s="13"/>
      <c r="G1075" s="1"/>
    </row>
    <row r="1076" spans="3:7" x14ac:dyDescent="0.2">
      <c r="C1076" s="4"/>
      <c r="D1076" s="4"/>
      <c r="E1076" s="5"/>
      <c r="F1076" s="13"/>
      <c r="G1076" s="1"/>
    </row>
    <row r="1077" spans="3:7" x14ac:dyDescent="0.2">
      <c r="C1077" s="4"/>
      <c r="D1077" s="4"/>
      <c r="E1077" s="5"/>
      <c r="F1077" s="13"/>
      <c r="G1077" s="1"/>
    </row>
    <row r="1078" spans="3:7" x14ac:dyDescent="0.2">
      <c r="C1078" s="4"/>
      <c r="D1078" s="4"/>
      <c r="E1078" s="5"/>
      <c r="F1078" s="13"/>
      <c r="G1078" s="1"/>
    </row>
    <row r="1079" spans="3:7" x14ac:dyDescent="0.2">
      <c r="C1079" s="4"/>
      <c r="D1079" s="4"/>
      <c r="E1079" s="5"/>
      <c r="F1079" s="13"/>
      <c r="G1079" s="1"/>
    </row>
    <row r="1080" spans="3:7" x14ac:dyDescent="0.2">
      <c r="C1080" s="4"/>
      <c r="D1080" s="4"/>
      <c r="E1080" s="5"/>
      <c r="F1080" s="13"/>
      <c r="G1080" s="1"/>
    </row>
    <row r="1081" spans="3:7" x14ac:dyDescent="0.2">
      <c r="C1081" s="4"/>
      <c r="D1081" s="4"/>
      <c r="E1081" s="5"/>
      <c r="F1081" s="13"/>
      <c r="G1081" s="1"/>
    </row>
    <row r="1082" spans="3:7" x14ac:dyDescent="0.2">
      <c r="C1082" s="4"/>
      <c r="D1082" s="4"/>
      <c r="E1082" s="5"/>
      <c r="F1082" s="13"/>
      <c r="G1082" s="1"/>
    </row>
    <row r="1083" spans="3:7" x14ac:dyDescent="0.2">
      <c r="C1083" s="4"/>
      <c r="D1083" s="4"/>
      <c r="E1083" s="5"/>
      <c r="F1083" s="13"/>
      <c r="G1083" s="1"/>
    </row>
    <row r="1084" spans="3:7" x14ac:dyDescent="0.2">
      <c r="C1084" s="4"/>
      <c r="D1084" s="4"/>
      <c r="E1084" s="5"/>
      <c r="F1084" s="13"/>
      <c r="G1084" s="1"/>
    </row>
    <row r="1085" spans="3:7" x14ac:dyDescent="0.2">
      <c r="C1085" s="4"/>
      <c r="D1085" s="4"/>
      <c r="E1085" s="5"/>
      <c r="F1085" s="13"/>
      <c r="G1085" s="1"/>
    </row>
    <row r="1086" spans="3:7" x14ac:dyDescent="0.2">
      <c r="C1086" s="4"/>
      <c r="D1086" s="4"/>
      <c r="E1086" s="5"/>
      <c r="F1086" s="13"/>
      <c r="G1086" s="1"/>
    </row>
    <row r="1087" spans="3:7" x14ac:dyDescent="0.2">
      <c r="C1087" s="4"/>
      <c r="D1087" s="4"/>
      <c r="E1087" s="5"/>
      <c r="F1087" s="13"/>
      <c r="G1087" s="1"/>
    </row>
    <row r="1088" spans="3:7" x14ac:dyDescent="0.2">
      <c r="C1088" s="4"/>
      <c r="D1088" s="4"/>
      <c r="E1088" s="5"/>
      <c r="F1088" s="13"/>
      <c r="G1088" s="1"/>
    </row>
    <row r="1089" spans="3:7" x14ac:dyDescent="0.2">
      <c r="C1089" s="4"/>
      <c r="D1089" s="4"/>
      <c r="E1089" s="5"/>
      <c r="F1089" s="13"/>
      <c r="G1089" s="1"/>
    </row>
    <row r="1090" spans="3:7" x14ac:dyDescent="0.2">
      <c r="C1090" s="4"/>
      <c r="D1090" s="4"/>
      <c r="E1090" s="5"/>
      <c r="F1090" s="13"/>
      <c r="G1090" s="1"/>
    </row>
    <row r="1091" spans="3:7" x14ac:dyDescent="0.2">
      <c r="C1091" s="4"/>
      <c r="D1091" s="4"/>
      <c r="E1091" s="5"/>
      <c r="F1091" s="13"/>
      <c r="G1091" s="1"/>
    </row>
    <row r="1092" spans="3:7" x14ac:dyDescent="0.2">
      <c r="C1092" s="4"/>
      <c r="D1092" s="4"/>
      <c r="E1092" s="5"/>
      <c r="F1092" s="13"/>
      <c r="G1092" s="1"/>
    </row>
    <row r="1093" spans="3:7" x14ac:dyDescent="0.2">
      <c r="C1093" s="4"/>
      <c r="D1093" s="4"/>
      <c r="E1093" s="5"/>
      <c r="F1093" s="13"/>
      <c r="G1093" s="1"/>
    </row>
    <row r="1094" spans="3:7" x14ac:dyDescent="0.2">
      <c r="C1094" s="4"/>
      <c r="D1094" s="4"/>
      <c r="E1094" s="5"/>
      <c r="F1094" s="13"/>
      <c r="G1094" s="1"/>
    </row>
    <row r="1095" spans="3:7" x14ac:dyDescent="0.2">
      <c r="C1095" s="4"/>
      <c r="D1095" s="4"/>
      <c r="E1095" s="5"/>
      <c r="F1095" s="13"/>
      <c r="G1095" s="1"/>
    </row>
    <row r="1096" spans="3:7" x14ac:dyDescent="0.2">
      <c r="C1096" s="4"/>
      <c r="D1096" s="4"/>
      <c r="E1096" s="5"/>
      <c r="F1096" s="13"/>
      <c r="G1096" s="1"/>
    </row>
    <row r="1097" spans="3:7" x14ac:dyDescent="0.2">
      <c r="C1097" s="4"/>
      <c r="D1097" s="4"/>
      <c r="E1097" s="5"/>
      <c r="F1097" s="13"/>
      <c r="G1097" s="1"/>
    </row>
    <row r="1098" spans="3:7" x14ac:dyDescent="0.2">
      <c r="C1098" s="4"/>
      <c r="D1098" s="4"/>
      <c r="E1098" s="5"/>
      <c r="F1098" s="13"/>
      <c r="G1098" s="1"/>
    </row>
    <row r="1099" spans="3:7" x14ac:dyDescent="0.2">
      <c r="C1099" s="4"/>
      <c r="D1099" s="4"/>
      <c r="E1099" s="5"/>
      <c r="F1099" s="13"/>
      <c r="G1099" s="1"/>
    </row>
    <row r="1100" spans="3:7" x14ac:dyDescent="0.2">
      <c r="C1100" s="4"/>
      <c r="D1100" s="4"/>
      <c r="E1100" s="5"/>
      <c r="F1100" s="13"/>
      <c r="G1100" s="1"/>
    </row>
    <row r="1101" spans="3:7" x14ac:dyDescent="0.2">
      <c r="C1101" s="4"/>
      <c r="D1101" s="4"/>
      <c r="E1101" s="5"/>
      <c r="F1101" s="13"/>
      <c r="G1101" s="1"/>
    </row>
    <row r="1102" spans="3:7" x14ac:dyDescent="0.2">
      <c r="C1102" s="4"/>
      <c r="D1102" s="4"/>
      <c r="E1102" s="5"/>
      <c r="F1102" s="13"/>
      <c r="G1102" s="1"/>
    </row>
    <row r="1103" spans="3:7" x14ac:dyDescent="0.2">
      <c r="C1103" s="4"/>
      <c r="D1103" s="4"/>
      <c r="E1103" s="5"/>
      <c r="F1103" s="13"/>
      <c r="G1103" s="1"/>
    </row>
    <row r="1104" spans="3:7" x14ac:dyDescent="0.2">
      <c r="C1104" s="4"/>
      <c r="D1104" s="4"/>
      <c r="E1104" s="5"/>
      <c r="F1104" s="13"/>
      <c r="G1104" s="1"/>
    </row>
    <row r="1105" spans="3:7" x14ac:dyDescent="0.2">
      <c r="C1105" s="4"/>
      <c r="D1105" s="4"/>
      <c r="E1105" s="5"/>
      <c r="F1105" s="13"/>
      <c r="G1105" s="1"/>
    </row>
    <row r="1106" spans="3:7" x14ac:dyDescent="0.2">
      <c r="C1106" s="4"/>
      <c r="D1106" s="4"/>
      <c r="E1106" s="5"/>
      <c r="F1106" s="13"/>
      <c r="G1106" s="1"/>
    </row>
    <row r="1107" spans="3:7" x14ac:dyDescent="0.2">
      <c r="C1107" s="4"/>
      <c r="D1107" s="4"/>
      <c r="E1107" s="5"/>
      <c r="F1107" s="13"/>
      <c r="G1107" s="1"/>
    </row>
    <row r="1108" spans="3:7" x14ac:dyDescent="0.2">
      <c r="C1108" s="4"/>
      <c r="D1108" s="4"/>
      <c r="E1108" s="5"/>
      <c r="F1108" s="13"/>
      <c r="G1108" s="1"/>
    </row>
    <row r="1109" spans="3:7" x14ac:dyDescent="0.2">
      <c r="C1109" s="4"/>
      <c r="D1109" s="4"/>
      <c r="E1109" s="5"/>
      <c r="F1109" s="13"/>
      <c r="G1109" s="1"/>
    </row>
    <row r="1110" spans="3:7" x14ac:dyDescent="0.2">
      <c r="C1110" s="4"/>
      <c r="D1110" s="4"/>
      <c r="E1110" s="5"/>
      <c r="F1110" s="13"/>
      <c r="G1110" s="1"/>
    </row>
    <row r="1111" spans="3:7" x14ac:dyDescent="0.2">
      <c r="C1111" s="4"/>
      <c r="D1111" s="4"/>
      <c r="E1111" s="5"/>
      <c r="F1111" s="13"/>
      <c r="G1111" s="1"/>
    </row>
    <row r="1112" spans="3:7" x14ac:dyDescent="0.2">
      <c r="C1112" s="4"/>
      <c r="D1112" s="4"/>
      <c r="E1112" s="5"/>
      <c r="F1112" s="13"/>
      <c r="G1112" s="1"/>
    </row>
    <row r="1113" spans="3:7" x14ac:dyDescent="0.2">
      <c r="C1113" s="4"/>
      <c r="D1113" s="4"/>
      <c r="E1113" s="5"/>
      <c r="F1113" s="13"/>
      <c r="G1113" s="1"/>
    </row>
    <row r="1114" spans="3:7" x14ac:dyDescent="0.2">
      <c r="C1114" s="4"/>
      <c r="D1114" s="4"/>
      <c r="E1114" s="5"/>
      <c r="F1114" s="13"/>
      <c r="G1114" s="1"/>
    </row>
    <row r="1115" spans="3:7" x14ac:dyDescent="0.2">
      <c r="C1115" s="4"/>
      <c r="D1115" s="4"/>
      <c r="E1115" s="5"/>
      <c r="F1115" s="13"/>
      <c r="G1115" s="1"/>
    </row>
    <row r="1116" spans="3:7" x14ac:dyDescent="0.2">
      <c r="C1116" s="4"/>
      <c r="D1116" s="4"/>
      <c r="E1116" s="5"/>
      <c r="F1116" s="13"/>
      <c r="G1116" s="1"/>
    </row>
    <row r="1117" spans="3:7" x14ac:dyDescent="0.2">
      <c r="C1117" s="4"/>
      <c r="D1117" s="4"/>
      <c r="E1117" s="5"/>
      <c r="F1117" s="13"/>
      <c r="G1117" s="1"/>
    </row>
    <row r="1118" spans="3:7" x14ac:dyDescent="0.2">
      <c r="C1118" s="4"/>
      <c r="D1118" s="4"/>
      <c r="E1118" s="5"/>
      <c r="F1118" s="13"/>
      <c r="G1118" s="1"/>
    </row>
    <row r="1119" spans="3:7" x14ac:dyDescent="0.2">
      <c r="C1119" s="4"/>
      <c r="D1119" s="4"/>
      <c r="E1119" s="5"/>
      <c r="F1119" s="13"/>
      <c r="G1119" s="1"/>
    </row>
    <row r="1120" spans="3:7" x14ac:dyDescent="0.2">
      <c r="C1120" s="4"/>
      <c r="D1120" s="4"/>
      <c r="E1120" s="5"/>
      <c r="F1120" s="13"/>
      <c r="G1120" s="1"/>
    </row>
    <row r="1121" spans="3:7" x14ac:dyDescent="0.2">
      <c r="C1121" s="4"/>
      <c r="D1121" s="4"/>
      <c r="E1121" s="5"/>
      <c r="F1121" s="13"/>
      <c r="G1121" s="1"/>
    </row>
    <row r="1122" spans="3:7" x14ac:dyDescent="0.2">
      <c r="C1122" s="4"/>
      <c r="D1122" s="4"/>
      <c r="E1122" s="5"/>
      <c r="F1122" s="13"/>
      <c r="G1122" s="1"/>
    </row>
    <row r="1123" spans="3:7" x14ac:dyDescent="0.2">
      <c r="C1123" s="4"/>
      <c r="D1123" s="4"/>
      <c r="E1123" s="5"/>
      <c r="F1123" s="13"/>
      <c r="G1123" s="1"/>
    </row>
    <row r="1124" spans="3:7" x14ac:dyDescent="0.2">
      <c r="C1124" s="4"/>
      <c r="D1124" s="4"/>
      <c r="E1124" s="5"/>
      <c r="F1124" s="13"/>
      <c r="G1124" s="1"/>
    </row>
    <row r="1125" spans="3:7" x14ac:dyDescent="0.2">
      <c r="C1125" s="4"/>
      <c r="D1125" s="4"/>
      <c r="E1125" s="5"/>
      <c r="F1125" s="13"/>
      <c r="G1125" s="1"/>
    </row>
    <row r="1126" spans="3:7" x14ac:dyDescent="0.2">
      <c r="C1126" s="4"/>
      <c r="D1126" s="4"/>
      <c r="E1126" s="5"/>
      <c r="F1126" s="13"/>
      <c r="G1126" s="1"/>
    </row>
    <row r="1127" spans="3:7" x14ac:dyDescent="0.2">
      <c r="C1127" s="4"/>
      <c r="D1127" s="4"/>
      <c r="E1127" s="5"/>
      <c r="F1127" s="13"/>
      <c r="G1127" s="1"/>
    </row>
    <row r="1128" spans="3:7" x14ac:dyDescent="0.2">
      <c r="C1128" s="4"/>
      <c r="D1128" s="4"/>
      <c r="E1128" s="5"/>
      <c r="F1128" s="13"/>
      <c r="G1128" s="1"/>
    </row>
    <row r="1129" spans="3:7" x14ac:dyDescent="0.2">
      <c r="C1129" s="4"/>
      <c r="D1129" s="4"/>
      <c r="E1129" s="5"/>
      <c r="F1129" s="13"/>
      <c r="G1129" s="1"/>
    </row>
    <row r="1130" spans="3:7" x14ac:dyDescent="0.2">
      <c r="C1130" s="4"/>
      <c r="D1130" s="4"/>
      <c r="E1130" s="5"/>
      <c r="F1130" s="13"/>
      <c r="G1130" s="1"/>
    </row>
    <row r="1131" spans="3:7" x14ac:dyDescent="0.2">
      <c r="C1131" s="4"/>
      <c r="D1131" s="4"/>
      <c r="E1131" s="5"/>
      <c r="F1131" s="13"/>
      <c r="G1131" s="1"/>
    </row>
    <row r="1132" spans="3:7" x14ac:dyDescent="0.2">
      <c r="C1132" s="4"/>
      <c r="D1132" s="4"/>
      <c r="E1132" s="5"/>
      <c r="F1132" s="13"/>
      <c r="G1132" s="1"/>
    </row>
    <row r="1133" spans="3:7" x14ac:dyDescent="0.2">
      <c r="C1133" s="4"/>
      <c r="D1133" s="4"/>
      <c r="E1133" s="5"/>
      <c r="F1133" s="13"/>
      <c r="G1133" s="1"/>
    </row>
    <row r="1134" spans="3:7" x14ac:dyDescent="0.2">
      <c r="C1134" s="4"/>
      <c r="D1134" s="4"/>
      <c r="E1134" s="5"/>
      <c r="F1134" s="13"/>
      <c r="G1134" s="1"/>
    </row>
    <row r="1135" spans="3:7" x14ac:dyDescent="0.2">
      <c r="C1135" s="4"/>
      <c r="D1135" s="4"/>
      <c r="E1135" s="5"/>
      <c r="F1135" s="13"/>
      <c r="G1135" s="1"/>
    </row>
    <row r="1136" spans="3:7" x14ac:dyDescent="0.2">
      <c r="C1136" s="4"/>
      <c r="D1136" s="4"/>
      <c r="E1136" s="5"/>
      <c r="F1136" s="13"/>
      <c r="G1136" s="1"/>
    </row>
    <row r="1137" spans="3:7" x14ac:dyDescent="0.2">
      <c r="C1137" s="4"/>
      <c r="D1137" s="4"/>
      <c r="E1137" s="5"/>
      <c r="F1137" s="13"/>
      <c r="G1137" s="1"/>
    </row>
    <row r="1138" spans="3:7" x14ac:dyDescent="0.2">
      <c r="C1138" s="4"/>
      <c r="D1138" s="4"/>
      <c r="E1138" s="5"/>
      <c r="F1138" s="13"/>
      <c r="G1138" s="1"/>
    </row>
    <row r="1139" spans="3:7" x14ac:dyDescent="0.2">
      <c r="C1139" s="4"/>
      <c r="D1139" s="4"/>
      <c r="E1139" s="5"/>
      <c r="F1139" s="13"/>
      <c r="G1139" s="1"/>
    </row>
    <row r="1140" spans="3:7" x14ac:dyDescent="0.2">
      <c r="C1140" s="4"/>
      <c r="D1140" s="4"/>
      <c r="E1140" s="5"/>
      <c r="F1140" s="13"/>
      <c r="G1140" s="1"/>
    </row>
    <row r="1141" spans="3:7" x14ac:dyDescent="0.2">
      <c r="C1141" s="4"/>
      <c r="D1141" s="4"/>
      <c r="E1141" s="5"/>
      <c r="F1141" s="13"/>
      <c r="G1141" s="1"/>
    </row>
    <row r="1142" spans="3:7" x14ac:dyDescent="0.2">
      <c r="C1142" s="4"/>
      <c r="D1142" s="4"/>
      <c r="E1142" s="5"/>
      <c r="F1142" s="13"/>
      <c r="G1142" s="1"/>
    </row>
    <row r="1143" spans="3:7" x14ac:dyDescent="0.2">
      <c r="C1143" s="4"/>
      <c r="D1143" s="4"/>
      <c r="E1143" s="5"/>
      <c r="F1143" s="13"/>
      <c r="G1143" s="1"/>
    </row>
    <row r="1144" spans="3:7" x14ac:dyDescent="0.2">
      <c r="C1144" s="4"/>
      <c r="D1144" s="4"/>
      <c r="E1144" s="5"/>
      <c r="F1144" s="13"/>
      <c r="G1144" s="1"/>
    </row>
    <row r="1145" spans="3:7" x14ac:dyDescent="0.2">
      <c r="C1145" s="4"/>
      <c r="D1145" s="4"/>
      <c r="E1145" s="5"/>
      <c r="F1145" s="13"/>
      <c r="G1145" s="1"/>
    </row>
    <row r="1146" spans="3:7" x14ac:dyDescent="0.2">
      <c r="C1146" s="4"/>
      <c r="D1146" s="4"/>
      <c r="E1146" s="5"/>
      <c r="F1146" s="13"/>
      <c r="G1146" s="1"/>
    </row>
    <row r="1147" spans="3:7" x14ac:dyDescent="0.2">
      <c r="C1147" s="4"/>
      <c r="D1147" s="4"/>
      <c r="E1147" s="5"/>
      <c r="F1147" s="13"/>
      <c r="G1147" s="1"/>
    </row>
    <row r="1148" spans="3:7" x14ac:dyDescent="0.2">
      <c r="C1148" s="4"/>
      <c r="D1148" s="4"/>
      <c r="E1148" s="5"/>
      <c r="F1148" s="13"/>
      <c r="G1148" s="1"/>
    </row>
    <row r="1149" spans="3:7" x14ac:dyDescent="0.2">
      <c r="C1149" s="4"/>
      <c r="D1149" s="4"/>
      <c r="E1149" s="5"/>
      <c r="F1149" s="13"/>
      <c r="G1149" s="1"/>
    </row>
    <row r="1150" spans="3:7" x14ac:dyDescent="0.2">
      <c r="C1150" s="4"/>
      <c r="D1150" s="4"/>
      <c r="E1150" s="5"/>
      <c r="F1150" s="13"/>
      <c r="G1150" s="1"/>
    </row>
    <row r="1151" spans="3:7" x14ac:dyDescent="0.2">
      <c r="C1151" s="4"/>
      <c r="D1151" s="4"/>
      <c r="E1151" s="5"/>
      <c r="F1151" s="13"/>
      <c r="G1151" s="1"/>
    </row>
    <row r="1152" spans="3:7" x14ac:dyDescent="0.2">
      <c r="C1152" s="4"/>
      <c r="D1152" s="4"/>
      <c r="E1152" s="5"/>
      <c r="F1152" s="13"/>
      <c r="G1152" s="1"/>
    </row>
    <row r="1153" spans="3:7" x14ac:dyDescent="0.2">
      <c r="C1153" s="4"/>
      <c r="D1153" s="4"/>
      <c r="E1153" s="5"/>
      <c r="F1153" s="13"/>
      <c r="G1153" s="1"/>
    </row>
    <row r="1154" spans="3:7" x14ac:dyDescent="0.2">
      <c r="C1154" s="4"/>
      <c r="D1154" s="4"/>
      <c r="E1154" s="5"/>
      <c r="F1154" s="13"/>
      <c r="G1154" s="1"/>
    </row>
    <row r="1155" spans="3:7" x14ac:dyDescent="0.2">
      <c r="C1155" s="4"/>
      <c r="D1155" s="4"/>
      <c r="E1155" s="5"/>
      <c r="F1155" s="13"/>
      <c r="G1155" s="1"/>
    </row>
    <row r="1156" spans="3:7" x14ac:dyDescent="0.2">
      <c r="C1156" s="4"/>
      <c r="D1156" s="4"/>
      <c r="E1156" s="5"/>
      <c r="F1156" s="13"/>
      <c r="G1156" s="1"/>
    </row>
    <row r="1157" spans="3:7" x14ac:dyDescent="0.2">
      <c r="C1157" s="4"/>
      <c r="D1157" s="4"/>
      <c r="E1157" s="5"/>
      <c r="F1157" s="13"/>
      <c r="G1157" s="1"/>
    </row>
    <row r="1158" spans="3:7" x14ac:dyDescent="0.2">
      <c r="C1158" s="4"/>
      <c r="D1158" s="4"/>
      <c r="E1158" s="5"/>
      <c r="F1158" s="13"/>
      <c r="G1158" s="1"/>
    </row>
    <row r="1159" spans="3:7" x14ac:dyDescent="0.2">
      <c r="C1159" s="4"/>
      <c r="D1159" s="4"/>
      <c r="E1159" s="5"/>
      <c r="F1159" s="13"/>
      <c r="G1159" s="1"/>
    </row>
    <row r="1160" spans="3:7" x14ac:dyDescent="0.2">
      <c r="C1160" s="4"/>
      <c r="D1160" s="4"/>
      <c r="E1160" s="5"/>
      <c r="F1160" s="13"/>
      <c r="G1160" s="1"/>
    </row>
    <row r="1161" spans="3:7" x14ac:dyDescent="0.2">
      <c r="C1161" s="4"/>
      <c r="D1161" s="4"/>
      <c r="E1161" s="5"/>
      <c r="F1161" s="13"/>
      <c r="G1161" s="1"/>
    </row>
    <row r="1162" spans="3:7" x14ac:dyDescent="0.2">
      <c r="C1162" s="4"/>
      <c r="D1162" s="4"/>
      <c r="E1162" s="5"/>
      <c r="F1162" s="13"/>
      <c r="G1162" s="1"/>
    </row>
    <row r="1163" spans="3:7" x14ac:dyDescent="0.2">
      <c r="C1163" s="4"/>
      <c r="D1163" s="4"/>
      <c r="E1163" s="5"/>
      <c r="F1163" s="13"/>
      <c r="G1163" s="1"/>
    </row>
    <row r="1164" spans="3:7" x14ac:dyDescent="0.2">
      <c r="C1164" s="4"/>
      <c r="D1164" s="4"/>
      <c r="E1164" s="5"/>
      <c r="F1164" s="13"/>
      <c r="G1164" s="1"/>
    </row>
    <row r="1165" spans="3:7" x14ac:dyDescent="0.2">
      <c r="C1165" s="4"/>
      <c r="D1165" s="4"/>
      <c r="E1165" s="5"/>
      <c r="F1165" s="13"/>
      <c r="G1165" s="1"/>
    </row>
    <row r="1166" spans="3:7" x14ac:dyDescent="0.2">
      <c r="C1166" s="4"/>
      <c r="D1166" s="4"/>
      <c r="E1166" s="5"/>
      <c r="F1166" s="13"/>
      <c r="G1166" s="1"/>
    </row>
    <row r="1167" spans="3:7" x14ac:dyDescent="0.2">
      <c r="C1167" s="4"/>
      <c r="D1167" s="4"/>
      <c r="E1167" s="5"/>
      <c r="F1167" s="13"/>
      <c r="G1167" s="1"/>
    </row>
    <row r="1168" spans="3:7" x14ac:dyDescent="0.2">
      <c r="C1168" s="4"/>
      <c r="D1168" s="4"/>
      <c r="E1168" s="5"/>
      <c r="F1168" s="13"/>
      <c r="G1168" s="1"/>
    </row>
    <row r="1169" spans="3:7" x14ac:dyDescent="0.2">
      <c r="C1169" s="4"/>
      <c r="D1169" s="4"/>
      <c r="E1169" s="5"/>
      <c r="F1169" s="13"/>
      <c r="G1169" s="1"/>
    </row>
    <row r="1170" spans="3:7" x14ac:dyDescent="0.2">
      <c r="C1170" s="4"/>
      <c r="D1170" s="4"/>
      <c r="E1170" s="5"/>
      <c r="F1170" s="13"/>
      <c r="G1170" s="1"/>
    </row>
    <row r="1171" spans="3:7" x14ac:dyDescent="0.2">
      <c r="C1171" s="4"/>
      <c r="D1171" s="4"/>
      <c r="E1171" s="5"/>
      <c r="F1171" s="13"/>
      <c r="G1171" s="1"/>
    </row>
    <row r="1172" spans="3:7" x14ac:dyDescent="0.2">
      <c r="C1172" s="4"/>
      <c r="D1172" s="4"/>
      <c r="E1172" s="5"/>
      <c r="F1172" s="13"/>
      <c r="G1172" s="1"/>
    </row>
    <row r="1173" spans="3:7" x14ac:dyDescent="0.2">
      <c r="C1173" s="4"/>
      <c r="D1173" s="4"/>
      <c r="E1173" s="5"/>
      <c r="F1173" s="13"/>
      <c r="G1173" s="1"/>
    </row>
    <row r="1174" spans="3:7" x14ac:dyDescent="0.2">
      <c r="C1174" s="4"/>
      <c r="D1174" s="4"/>
      <c r="E1174" s="5"/>
      <c r="F1174" s="13"/>
      <c r="G1174" s="1"/>
    </row>
    <row r="1175" spans="3:7" x14ac:dyDescent="0.2">
      <c r="C1175" s="4"/>
      <c r="D1175" s="4"/>
      <c r="E1175" s="5"/>
      <c r="F1175" s="13"/>
      <c r="G1175" s="1"/>
    </row>
    <row r="1176" spans="3:7" x14ac:dyDescent="0.2">
      <c r="C1176" s="4"/>
      <c r="D1176" s="4"/>
      <c r="E1176" s="5"/>
      <c r="F1176" s="13"/>
      <c r="G1176" s="1"/>
    </row>
    <row r="1177" spans="3:7" x14ac:dyDescent="0.2">
      <c r="C1177" s="4"/>
      <c r="D1177" s="4"/>
      <c r="E1177" s="5"/>
      <c r="F1177" s="13"/>
      <c r="G1177" s="1"/>
    </row>
    <row r="1178" spans="3:7" x14ac:dyDescent="0.2">
      <c r="C1178" s="4"/>
      <c r="D1178" s="4"/>
      <c r="E1178" s="5"/>
      <c r="F1178" s="13"/>
      <c r="G1178" s="1"/>
    </row>
    <row r="1179" spans="3:7" x14ac:dyDescent="0.2">
      <c r="C1179" s="4"/>
      <c r="D1179" s="4"/>
      <c r="E1179" s="5"/>
      <c r="F1179" s="13"/>
      <c r="G1179" s="1"/>
    </row>
    <row r="1180" spans="3:7" x14ac:dyDescent="0.2">
      <c r="C1180" s="4"/>
      <c r="D1180" s="4"/>
      <c r="E1180" s="5"/>
      <c r="F1180" s="13"/>
      <c r="G1180" s="1"/>
    </row>
    <row r="1181" spans="3:7" x14ac:dyDescent="0.2">
      <c r="C1181" s="4"/>
      <c r="D1181" s="4"/>
      <c r="E1181" s="5"/>
      <c r="F1181" s="13"/>
      <c r="G1181" s="1"/>
    </row>
    <row r="1182" spans="3:7" x14ac:dyDescent="0.2">
      <c r="C1182" s="4"/>
      <c r="D1182" s="4"/>
      <c r="E1182" s="5"/>
      <c r="F1182" s="13"/>
      <c r="G1182" s="1"/>
    </row>
    <row r="1183" spans="3:7" x14ac:dyDescent="0.2">
      <c r="C1183" s="4"/>
      <c r="D1183" s="4"/>
      <c r="E1183" s="5"/>
      <c r="F1183" s="13"/>
      <c r="G1183" s="1"/>
    </row>
    <row r="1184" spans="3:7" x14ac:dyDescent="0.2">
      <c r="C1184" s="4"/>
      <c r="D1184" s="4"/>
      <c r="E1184" s="5"/>
      <c r="F1184" s="13"/>
      <c r="G1184" s="1"/>
    </row>
    <row r="1185" spans="3:7" x14ac:dyDescent="0.2">
      <c r="C1185" s="4"/>
      <c r="D1185" s="4"/>
      <c r="E1185" s="5"/>
      <c r="F1185" s="13"/>
      <c r="G1185" s="1"/>
    </row>
    <row r="1186" spans="3:7" x14ac:dyDescent="0.2">
      <c r="C1186" s="4"/>
      <c r="D1186" s="4"/>
      <c r="E1186" s="5"/>
      <c r="F1186" s="13"/>
      <c r="G1186" s="1"/>
    </row>
    <row r="1187" spans="3:7" x14ac:dyDescent="0.2">
      <c r="C1187" s="4"/>
      <c r="D1187" s="4"/>
      <c r="E1187" s="5"/>
      <c r="F1187" s="13"/>
      <c r="G1187" s="1"/>
    </row>
    <row r="1188" spans="3:7" x14ac:dyDescent="0.2">
      <c r="C1188" s="4"/>
      <c r="D1188" s="4"/>
      <c r="E1188" s="5"/>
      <c r="F1188" s="13"/>
      <c r="G1188" s="1"/>
    </row>
    <row r="1189" spans="3:7" x14ac:dyDescent="0.2">
      <c r="C1189" s="4"/>
      <c r="D1189" s="4"/>
      <c r="E1189" s="5"/>
      <c r="F1189" s="13"/>
      <c r="G1189" s="1"/>
    </row>
    <row r="1190" spans="3:7" x14ac:dyDescent="0.2">
      <c r="C1190" s="4"/>
      <c r="D1190" s="4"/>
      <c r="E1190" s="5"/>
      <c r="F1190" s="13"/>
      <c r="G1190" s="1"/>
    </row>
    <row r="1191" spans="3:7" x14ac:dyDescent="0.2">
      <c r="C1191" s="4"/>
      <c r="D1191" s="4"/>
      <c r="E1191" s="5"/>
      <c r="F1191" s="13"/>
      <c r="G1191" s="1"/>
    </row>
    <row r="1192" spans="3:7" x14ac:dyDescent="0.2">
      <c r="C1192" s="4"/>
      <c r="D1192" s="4"/>
      <c r="E1192" s="5"/>
      <c r="F1192" s="13"/>
      <c r="G1192" s="1"/>
    </row>
    <row r="1193" spans="3:7" x14ac:dyDescent="0.2">
      <c r="C1193" s="4"/>
      <c r="D1193" s="4"/>
      <c r="E1193" s="5"/>
      <c r="F1193" s="13"/>
      <c r="G1193" s="1"/>
    </row>
    <row r="1194" spans="3:7" x14ac:dyDescent="0.2">
      <c r="C1194" s="4"/>
      <c r="D1194" s="4"/>
      <c r="E1194" s="5"/>
      <c r="F1194" s="13"/>
      <c r="G1194" s="1"/>
    </row>
    <row r="1195" spans="3:7" x14ac:dyDescent="0.2">
      <c r="C1195" s="4"/>
      <c r="D1195" s="4"/>
      <c r="E1195" s="5"/>
      <c r="F1195" s="13"/>
      <c r="G1195" s="1"/>
    </row>
    <row r="1196" spans="3:7" x14ac:dyDescent="0.2">
      <c r="C1196" s="4"/>
      <c r="D1196" s="4"/>
      <c r="E1196" s="5"/>
      <c r="F1196" s="13"/>
      <c r="G1196" s="1"/>
    </row>
    <row r="1197" spans="3:7" x14ac:dyDescent="0.2">
      <c r="C1197" s="4"/>
      <c r="D1197" s="4"/>
      <c r="E1197" s="5"/>
      <c r="F1197" s="13"/>
      <c r="G1197" s="1"/>
    </row>
    <row r="1198" spans="3:7" x14ac:dyDescent="0.2">
      <c r="C1198" s="4"/>
      <c r="D1198" s="4"/>
      <c r="E1198" s="5"/>
      <c r="F1198" s="13"/>
      <c r="G1198" s="1"/>
    </row>
    <row r="1199" spans="3:7" x14ac:dyDescent="0.2">
      <c r="C1199" s="4"/>
      <c r="D1199" s="4"/>
      <c r="E1199" s="5"/>
      <c r="F1199" s="13"/>
      <c r="G1199" s="1"/>
    </row>
    <row r="1200" spans="3:7" x14ac:dyDescent="0.2">
      <c r="C1200" s="4"/>
      <c r="D1200" s="4"/>
      <c r="E1200" s="5"/>
      <c r="F1200" s="13"/>
      <c r="G1200" s="1"/>
    </row>
    <row r="1201" spans="3:7" x14ac:dyDescent="0.2">
      <c r="C1201" s="4"/>
      <c r="D1201" s="4"/>
      <c r="E1201" s="5"/>
      <c r="F1201" s="13"/>
      <c r="G1201" s="1"/>
    </row>
    <row r="1202" spans="3:7" x14ac:dyDescent="0.2">
      <c r="C1202" s="4"/>
      <c r="D1202" s="4"/>
      <c r="E1202" s="5"/>
      <c r="F1202" s="13"/>
      <c r="G1202" s="1"/>
    </row>
    <row r="1203" spans="3:7" x14ac:dyDescent="0.2">
      <c r="C1203" s="4"/>
      <c r="D1203" s="4"/>
      <c r="E1203" s="5"/>
      <c r="F1203" s="13"/>
      <c r="G1203" s="1"/>
    </row>
    <row r="1204" spans="3:7" x14ac:dyDescent="0.2">
      <c r="C1204" s="4"/>
      <c r="D1204" s="4"/>
      <c r="E1204" s="5"/>
      <c r="F1204" s="13"/>
      <c r="G1204" s="1"/>
    </row>
    <row r="1205" spans="3:7" x14ac:dyDescent="0.2">
      <c r="C1205" s="4"/>
      <c r="D1205" s="4"/>
      <c r="E1205" s="5"/>
      <c r="F1205" s="13"/>
      <c r="G1205" s="1"/>
    </row>
    <row r="1206" spans="3:7" x14ac:dyDescent="0.2">
      <c r="C1206" s="4"/>
      <c r="D1206" s="4"/>
      <c r="E1206" s="5"/>
      <c r="F1206" s="13"/>
      <c r="G1206" s="1"/>
    </row>
    <row r="1207" spans="3:7" x14ac:dyDescent="0.2">
      <c r="C1207" s="4"/>
      <c r="D1207" s="4"/>
      <c r="E1207" s="5"/>
      <c r="F1207" s="13"/>
      <c r="G1207" s="1"/>
    </row>
    <row r="1208" spans="3:7" x14ac:dyDescent="0.2">
      <c r="C1208" s="4"/>
      <c r="D1208" s="4"/>
      <c r="E1208" s="5"/>
      <c r="F1208" s="13"/>
      <c r="G1208" s="1"/>
    </row>
    <row r="1209" spans="3:7" x14ac:dyDescent="0.2">
      <c r="C1209" s="4"/>
      <c r="D1209" s="4"/>
      <c r="E1209" s="5"/>
      <c r="F1209" s="13"/>
      <c r="G1209" s="1"/>
    </row>
    <row r="1210" spans="3:7" x14ac:dyDescent="0.2">
      <c r="C1210" s="4"/>
      <c r="D1210" s="4"/>
      <c r="E1210" s="5"/>
      <c r="F1210" s="13"/>
      <c r="G1210" s="1"/>
    </row>
    <row r="1211" spans="3:7" x14ac:dyDescent="0.2">
      <c r="C1211" s="4"/>
      <c r="D1211" s="4"/>
      <c r="E1211" s="5"/>
      <c r="F1211" s="13"/>
      <c r="G1211" s="1"/>
    </row>
    <row r="1212" spans="3:7" x14ac:dyDescent="0.2">
      <c r="C1212" s="4"/>
      <c r="D1212" s="4"/>
      <c r="E1212" s="5"/>
      <c r="F1212" s="13"/>
      <c r="G1212" s="1"/>
    </row>
    <row r="1213" spans="3:7" x14ac:dyDescent="0.2">
      <c r="C1213" s="4"/>
      <c r="D1213" s="4"/>
      <c r="E1213" s="5"/>
      <c r="F1213" s="13"/>
      <c r="G1213" s="1"/>
    </row>
    <row r="1214" spans="3:7" x14ac:dyDescent="0.2">
      <c r="C1214" s="4"/>
      <c r="D1214" s="4"/>
      <c r="E1214" s="5"/>
      <c r="F1214" s="13"/>
      <c r="G1214" s="1"/>
    </row>
    <row r="1215" spans="3:7" x14ac:dyDescent="0.2">
      <c r="C1215" s="4"/>
      <c r="D1215" s="4"/>
      <c r="E1215" s="5"/>
      <c r="F1215" s="13"/>
      <c r="G1215" s="1"/>
    </row>
    <row r="1216" spans="3:7" x14ac:dyDescent="0.2">
      <c r="C1216" s="4"/>
      <c r="D1216" s="4"/>
      <c r="E1216" s="5"/>
      <c r="F1216" s="13"/>
      <c r="G1216" s="1"/>
    </row>
    <row r="1217" spans="3:7" x14ac:dyDescent="0.2">
      <c r="C1217" s="4"/>
      <c r="D1217" s="4"/>
      <c r="E1217" s="5"/>
      <c r="F1217" s="13"/>
      <c r="G1217" s="1"/>
    </row>
    <row r="1218" spans="3:7" x14ac:dyDescent="0.2">
      <c r="C1218" s="4"/>
      <c r="D1218" s="4"/>
      <c r="E1218" s="5"/>
      <c r="F1218" s="13"/>
      <c r="G1218" s="1"/>
    </row>
    <row r="1219" spans="3:7" x14ac:dyDescent="0.2">
      <c r="C1219" s="4"/>
      <c r="D1219" s="4"/>
      <c r="E1219" s="5"/>
      <c r="F1219" s="13"/>
      <c r="G1219" s="1"/>
    </row>
    <row r="1220" spans="3:7" x14ac:dyDescent="0.2">
      <c r="C1220" s="4"/>
      <c r="D1220" s="4"/>
      <c r="E1220" s="5"/>
      <c r="F1220" s="13"/>
      <c r="G1220" s="1"/>
    </row>
    <row r="1221" spans="3:7" x14ac:dyDescent="0.2">
      <c r="C1221" s="4"/>
      <c r="D1221" s="4"/>
      <c r="E1221" s="5"/>
      <c r="F1221" s="13"/>
      <c r="G1221" s="1"/>
    </row>
    <row r="1222" spans="3:7" x14ac:dyDescent="0.2">
      <c r="C1222" s="4"/>
      <c r="D1222" s="4"/>
      <c r="E1222" s="5"/>
      <c r="F1222" s="13"/>
      <c r="G1222" s="1"/>
    </row>
    <row r="1223" spans="3:7" x14ac:dyDescent="0.2">
      <c r="C1223" s="4"/>
      <c r="D1223" s="4"/>
      <c r="E1223" s="5"/>
      <c r="F1223" s="13"/>
      <c r="G1223" s="1"/>
    </row>
    <row r="1224" spans="3:7" x14ac:dyDescent="0.2">
      <c r="C1224" s="4"/>
      <c r="D1224" s="4"/>
      <c r="E1224" s="5"/>
      <c r="F1224" s="13"/>
      <c r="G1224" s="1"/>
    </row>
    <row r="1225" spans="3:7" x14ac:dyDescent="0.2">
      <c r="C1225" s="4"/>
      <c r="D1225" s="4"/>
      <c r="E1225" s="5"/>
      <c r="F1225" s="13"/>
      <c r="G1225" s="1"/>
    </row>
    <row r="1226" spans="3:7" x14ac:dyDescent="0.2">
      <c r="C1226" s="4"/>
      <c r="D1226" s="4"/>
      <c r="E1226" s="5"/>
      <c r="F1226" s="13"/>
      <c r="G1226" s="1"/>
    </row>
    <row r="1227" spans="3:7" x14ac:dyDescent="0.2">
      <c r="C1227" s="4"/>
      <c r="D1227" s="4"/>
      <c r="E1227" s="5"/>
      <c r="F1227" s="13"/>
      <c r="G1227" s="1"/>
    </row>
    <row r="1228" spans="3:7" x14ac:dyDescent="0.2">
      <c r="C1228" s="4"/>
      <c r="D1228" s="4"/>
      <c r="E1228" s="5"/>
      <c r="F1228" s="13"/>
      <c r="G1228" s="1"/>
    </row>
    <row r="1229" spans="3:7" x14ac:dyDescent="0.2">
      <c r="C1229" s="4"/>
      <c r="D1229" s="4"/>
      <c r="E1229" s="5"/>
      <c r="F1229" s="13"/>
      <c r="G1229" s="1"/>
    </row>
    <row r="1230" spans="3:7" x14ac:dyDescent="0.2">
      <c r="C1230" s="4"/>
      <c r="D1230" s="4"/>
      <c r="E1230" s="5"/>
      <c r="F1230" s="13"/>
      <c r="G1230" s="1"/>
    </row>
    <row r="1231" spans="3:7" x14ac:dyDescent="0.2">
      <c r="C1231" s="4"/>
      <c r="D1231" s="4"/>
      <c r="E1231" s="5"/>
      <c r="F1231" s="13"/>
      <c r="G1231" s="1"/>
    </row>
    <row r="1232" spans="3:7" x14ac:dyDescent="0.2">
      <c r="C1232" s="4"/>
      <c r="D1232" s="4"/>
      <c r="E1232" s="5"/>
      <c r="F1232" s="13"/>
      <c r="G1232" s="1"/>
    </row>
    <row r="1233" spans="3:7" x14ac:dyDescent="0.2">
      <c r="C1233" s="4"/>
      <c r="D1233" s="4"/>
      <c r="E1233" s="5"/>
      <c r="F1233" s="13"/>
      <c r="G1233" s="1"/>
    </row>
    <row r="1234" spans="3:7" x14ac:dyDescent="0.2">
      <c r="C1234" s="4"/>
      <c r="D1234" s="4"/>
      <c r="E1234" s="5"/>
      <c r="F1234" s="13"/>
      <c r="G1234" s="1"/>
    </row>
    <row r="1235" spans="3:7" x14ac:dyDescent="0.2">
      <c r="C1235" s="4"/>
      <c r="D1235" s="4"/>
      <c r="E1235" s="5"/>
      <c r="F1235" s="13"/>
      <c r="G1235" s="1"/>
    </row>
    <row r="1236" spans="3:7" x14ac:dyDescent="0.2">
      <c r="C1236" s="4"/>
      <c r="D1236" s="4"/>
      <c r="E1236" s="5"/>
      <c r="F1236" s="13"/>
      <c r="G1236" s="1"/>
    </row>
    <row r="1237" spans="3:7" x14ac:dyDescent="0.2">
      <c r="C1237" s="4"/>
      <c r="D1237" s="4"/>
      <c r="E1237" s="5"/>
      <c r="F1237" s="13"/>
      <c r="G1237" s="1"/>
    </row>
    <row r="1238" spans="3:7" x14ac:dyDescent="0.2">
      <c r="C1238" s="4"/>
      <c r="D1238" s="4"/>
      <c r="E1238" s="5"/>
      <c r="F1238" s="13"/>
      <c r="G1238" s="1"/>
    </row>
    <row r="1239" spans="3:7" x14ac:dyDescent="0.2">
      <c r="C1239" s="4"/>
      <c r="D1239" s="4"/>
      <c r="E1239" s="5"/>
      <c r="F1239" s="13"/>
      <c r="G1239" s="1"/>
    </row>
    <row r="1240" spans="3:7" x14ac:dyDescent="0.2">
      <c r="C1240" s="4"/>
      <c r="D1240" s="4"/>
      <c r="E1240" s="5"/>
      <c r="F1240" s="13"/>
      <c r="G1240" s="1"/>
    </row>
    <row r="1241" spans="3:7" x14ac:dyDescent="0.2">
      <c r="C1241" s="4"/>
      <c r="D1241" s="4"/>
      <c r="E1241" s="5"/>
      <c r="F1241" s="13"/>
      <c r="G1241" s="1"/>
    </row>
    <row r="1242" spans="3:7" x14ac:dyDescent="0.2">
      <c r="C1242" s="4"/>
      <c r="D1242" s="4"/>
      <c r="E1242" s="5"/>
      <c r="F1242" s="13"/>
      <c r="G1242" s="1"/>
    </row>
    <row r="1243" spans="3:7" x14ac:dyDescent="0.2">
      <c r="C1243" s="4"/>
      <c r="D1243" s="4"/>
      <c r="E1243" s="5"/>
      <c r="F1243" s="13"/>
      <c r="G1243" s="1"/>
    </row>
    <row r="1244" spans="3:7" x14ac:dyDescent="0.2">
      <c r="C1244" s="4"/>
      <c r="D1244" s="4"/>
      <c r="E1244" s="5"/>
      <c r="F1244" s="13"/>
      <c r="G1244" s="1"/>
    </row>
    <row r="1245" spans="3:7" x14ac:dyDescent="0.2">
      <c r="C1245" s="4"/>
      <c r="D1245" s="4"/>
      <c r="E1245" s="5"/>
      <c r="F1245" s="13"/>
      <c r="G1245" s="1"/>
    </row>
    <row r="1246" spans="3:7" x14ac:dyDescent="0.2">
      <c r="C1246" s="4"/>
      <c r="D1246" s="4"/>
      <c r="E1246" s="5"/>
      <c r="F1246" s="13"/>
      <c r="G1246" s="1"/>
    </row>
    <row r="1247" spans="3:7" x14ac:dyDescent="0.2">
      <c r="C1247" s="4"/>
      <c r="D1247" s="4"/>
      <c r="E1247" s="5"/>
      <c r="F1247" s="13"/>
      <c r="G1247" s="1"/>
    </row>
    <row r="1248" spans="3:7" x14ac:dyDescent="0.2">
      <c r="C1248" s="4"/>
      <c r="D1248" s="4"/>
      <c r="E1248" s="5"/>
      <c r="F1248" s="13"/>
      <c r="G1248" s="1"/>
    </row>
    <row r="1249" spans="3:7" x14ac:dyDescent="0.2">
      <c r="C1249" s="4"/>
      <c r="D1249" s="4"/>
      <c r="E1249" s="5"/>
      <c r="F1249" s="13"/>
      <c r="G1249" s="1"/>
    </row>
    <row r="1250" spans="3:7" x14ac:dyDescent="0.2">
      <c r="C1250" s="4"/>
      <c r="D1250" s="4"/>
      <c r="E1250" s="5"/>
      <c r="F1250" s="13"/>
      <c r="G1250" s="1"/>
    </row>
    <row r="1251" spans="3:7" x14ac:dyDescent="0.2">
      <c r="C1251" s="4"/>
      <c r="D1251" s="4"/>
      <c r="E1251" s="5"/>
      <c r="F1251" s="13"/>
      <c r="G1251" s="1"/>
    </row>
    <row r="1252" spans="3:7" x14ac:dyDescent="0.2">
      <c r="C1252" s="4"/>
      <c r="D1252" s="4"/>
      <c r="E1252" s="5"/>
      <c r="F1252" s="13"/>
      <c r="G1252" s="1"/>
    </row>
    <row r="1253" spans="3:7" x14ac:dyDescent="0.2">
      <c r="C1253" s="4"/>
      <c r="D1253" s="4"/>
      <c r="E1253" s="5"/>
      <c r="F1253" s="13"/>
      <c r="G1253" s="1"/>
    </row>
    <row r="1254" spans="3:7" x14ac:dyDescent="0.2">
      <c r="C1254" s="4"/>
      <c r="D1254" s="4"/>
      <c r="E1254" s="5"/>
      <c r="F1254" s="13"/>
      <c r="G1254" s="1"/>
    </row>
    <row r="1255" spans="3:7" x14ac:dyDescent="0.2">
      <c r="C1255" s="4"/>
      <c r="D1255" s="4"/>
      <c r="E1255" s="5"/>
      <c r="F1255" s="13"/>
      <c r="G1255" s="1"/>
    </row>
    <row r="1256" spans="3:7" x14ac:dyDescent="0.2">
      <c r="C1256" s="4"/>
      <c r="D1256" s="4"/>
      <c r="E1256" s="5"/>
      <c r="F1256" s="13"/>
      <c r="G1256" s="1"/>
    </row>
    <row r="1257" spans="3:7" x14ac:dyDescent="0.2">
      <c r="C1257" s="4"/>
      <c r="D1257" s="4"/>
      <c r="E1257" s="5"/>
      <c r="F1257" s="13"/>
      <c r="G1257" s="1"/>
    </row>
    <row r="1258" spans="3:7" x14ac:dyDescent="0.2">
      <c r="C1258" s="4"/>
      <c r="D1258" s="4"/>
      <c r="E1258" s="5"/>
      <c r="F1258" s="13"/>
      <c r="G1258" s="1"/>
    </row>
    <row r="1259" spans="3:7" x14ac:dyDescent="0.2">
      <c r="C1259" s="4"/>
      <c r="D1259" s="4"/>
      <c r="E1259" s="5"/>
      <c r="F1259" s="13"/>
      <c r="G1259" s="1"/>
    </row>
    <row r="1260" spans="3:7" x14ac:dyDescent="0.2">
      <c r="C1260" s="4"/>
      <c r="D1260" s="4"/>
      <c r="E1260" s="5"/>
      <c r="F1260" s="13"/>
      <c r="G1260" s="1"/>
    </row>
    <row r="1261" spans="3:7" x14ac:dyDescent="0.2">
      <c r="C1261" s="4"/>
      <c r="D1261" s="4"/>
      <c r="E1261" s="5"/>
      <c r="F1261" s="13"/>
      <c r="G1261" s="1"/>
    </row>
    <row r="1262" spans="3:7" x14ac:dyDescent="0.2">
      <c r="C1262" s="4"/>
      <c r="D1262" s="4"/>
      <c r="E1262" s="5"/>
      <c r="F1262" s="13"/>
      <c r="G1262" s="1"/>
    </row>
    <row r="1263" spans="3:7" x14ac:dyDescent="0.2">
      <c r="C1263" s="4"/>
      <c r="D1263" s="4"/>
      <c r="E1263" s="5"/>
      <c r="F1263" s="13"/>
      <c r="G1263" s="1"/>
    </row>
    <row r="1264" spans="3:7" x14ac:dyDescent="0.2">
      <c r="C1264" s="4"/>
      <c r="D1264" s="4"/>
      <c r="E1264" s="5"/>
      <c r="F1264" s="13"/>
      <c r="G1264" s="1"/>
    </row>
    <row r="1265" spans="3:7" x14ac:dyDescent="0.2">
      <c r="C1265" s="4"/>
      <c r="D1265" s="4"/>
      <c r="E1265" s="5"/>
      <c r="F1265" s="13"/>
      <c r="G1265" s="1"/>
    </row>
    <row r="1266" spans="3:7" x14ac:dyDescent="0.2">
      <c r="C1266" s="4"/>
      <c r="D1266" s="4"/>
      <c r="E1266" s="5"/>
      <c r="F1266" s="13"/>
      <c r="G1266" s="1"/>
    </row>
    <row r="1267" spans="3:7" x14ac:dyDescent="0.2">
      <c r="C1267" s="4"/>
      <c r="D1267" s="4"/>
      <c r="E1267" s="5"/>
      <c r="F1267" s="13"/>
      <c r="G1267" s="1"/>
    </row>
    <row r="1268" spans="3:7" x14ac:dyDescent="0.2">
      <c r="C1268" s="4"/>
      <c r="D1268" s="4"/>
      <c r="E1268" s="5"/>
      <c r="F1268" s="13"/>
      <c r="G1268" s="1"/>
    </row>
    <row r="1269" spans="3:7" x14ac:dyDescent="0.2">
      <c r="C1269" s="4"/>
      <c r="D1269" s="4"/>
      <c r="E1269" s="5"/>
      <c r="F1269" s="13"/>
      <c r="G1269" s="1"/>
    </row>
    <row r="1270" spans="3:7" x14ac:dyDescent="0.2">
      <c r="C1270" s="4"/>
      <c r="D1270" s="4"/>
      <c r="E1270" s="5"/>
      <c r="F1270" s="13"/>
      <c r="G1270" s="1"/>
    </row>
    <row r="1271" spans="3:7" x14ac:dyDescent="0.2">
      <c r="C1271" s="4"/>
      <c r="D1271" s="4"/>
      <c r="E1271" s="5"/>
      <c r="F1271" s="13"/>
      <c r="G1271" s="1"/>
    </row>
    <row r="1272" spans="3:7" x14ac:dyDescent="0.2">
      <c r="C1272" s="4"/>
      <c r="D1272" s="4"/>
      <c r="E1272" s="5"/>
      <c r="F1272" s="13"/>
      <c r="G1272" s="1"/>
    </row>
    <row r="1273" spans="3:7" x14ac:dyDescent="0.2">
      <c r="C1273" s="4"/>
      <c r="D1273" s="4"/>
      <c r="E1273" s="5"/>
      <c r="F1273" s="13"/>
      <c r="G1273" s="1"/>
    </row>
    <row r="1274" spans="3:7" x14ac:dyDescent="0.2">
      <c r="C1274" s="4"/>
      <c r="D1274" s="4"/>
      <c r="E1274" s="5"/>
      <c r="F1274" s="13"/>
      <c r="G1274" s="1"/>
    </row>
    <row r="1275" spans="3:7" x14ac:dyDescent="0.2">
      <c r="C1275" s="4"/>
      <c r="D1275" s="4"/>
      <c r="E1275" s="5"/>
      <c r="F1275" s="13"/>
      <c r="G1275" s="1"/>
    </row>
    <row r="1276" spans="3:7" x14ac:dyDescent="0.2">
      <c r="C1276" s="4"/>
      <c r="D1276" s="4"/>
      <c r="E1276" s="5"/>
      <c r="F1276" s="13"/>
      <c r="G1276" s="1"/>
    </row>
    <row r="1277" spans="3:7" x14ac:dyDescent="0.2">
      <c r="C1277" s="4"/>
      <c r="D1277" s="4"/>
      <c r="E1277" s="5"/>
      <c r="F1277" s="13"/>
      <c r="G1277" s="1"/>
    </row>
    <row r="1278" spans="3:7" x14ac:dyDescent="0.2">
      <c r="C1278" s="4"/>
      <c r="D1278" s="4"/>
      <c r="E1278" s="5"/>
      <c r="F1278" s="13"/>
      <c r="G1278" s="1"/>
    </row>
    <row r="1279" spans="3:7" x14ac:dyDescent="0.2">
      <c r="C1279" s="4"/>
      <c r="D1279" s="4"/>
      <c r="E1279" s="5"/>
      <c r="F1279" s="13"/>
      <c r="G1279" s="1"/>
    </row>
    <row r="1280" spans="3:7" x14ac:dyDescent="0.2">
      <c r="C1280" s="4"/>
      <c r="D1280" s="4"/>
      <c r="E1280" s="5"/>
      <c r="F1280" s="13"/>
      <c r="G1280" s="1"/>
    </row>
    <row r="1281" spans="3:7" x14ac:dyDescent="0.2">
      <c r="C1281" s="4"/>
      <c r="D1281" s="4"/>
      <c r="E1281" s="5"/>
      <c r="F1281" s="13"/>
      <c r="G1281" s="1"/>
    </row>
    <row r="1282" spans="3:7" x14ac:dyDescent="0.2">
      <c r="C1282" s="4"/>
      <c r="D1282" s="4"/>
      <c r="E1282" s="5"/>
      <c r="F1282" s="13"/>
      <c r="G1282" s="1"/>
    </row>
    <row r="1283" spans="3:7" x14ac:dyDescent="0.2">
      <c r="C1283" s="4"/>
      <c r="D1283" s="4"/>
      <c r="E1283" s="5"/>
      <c r="F1283" s="13"/>
      <c r="G1283" s="1"/>
    </row>
    <row r="1284" spans="3:7" x14ac:dyDescent="0.2">
      <c r="C1284" s="4"/>
      <c r="D1284" s="4"/>
      <c r="E1284" s="5"/>
      <c r="F1284" s="13"/>
      <c r="G1284" s="1"/>
    </row>
    <row r="1285" spans="3:7" x14ac:dyDescent="0.2">
      <c r="C1285" s="4"/>
      <c r="D1285" s="4"/>
      <c r="E1285" s="5"/>
      <c r="F1285" s="13"/>
      <c r="G1285" s="1"/>
    </row>
    <row r="1286" spans="3:7" x14ac:dyDescent="0.2">
      <c r="C1286" s="4"/>
      <c r="D1286" s="4"/>
      <c r="E1286" s="5"/>
      <c r="F1286" s="13"/>
      <c r="G1286" s="1"/>
    </row>
    <row r="1287" spans="3:7" x14ac:dyDescent="0.2">
      <c r="C1287" s="4"/>
      <c r="D1287" s="4"/>
      <c r="E1287" s="5"/>
      <c r="F1287" s="13"/>
      <c r="G1287" s="1"/>
    </row>
    <row r="1288" spans="3:7" x14ac:dyDescent="0.2">
      <c r="C1288" s="4"/>
      <c r="D1288" s="4"/>
      <c r="E1288" s="5"/>
      <c r="F1288" s="13"/>
      <c r="G1288" s="1"/>
    </row>
    <row r="1289" spans="3:7" x14ac:dyDescent="0.2">
      <c r="C1289" s="4"/>
      <c r="D1289" s="4"/>
      <c r="E1289" s="5"/>
      <c r="F1289" s="13"/>
      <c r="G1289" s="1"/>
    </row>
    <row r="1290" spans="3:7" x14ac:dyDescent="0.2">
      <c r="C1290" s="4"/>
      <c r="D1290" s="4"/>
      <c r="E1290" s="5"/>
      <c r="F1290" s="13"/>
      <c r="G1290" s="1"/>
    </row>
    <row r="1291" spans="3:7" x14ac:dyDescent="0.2">
      <c r="C1291" s="4"/>
      <c r="D1291" s="4"/>
      <c r="E1291" s="5"/>
      <c r="F1291" s="13"/>
      <c r="G1291" s="1"/>
    </row>
    <row r="1292" spans="3:7" x14ac:dyDescent="0.2">
      <c r="C1292" s="4"/>
      <c r="D1292" s="4"/>
      <c r="E1292" s="5"/>
      <c r="F1292" s="13"/>
      <c r="G1292" s="1"/>
    </row>
    <row r="1293" spans="3:7" x14ac:dyDescent="0.2">
      <c r="C1293" s="4"/>
      <c r="D1293" s="4"/>
      <c r="E1293" s="5"/>
      <c r="F1293" s="13"/>
      <c r="G1293" s="1"/>
    </row>
    <row r="1294" spans="3:7" x14ac:dyDescent="0.2">
      <c r="C1294" s="4"/>
      <c r="D1294" s="4"/>
      <c r="E1294" s="5"/>
      <c r="F1294" s="13"/>
      <c r="G1294" s="1"/>
    </row>
    <row r="1295" spans="3:7" x14ac:dyDescent="0.2">
      <c r="C1295" s="4"/>
      <c r="D1295" s="4"/>
      <c r="E1295" s="5"/>
      <c r="F1295" s="13"/>
      <c r="G1295" s="1"/>
    </row>
    <row r="1296" spans="3:7" x14ac:dyDescent="0.2">
      <c r="C1296" s="4"/>
      <c r="D1296" s="4"/>
      <c r="E1296" s="5"/>
      <c r="F1296" s="13"/>
      <c r="G1296" s="1"/>
    </row>
    <row r="1297" spans="3:7" x14ac:dyDescent="0.2">
      <c r="C1297" s="4"/>
      <c r="D1297" s="4"/>
      <c r="E1297" s="5"/>
      <c r="F1297" s="13"/>
      <c r="G1297" s="1"/>
    </row>
    <row r="1298" spans="3:7" x14ac:dyDescent="0.2">
      <c r="C1298" s="4"/>
      <c r="D1298" s="4"/>
      <c r="E1298" s="5"/>
      <c r="F1298" s="13"/>
      <c r="G1298" s="1"/>
    </row>
    <row r="1299" spans="3:7" x14ac:dyDescent="0.2">
      <c r="C1299" s="4"/>
      <c r="D1299" s="4"/>
      <c r="E1299" s="5"/>
      <c r="F1299" s="13"/>
      <c r="G1299" s="1"/>
    </row>
    <row r="1300" spans="3:7" x14ac:dyDescent="0.2">
      <c r="C1300" s="4"/>
      <c r="D1300" s="4"/>
      <c r="E1300" s="5"/>
      <c r="F1300" s="13"/>
      <c r="G1300" s="1"/>
    </row>
    <row r="1301" spans="3:7" x14ac:dyDescent="0.2">
      <c r="C1301" s="4"/>
      <c r="D1301" s="4"/>
      <c r="E1301" s="5"/>
      <c r="F1301" s="13"/>
      <c r="G1301" s="1"/>
    </row>
    <row r="1302" spans="3:7" x14ac:dyDescent="0.2">
      <c r="C1302" s="4"/>
      <c r="D1302" s="4"/>
      <c r="E1302" s="5"/>
      <c r="F1302" s="13"/>
      <c r="G1302" s="1"/>
    </row>
    <row r="1303" spans="3:7" x14ac:dyDescent="0.2">
      <c r="C1303" s="4"/>
      <c r="D1303" s="4"/>
      <c r="E1303" s="5"/>
      <c r="F1303" s="13"/>
      <c r="G1303" s="1"/>
    </row>
    <row r="1304" spans="3:7" x14ac:dyDescent="0.2">
      <c r="C1304" s="4"/>
      <c r="D1304" s="4"/>
      <c r="E1304" s="5"/>
      <c r="F1304" s="13"/>
      <c r="G1304" s="1"/>
    </row>
    <row r="1305" spans="3:7" x14ac:dyDescent="0.2">
      <c r="C1305" s="4"/>
      <c r="D1305" s="4"/>
      <c r="E1305" s="5"/>
      <c r="F1305" s="13"/>
      <c r="G1305" s="1"/>
    </row>
    <row r="1306" spans="3:7" x14ac:dyDescent="0.2">
      <c r="C1306" s="4"/>
      <c r="D1306" s="4"/>
      <c r="E1306" s="5"/>
      <c r="F1306" s="13"/>
      <c r="G1306" s="1"/>
    </row>
    <row r="1307" spans="3:7" x14ac:dyDescent="0.2">
      <c r="C1307" s="4"/>
      <c r="D1307" s="4"/>
      <c r="E1307" s="5"/>
      <c r="F1307" s="13"/>
      <c r="G1307" s="1"/>
    </row>
    <row r="1308" spans="3:7" x14ac:dyDescent="0.2">
      <c r="C1308" s="4"/>
      <c r="D1308" s="4"/>
      <c r="E1308" s="5"/>
      <c r="F1308" s="13"/>
      <c r="G1308" s="1"/>
    </row>
    <row r="1309" spans="3:7" x14ac:dyDescent="0.2">
      <c r="C1309" s="4"/>
      <c r="D1309" s="4"/>
      <c r="E1309" s="5"/>
      <c r="F1309" s="13"/>
      <c r="G1309" s="1"/>
    </row>
    <row r="1310" spans="3:7" x14ac:dyDescent="0.2">
      <c r="C1310" s="4"/>
      <c r="D1310" s="4"/>
      <c r="E1310" s="5"/>
      <c r="F1310" s="13"/>
      <c r="G1310" s="1"/>
    </row>
    <row r="1311" spans="3:7" x14ac:dyDescent="0.2">
      <c r="C1311" s="4"/>
      <c r="D1311" s="4"/>
      <c r="E1311" s="5"/>
      <c r="F1311" s="13"/>
      <c r="G1311" s="1"/>
    </row>
    <row r="1312" spans="3:7" x14ac:dyDescent="0.2">
      <c r="C1312" s="4"/>
      <c r="D1312" s="4"/>
      <c r="E1312" s="5"/>
      <c r="F1312" s="13"/>
      <c r="G1312" s="1"/>
    </row>
    <row r="1313" spans="3:7" x14ac:dyDescent="0.2">
      <c r="C1313" s="4"/>
      <c r="D1313" s="4"/>
      <c r="E1313" s="5"/>
      <c r="F1313" s="13"/>
      <c r="G1313" s="1"/>
    </row>
    <row r="1314" spans="3:7" x14ac:dyDescent="0.2">
      <c r="C1314" s="4"/>
      <c r="D1314" s="4"/>
      <c r="E1314" s="5"/>
      <c r="F1314" s="13"/>
      <c r="G1314" s="1"/>
    </row>
    <row r="1315" spans="3:7" x14ac:dyDescent="0.2">
      <c r="C1315" s="4"/>
      <c r="D1315" s="4"/>
      <c r="E1315" s="5"/>
      <c r="F1315" s="13"/>
      <c r="G1315" s="1"/>
    </row>
    <row r="1316" spans="3:7" x14ac:dyDescent="0.2">
      <c r="C1316" s="4"/>
      <c r="D1316" s="4"/>
      <c r="E1316" s="5"/>
      <c r="F1316" s="13"/>
      <c r="G1316" s="1"/>
    </row>
    <row r="1317" spans="3:7" x14ac:dyDescent="0.2">
      <c r="C1317" s="4"/>
      <c r="D1317" s="4"/>
      <c r="E1317" s="5"/>
      <c r="F1317" s="13"/>
      <c r="G1317" s="1"/>
    </row>
    <row r="1318" spans="3:7" x14ac:dyDescent="0.2">
      <c r="C1318" s="4"/>
      <c r="D1318" s="4"/>
      <c r="E1318" s="5"/>
      <c r="F1318" s="13"/>
      <c r="G1318" s="1"/>
    </row>
    <row r="1319" spans="3:7" x14ac:dyDescent="0.2">
      <c r="C1319" s="4"/>
      <c r="D1319" s="4"/>
      <c r="E1319" s="5"/>
      <c r="F1319" s="13"/>
      <c r="G1319" s="1"/>
    </row>
    <row r="1320" spans="3:7" x14ac:dyDescent="0.2">
      <c r="C1320" s="4"/>
      <c r="D1320" s="4"/>
      <c r="E1320" s="5"/>
      <c r="F1320" s="13"/>
      <c r="G1320" s="1"/>
    </row>
    <row r="1321" spans="3:7" x14ac:dyDescent="0.2">
      <c r="C1321" s="4"/>
      <c r="D1321" s="4"/>
      <c r="E1321" s="5"/>
      <c r="F1321" s="13"/>
      <c r="G1321" s="1"/>
    </row>
    <row r="1322" spans="3:7" x14ac:dyDescent="0.2">
      <c r="C1322" s="4"/>
      <c r="D1322" s="4"/>
      <c r="E1322" s="5"/>
      <c r="F1322" s="13"/>
      <c r="G1322" s="1"/>
    </row>
    <row r="1323" spans="3:7" x14ac:dyDescent="0.2">
      <c r="C1323" s="4"/>
      <c r="D1323" s="4"/>
      <c r="E1323" s="5"/>
      <c r="F1323" s="13"/>
      <c r="G1323" s="1"/>
    </row>
    <row r="1324" spans="3:7" x14ac:dyDescent="0.2">
      <c r="C1324" s="4"/>
      <c r="D1324" s="4"/>
      <c r="E1324" s="5"/>
      <c r="F1324" s="13"/>
      <c r="G1324" s="1"/>
    </row>
    <row r="1325" spans="3:7" x14ac:dyDescent="0.2">
      <c r="C1325" s="4"/>
      <c r="D1325" s="4"/>
      <c r="E1325" s="5"/>
      <c r="F1325" s="13"/>
      <c r="G1325" s="1"/>
    </row>
    <row r="1326" spans="3:7" x14ac:dyDescent="0.2">
      <c r="C1326" s="4"/>
      <c r="D1326" s="4"/>
      <c r="E1326" s="5"/>
      <c r="F1326" s="13"/>
      <c r="G1326" s="1"/>
    </row>
    <row r="1327" spans="3:7" x14ac:dyDescent="0.2">
      <c r="C1327" s="4"/>
      <c r="D1327" s="4"/>
      <c r="E1327" s="5"/>
      <c r="F1327" s="13"/>
      <c r="G1327" s="1"/>
    </row>
    <row r="1328" spans="3:7" x14ac:dyDescent="0.2">
      <c r="C1328" s="4"/>
      <c r="D1328" s="4"/>
      <c r="E1328" s="5"/>
      <c r="F1328" s="13"/>
      <c r="G1328" s="1"/>
    </row>
    <row r="1329" spans="3:7" x14ac:dyDescent="0.2">
      <c r="C1329" s="4"/>
      <c r="D1329" s="4"/>
      <c r="E1329" s="5"/>
      <c r="F1329" s="13"/>
      <c r="G1329" s="1"/>
    </row>
    <row r="1330" spans="3:7" x14ac:dyDescent="0.2">
      <c r="C1330" s="4"/>
      <c r="D1330" s="4"/>
      <c r="E1330" s="5"/>
      <c r="F1330" s="13"/>
      <c r="G1330" s="1"/>
    </row>
    <row r="1331" spans="3:7" x14ac:dyDescent="0.2">
      <c r="C1331" s="4"/>
      <c r="D1331" s="4"/>
      <c r="E1331" s="5"/>
      <c r="F1331" s="13"/>
      <c r="G1331" s="1"/>
    </row>
    <row r="1332" spans="3:7" x14ac:dyDescent="0.2">
      <c r="C1332" s="4"/>
      <c r="D1332" s="4"/>
      <c r="E1332" s="5"/>
      <c r="F1332" s="13"/>
      <c r="G1332" s="1"/>
    </row>
    <row r="1333" spans="3:7" x14ac:dyDescent="0.2">
      <c r="C1333" s="4"/>
      <c r="D1333" s="4"/>
      <c r="E1333" s="5"/>
      <c r="F1333" s="13"/>
      <c r="G1333" s="1"/>
    </row>
    <row r="1334" spans="3:7" x14ac:dyDescent="0.2">
      <c r="C1334" s="4"/>
      <c r="D1334" s="4"/>
      <c r="E1334" s="5"/>
      <c r="F1334" s="13"/>
      <c r="G1334" s="1"/>
    </row>
    <row r="1335" spans="3:7" x14ac:dyDescent="0.2">
      <c r="C1335" s="4"/>
      <c r="D1335" s="4"/>
      <c r="E1335" s="5"/>
      <c r="F1335" s="13"/>
      <c r="G1335" s="1"/>
    </row>
    <row r="1336" spans="3:7" x14ac:dyDescent="0.2">
      <c r="C1336" s="4"/>
      <c r="D1336" s="4"/>
      <c r="E1336" s="5"/>
      <c r="F1336" s="13"/>
      <c r="G1336" s="1"/>
    </row>
    <row r="1337" spans="3:7" x14ac:dyDescent="0.2">
      <c r="C1337" s="4"/>
      <c r="D1337" s="4"/>
      <c r="E1337" s="5"/>
      <c r="F1337" s="13"/>
      <c r="G1337" s="1"/>
    </row>
    <row r="1338" spans="3:7" x14ac:dyDescent="0.2">
      <c r="C1338" s="4"/>
      <c r="D1338" s="4"/>
      <c r="E1338" s="5"/>
      <c r="F1338" s="13"/>
      <c r="G1338" s="1"/>
    </row>
    <row r="1339" spans="3:7" x14ac:dyDescent="0.2">
      <c r="C1339" s="4"/>
      <c r="D1339" s="4"/>
      <c r="E1339" s="5"/>
      <c r="F1339" s="13"/>
      <c r="G1339" s="1"/>
    </row>
    <row r="1340" spans="3:7" x14ac:dyDescent="0.2">
      <c r="C1340" s="4"/>
      <c r="D1340" s="4"/>
      <c r="E1340" s="5"/>
      <c r="F1340" s="13"/>
      <c r="G1340" s="1"/>
    </row>
    <row r="1341" spans="3:7" x14ac:dyDescent="0.2">
      <c r="C1341" s="4"/>
      <c r="D1341" s="4"/>
      <c r="E1341" s="5"/>
      <c r="F1341" s="13"/>
      <c r="G1341" s="1"/>
    </row>
    <row r="1342" spans="3:7" x14ac:dyDescent="0.2">
      <c r="C1342" s="4"/>
      <c r="D1342" s="4"/>
      <c r="E1342" s="5"/>
      <c r="F1342" s="13"/>
      <c r="G1342" s="1"/>
    </row>
    <row r="1343" spans="3:7" x14ac:dyDescent="0.2">
      <c r="C1343" s="4"/>
      <c r="D1343" s="4"/>
      <c r="E1343" s="5"/>
      <c r="F1343" s="13"/>
      <c r="G1343" s="1"/>
    </row>
    <row r="1344" spans="3:7" x14ac:dyDescent="0.2">
      <c r="C1344" s="4"/>
      <c r="D1344" s="4"/>
      <c r="E1344" s="5"/>
      <c r="F1344" s="13"/>
      <c r="G1344" s="1"/>
    </row>
    <row r="1345" spans="3:7" x14ac:dyDescent="0.2">
      <c r="C1345" s="4"/>
      <c r="D1345" s="4"/>
      <c r="E1345" s="5"/>
      <c r="F1345" s="13"/>
      <c r="G1345" s="1"/>
    </row>
    <row r="1346" spans="3:7" x14ac:dyDescent="0.2">
      <c r="C1346" s="4"/>
      <c r="D1346" s="4"/>
      <c r="E1346" s="5"/>
      <c r="F1346" s="13"/>
      <c r="G1346" s="1"/>
    </row>
    <row r="1347" spans="3:7" x14ac:dyDescent="0.2">
      <c r="C1347" s="4"/>
      <c r="D1347" s="4"/>
      <c r="E1347" s="5"/>
      <c r="F1347" s="13"/>
      <c r="G1347" s="1"/>
    </row>
    <row r="1348" spans="3:7" x14ac:dyDescent="0.2">
      <c r="C1348" s="4"/>
      <c r="D1348" s="4"/>
      <c r="E1348" s="5"/>
      <c r="F1348" s="13"/>
      <c r="G1348" s="1"/>
    </row>
    <row r="1349" spans="3:7" x14ac:dyDescent="0.2">
      <c r="C1349" s="4"/>
      <c r="D1349" s="4"/>
      <c r="E1349" s="5"/>
      <c r="F1349" s="13"/>
      <c r="G1349" s="1"/>
    </row>
    <row r="1350" spans="3:7" x14ac:dyDescent="0.2">
      <c r="C1350" s="4"/>
      <c r="D1350" s="4"/>
      <c r="E1350" s="5"/>
      <c r="F1350" s="13"/>
      <c r="G1350" s="1"/>
    </row>
    <row r="1351" spans="3:7" x14ac:dyDescent="0.2">
      <c r="C1351" s="4"/>
      <c r="D1351" s="4"/>
      <c r="E1351" s="5"/>
      <c r="F1351" s="13"/>
      <c r="G1351" s="1"/>
    </row>
    <row r="1352" spans="3:7" x14ac:dyDescent="0.2">
      <c r="C1352" s="4"/>
      <c r="D1352" s="4"/>
      <c r="E1352" s="5"/>
      <c r="F1352" s="13"/>
      <c r="G1352" s="1"/>
    </row>
    <row r="1353" spans="3:7" x14ac:dyDescent="0.2">
      <c r="C1353" s="4"/>
      <c r="D1353" s="4"/>
      <c r="E1353" s="5"/>
      <c r="F1353" s="13"/>
      <c r="G1353" s="1"/>
    </row>
    <row r="1354" spans="3:7" x14ac:dyDescent="0.2">
      <c r="C1354" s="4"/>
      <c r="D1354" s="4"/>
      <c r="E1354" s="5"/>
      <c r="F1354" s="13"/>
      <c r="G1354" s="1"/>
    </row>
    <row r="1355" spans="3:7" x14ac:dyDescent="0.2">
      <c r="C1355" s="4"/>
      <c r="D1355" s="4"/>
      <c r="E1355" s="5"/>
      <c r="F1355" s="13"/>
      <c r="G1355" s="1"/>
    </row>
    <row r="1356" spans="3:7" x14ac:dyDescent="0.2">
      <c r="C1356" s="4"/>
      <c r="D1356" s="4"/>
      <c r="E1356" s="5"/>
      <c r="F1356" s="13"/>
      <c r="G1356" s="1"/>
    </row>
    <row r="1357" spans="3:7" x14ac:dyDescent="0.2">
      <c r="C1357" s="4"/>
      <c r="D1357" s="4"/>
      <c r="E1357" s="5"/>
      <c r="F1357" s="13"/>
      <c r="G1357" s="1"/>
    </row>
    <row r="1358" spans="3:7" x14ac:dyDescent="0.2">
      <c r="C1358" s="4"/>
      <c r="D1358" s="4"/>
      <c r="E1358" s="5"/>
      <c r="F1358" s="13"/>
      <c r="G1358" s="1"/>
    </row>
    <row r="1359" spans="3:7" x14ac:dyDescent="0.2">
      <c r="C1359" s="4"/>
      <c r="D1359" s="4"/>
      <c r="E1359" s="5"/>
      <c r="F1359" s="13"/>
      <c r="G1359" s="1"/>
    </row>
    <row r="1360" spans="3:7" x14ac:dyDescent="0.2">
      <c r="C1360" s="4"/>
      <c r="D1360" s="4"/>
      <c r="E1360" s="5"/>
      <c r="F1360" s="13"/>
      <c r="G1360" s="1"/>
    </row>
    <row r="1361" spans="3:7" x14ac:dyDescent="0.2">
      <c r="C1361" s="4"/>
      <c r="D1361" s="4"/>
      <c r="E1361" s="5"/>
      <c r="F1361" s="13"/>
      <c r="G1361" s="1"/>
    </row>
    <row r="1362" spans="3:7" x14ac:dyDescent="0.2">
      <c r="C1362" s="4"/>
      <c r="D1362" s="4"/>
      <c r="E1362" s="5"/>
      <c r="F1362" s="13"/>
      <c r="G1362" s="1"/>
    </row>
    <row r="1363" spans="3:7" x14ac:dyDescent="0.2">
      <c r="C1363" s="4"/>
      <c r="D1363" s="4"/>
      <c r="E1363" s="5"/>
      <c r="F1363" s="13"/>
      <c r="G1363" s="1"/>
    </row>
    <row r="1364" spans="3:7" x14ac:dyDescent="0.2">
      <c r="C1364" s="4"/>
      <c r="D1364" s="4"/>
      <c r="E1364" s="5"/>
      <c r="F1364" s="13"/>
      <c r="G1364" s="1"/>
    </row>
    <row r="1365" spans="3:7" x14ac:dyDescent="0.2">
      <c r="C1365" s="4"/>
      <c r="D1365" s="4"/>
      <c r="E1365" s="5"/>
      <c r="F1365" s="13"/>
      <c r="G1365" s="1"/>
    </row>
    <row r="1366" spans="3:7" x14ac:dyDescent="0.2">
      <c r="C1366" s="4"/>
      <c r="D1366" s="4"/>
      <c r="E1366" s="5"/>
      <c r="F1366" s="13"/>
      <c r="G1366" s="1"/>
    </row>
    <row r="1367" spans="3:7" x14ac:dyDescent="0.2">
      <c r="C1367" s="4"/>
      <c r="D1367" s="4"/>
      <c r="E1367" s="5"/>
      <c r="F1367" s="13"/>
      <c r="G1367" s="1"/>
    </row>
    <row r="1368" spans="3:7" x14ac:dyDescent="0.2">
      <c r="C1368" s="4"/>
      <c r="D1368" s="4"/>
      <c r="E1368" s="5"/>
      <c r="F1368" s="13"/>
      <c r="G1368" s="1"/>
    </row>
    <row r="1369" spans="3:7" x14ac:dyDescent="0.2">
      <c r="C1369" s="4"/>
      <c r="D1369" s="4"/>
      <c r="E1369" s="5"/>
      <c r="F1369" s="13"/>
      <c r="G1369" s="1"/>
    </row>
    <row r="1370" spans="3:7" x14ac:dyDescent="0.2">
      <c r="C1370" s="4"/>
      <c r="D1370" s="4"/>
      <c r="E1370" s="5"/>
      <c r="F1370" s="13"/>
      <c r="G1370" s="1"/>
    </row>
    <row r="1371" spans="3:7" x14ac:dyDescent="0.2">
      <c r="C1371" s="4"/>
      <c r="D1371" s="4"/>
      <c r="E1371" s="5"/>
      <c r="F1371" s="13"/>
      <c r="G1371" s="1"/>
    </row>
    <row r="1372" spans="3:7" x14ac:dyDescent="0.2">
      <c r="C1372" s="4"/>
      <c r="D1372" s="4"/>
      <c r="E1372" s="5"/>
      <c r="F1372" s="13"/>
      <c r="G1372" s="1"/>
    </row>
    <row r="1373" spans="3:7" x14ac:dyDescent="0.2">
      <c r="C1373" s="4"/>
      <c r="D1373" s="4"/>
      <c r="E1373" s="5"/>
      <c r="F1373" s="13"/>
      <c r="G1373" s="1"/>
    </row>
    <row r="1374" spans="3:7" x14ac:dyDescent="0.2">
      <c r="C1374" s="4"/>
      <c r="D1374" s="4"/>
      <c r="E1374" s="5"/>
      <c r="F1374" s="13"/>
      <c r="G1374" s="1"/>
    </row>
    <row r="1375" spans="3:7" x14ac:dyDescent="0.2">
      <c r="C1375" s="4"/>
      <c r="D1375" s="4"/>
      <c r="E1375" s="5"/>
      <c r="F1375" s="13"/>
      <c r="G1375" s="1"/>
    </row>
    <row r="1376" spans="3:7" x14ac:dyDescent="0.2">
      <c r="C1376" s="4"/>
      <c r="D1376" s="4"/>
      <c r="E1376" s="5"/>
      <c r="F1376" s="13"/>
      <c r="G1376" s="1"/>
    </row>
    <row r="1377" spans="3:7" x14ac:dyDescent="0.2">
      <c r="C1377" s="4"/>
      <c r="D1377" s="4"/>
      <c r="E1377" s="5"/>
      <c r="F1377" s="13"/>
      <c r="G1377" s="1"/>
    </row>
    <row r="1378" spans="3:7" x14ac:dyDescent="0.2">
      <c r="C1378" s="4"/>
      <c r="D1378" s="4"/>
      <c r="E1378" s="5"/>
      <c r="F1378" s="13"/>
      <c r="G1378" s="1"/>
    </row>
    <row r="1379" spans="3:7" x14ac:dyDescent="0.2">
      <c r="C1379" s="4"/>
      <c r="D1379" s="4"/>
      <c r="E1379" s="5"/>
      <c r="F1379" s="13"/>
      <c r="G1379" s="1"/>
    </row>
    <row r="1380" spans="3:7" x14ac:dyDescent="0.2">
      <c r="C1380" s="4"/>
      <c r="D1380" s="4"/>
      <c r="E1380" s="5"/>
      <c r="F1380" s="13"/>
      <c r="G1380" s="1"/>
    </row>
    <row r="1381" spans="3:7" x14ac:dyDescent="0.2">
      <c r="C1381" s="4"/>
      <c r="D1381" s="4"/>
      <c r="E1381" s="5"/>
      <c r="F1381" s="13"/>
      <c r="G1381" s="1"/>
    </row>
    <row r="1382" spans="3:7" x14ac:dyDescent="0.2">
      <c r="C1382" s="4"/>
      <c r="D1382" s="4"/>
      <c r="E1382" s="5"/>
      <c r="F1382" s="13"/>
      <c r="G1382" s="1"/>
    </row>
    <row r="1383" spans="3:7" x14ac:dyDescent="0.2">
      <c r="C1383" s="4"/>
      <c r="D1383" s="4"/>
      <c r="E1383" s="5"/>
      <c r="F1383" s="13"/>
      <c r="G1383" s="1"/>
    </row>
    <row r="1384" spans="3:7" x14ac:dyDescent="0.2">
      <c r="C1384" s="4"/>
      <c r="D1384" s="4"/>
      <c r="E1384" s="5"/>
      <c r="F1384" s="13"/>
      <c r="G1384" s="1"/>
    </row>
    <row r="1385" spans="3:7" x14ac:dyDescent="0.2">
      <c r="C1385" s="4"/>
      <c r="D1385" s="4"/>
      <c r="E1385" s="5"/>
      <c r="F1385" s="13"/>
      <c r="G1385" s="1"/>
    </row>
    <row r="1386" spans="3:7" x14ac:dyDescent="0.2">
      <c r="C1386" s="4"/>
      <c r="D1386" s="4"/>
      <c r="E1386" s="5"/>
      <c r="F1386" s="13"/>
      <c r="G1386" s="1"/>
    </row>
    <row r="1387" spans="3:7" x14ac:dyDescent="0.2">
      <c r="C1387" s="4"/>
      <c r="D1387" s="4"/>
      <c r="E1387" s="5"/>
      <c r="F1387" s="13"/>
      <c r="G1387" s="1"/>
    </row>
    <row r="1388" spans="3:7" x14ac:dyDescent="0.2">
      <c r="C1388" s="4"/>
      <c r="D1388" s="4"/>
      <c r="E1388" s="5"/>
      <c r="F1388" s="13"/>
      <c r="G1388" s="1"/>
    </row>
    <row r="1389" spans="3:7" x14ac:dyDescent="0.2">
      <c r="C1389" s="4"/>
      <c r="D1389" s="4"/>
      <c r="E1389" s="5"/>
      <c r="F1389" s="13"/>
      <c r="G1389" s="1"/>
    </row>
    <row r="1390" spans="3:7" x14ac:dyDescent="0.2">
      <c r="C1390" s="4"/>
      <c r="D1390" s="4"/>
      <c r="E1390" s="5"/>
      <c r="F1390" s="13"/>
      <c r="G1390" s="1"/>
    </row>
    <row r="1391" spans="3:7" x14ac:dyDescent="0.2">
      <c r="C1391" s="4"/>
      <c r="D1391" s="4"/>
      <c r="E1391" s="5"/>
      <c r="F1391" s="13"/>
      <c r="G1391" s="1"/>
    </row>
    <row r="1392" spans="3:7" x14ac:dyDescent="0.2">
      <c r="C1392" s="4"/>
      <c r="D1392" s="4"/>
      <c r="E1392" s="5"/>
      <c r="F1392" s="13"/>
      <c r="G1392" s="1"/>
    </row>
    <row r="1393" spans="3:7" x14ac:dyDescent="0.2">
      <c r="C1393" s="4"/>
      <c r="D1393" s="4"/>
      <c r="E1393" s="5"/>
      <c r="F1393" s="13"/>
      <c r="G1393" s="1"/>
    </row>
    <row r="1394" spans="3:7" x14ac:dyDescent="0.2">
      <c r="C1394" s="4"/>
      <c r="D1394" s="4"/>
      <c r="E1394" s="5"/>
      <c r="F1394" s="13"/>
      <c r="G1394" s="1"/>
    </row>
    <row r="1395" spans="3:7" x14ac:dyDescent="0.2">
      <c r="C1395" s="4"/>
      <c r="D1395" s="4"/>
      <c r="E1395" s="5"/>
      <c r="F1395" s="13"/>
      <c r="G1395" s="1"/>
    </row>
    <row r="1396" spans="3:7" x14ac:dyDescent="0.2">
      <c r="C1396" s="4"/>
      <c r="D1396" s="4"/>
      <c r="E1396" s="5"/>
      <c r="F1396" s="13"/>
      <c r="G1396" s="1"/>
    </row>
    <row r="1397" spans="3:7" x14ac:dyDescent="0.2">
      <c r="C1397" s="4"/>
      <c r="D1397" s="4"/>
      <c r="E1397" s="5"/>
      <c r="F1397" s="13"/>
      <c r="G1397" s="1"/>
    </row>
    <row r="1398" spans="3:7" x14ac:dyDescent="0.2">
      <c r="C1398" s="4"/>
      <c r="D1398" s="4"/>
      <c r="E1398" s="5"/>
      <c r="F1398" s="13"/>
      <c r="G1398" s="1"/>
    </row>
    <row r="1399" spans="3:7" x14ac:dyDescent="0.2">
      <c r="C1399" s="4"/>
      <c r="D1399" s="4"/>
      <c r="E1399" s="5"/>
      <c r="F1399" s="13"/>
      <c r="G1399" s="1"/>
    </row>
    <row r="1400" spans="3:7" x14ac:dyDescent="0.2">
      <c r="C1400" s="4"/>
      <c r="D1400" s="4"/>
      <c r="E1400" s="5"/>
      <c r="F1400" s="13"/>
      <c r="G1400" s="1"/>
    </row>
    <row r="1401" spans="3:7" x14ac:dyDescent="0.2">
      <c r="C1401" s="4"/>
      <c r="D1401" s="4"/>
      <c r="E1401" s="5"/>
      <c r="F1401" s="13"/>
      <c r="G1401" s="1"/>
    </row>
    <row r="1402" spans="3:7" x14ac:dyDescent="0.2">
      <c r="C1402" s="4"/>
      <c r="D1402" s="4"/>
      <c r="E1402" s="5"/>
      <c r="F1402" s="13"/>
      <c r="G1402" s="1"/>
    </row>
    <row r="1403" spans="3:7" x14ac:dyDescent="0.2">
      <c r="C1403" s="4"/>
      <c r="D1403" s="4"/>
      <c r="E1403" s="5"/>
      <c r="F1403" s="13"/>
      <c r="G1403" s="1"/>
    </row>
    <row r="1404" spans="3:7" x14ac:dyDescent="0.2">
      <c r="C1404" s="4"/>
      <c r="D1404" s="4"/>
      <c r="E1404" s="5"/>
      <c r="F1404" s="13"/>
      <c r="G1404" s="1"/>
    </row>
    <row r="1405" spans="3:7" x14ac:dyDescent="0.2">
      <c r="C1405" s="4"/>
      <c r="D1405" s="4"/>
      <c r="E1405" s="5"/>
      <c r="F1405" s="13"/>
      <c r="G1405" s="1"/>
    </row>
    <row r="1406" spans="3:7" x14ac:dyDescent="0.2">
      <c r="C1406" s="4"/>
      <c r="D1406" s="4"/>
      <c r="E1406" s="5"/>
      <c r="F1406" s="13"/>
      <c r="G1406" s="1"/>
    </row>
    <row r="1407" spans="3:7" x14ac:dyDescent="0.2">
      <c r="C1407" s="4"/>
      <c r="D1407" s="4"/>
      <c r="E1407" s="5"/>
      <c r="F1407" s="13"/>
      <c r="G1407" s="1"/>
    </row>
    <row r="1408" spans="3:7" x14ac:dyDescent="0.2">
      <c r="C1408" s="4"/>
      <c r="D1408" s="4"/>
      <c r="E1408" s="5"/>
      <c r="F1408" s="13"/>
      <c r="G1408" s="1"/>
    </row>
    <row r="1409" spans="3:7" x14ac:dyDescent="0.2">
      <c r="C1409" s="4"/>
      <c r="D1409" s="4"/>
      <c r="E1409" s="5"/>
      <c r="F1409" s="13"/>
      <c r="G1409" s="1"/>
    </row>
    <row r="1410" spans="3:7" x14ac:dyDescent="0.2">
      <c r="C1410" s="4"/>
      <c r="D1410" s="4"/>
      <c r="E1410" s="5"/>
      <c r="F1410" s="13"/>
      <c r="G1410" s="1"/>
    </row>
    <row r="1411" spans="3:7" x14ac:dyDescent="0.2">
      <c r="C1411" s="4"/>
      <c r="D1411" s="4"/>
      <c r="E1411" s="5"/>
      <c r="F1411" s="13"/>
      <c r="G1411" s="1"/>
    </row>
    <row r="1412" spans="3:7" x14ac:dyDescent="0.2">
      <c r="C1412" s="4"/>
      <c r="D1412" s="4"/>
      <c r="E1412" s="5"/>
      <c r="F1412" s="13"/>
      <c r="G1412" s="1"/>
    </row>
    <row r="1413" spans="3:7" x14ac:dyDescent="0.2">
      <c r="C1413" s="4"/>
      <c r="D1413" s="4"/>
      <c r="E1413" s="5"/>
      <c r="F1413" s="13"/>
      <c r="G1413" s="1"/>
    </row>
    <row r="1414" spans="3:7" x14ac:dyDescent="0.2">
      <c r="C1414" s="4"/>
      <c r="D1414" s="4"/>
      <c r="E1414" s="5"/>
      <c r="F1414" s="13"/>
      <c r="G1414" s="1"/>
    </row>
    <row r="1415" spans="3:7" x14ac:dyDescent="0.2">
      <c r="C1415" s="4"/>
      <c r="D1415" s="4"/>
      <c r="E1415" s="5"/>
      <c r="F1415" s="13"/>
      <c r="G1415" s="1"/>
    </row>
    <row r="1416" spans="3:7" x14ac:dyDescent="0.2">
      <c r="C1416" s="4"/>
      <c r="D1416" s="4"/>
      <c r="E1416" s="5"/>
      <c r="F1416" s="13"/>
      <c r="G1416" s="1"/>
    </row>
    <row r="1417" spans="3:7" x14ac:dyDescent="0.2">
      <c r="C1417" s="4"/>
      <c r="D1417" s="4"/>
      <c r="E1417" s="5"/>
      <c r="F1417" s="13"/>
      <c r="G1417" s="1"/>
    </row>
    <row r="1418" spans="3:7" x14ac:dyDescent="0.2">
      <c r="C1418" s="4"/>
      <c r="D1418" s="4"/>
      <c r="E1418" s="5"/>
      <c r="F1418" s="13"/>
      <c r="G1418" s="1"/>
    </row>
    <row r="1419" spans="3:7" x14ac:dyDescent="0.2">
      <c r="C1419" s="4"/>
      <c r="D1419" s="4"/>
      <c r="E1419" s="5"/>
      <c r="F1419" s="13"/>
      <c r="G1419" s="1"/>
    </row>
    <row r="1420" spans="3:7" x14ac:dyDescent="0.2">
      <c r="C1420" s="4"/>
      <c r="D1420" s="4"/>
      <c r="E1420" s="5"/>
      <c r="F1420" s="13"/>
      <c r="G1420" s="1"/>
    </row>
    <row r="1421" spans="3:7" x14ac:dyDescent="0.2">
      <c r="C1421" s="4"/>
      <c r="D1421" s="4"/>
      <c r="E1421" s="5"/>
      <c r="F1421" s="13"/>
      <c r="G1421" s="1"/>
    </row>
    <row r="1422" spans="3:7" x14ac:dyDescent="0.2">
      <c r="C1422" s="4"/>
      <c r="D1422" s="4"/>
      <c r="E1422" s="5"/>
      <c r="F1422" s="13"/>
      <c r="G1422" s="1"/>
    </row>
    <row r="1423" spans="3:7" x14ac:dyDescent="0.2">
      <c r="C1423" s="4"/>
      <c r="D1423" s="4"/>
      <c r="E1423" s="5"/>
      <c r="F1423" s="13"/>
      <c r="G1423" s="1"/>
    </row>
    <row r="1424" spans="3:7" x14ac:dyDescent="0.2">
      <c r="C1424" s="4"/>
      <c r="D1424" s="4"/>
      <c r="E1424" s="5"/>
      <c r="F1424" s="13"/>
      <c r="G1424" s="1"/>
    </row>
    <row r="1425" spans="3:7" x14ac:dyDescent="0.2">
      <c r="C1425" s="4"/>
      <c r="D1425" s="4"/>
      <c r="E1425" s="5"/>
      <c r="F1425" s="13"/>
      <c r="G1425" s="1"/>
    </row>
    <row r="1426" spans="3:7" x14ac:dyDescent="0.2">
      <c r="C1426" s="4"/>
      <c r="D1426" s="4"/>
      <c r="E1426" s="5"/>
      <c r="F1426" s="13"/>
      <c r="G1426" s="1"/>
    </row>
    <row r="1427" spans="3:7" x14ac:dyDescent="0.2">
      <c r="C1427" s="4"/>
      <c r="D1427" s="4"/>
      <c r="E1427" s="5"/>
      <c r="F1427" s="13"/>
      <c r="G1427" s="1"/>
    </row>
    <row r="1428" spans="3:7" x14ac:dyDescent="0.2">
      <c r="C1428" s="4"/>
      <c r="D1428" s="4"/>
      <c r="E1428" s="5"/>
      <c r="F1428" s="13"/>
      <c r="G1428" s="1"/>
    </row>
    <row r="1429" spans="3:7" x14ac:dyDescent="0.2">
      <c r="C1429" s="4"/>
      <c r="D1429" s="4"/>
      <c r="E1429" s="5"/>
      <c r="F1429" s="13"/>
      <c r="G1429" s="1"/>
    </row>
    <row r="1430" spans="3:7" x14ac:dyDescent="0.2">
      <c r="C1430" s="4"/>
      <c r="D1430" s="4"/>
      <c r="E1430" s="5"/>
      <c r="F1430" s="13"/>
      <c r="G1430" s="1"/>
    </row>
    <row r="1431" spans="3:7" x14ac:dyDescent="0.2">
      <c r="C1431" s="4"/>
      <c r="D1431" s="4"/>
      <c r="E1431" s="5"/>
      <c r="F1431" s="13"/>
      <c r="G1431" s="1"/>
    </row>
    <row r="1432" spans="3:7" x14ac:dyDescent="0.2">
      <c r="C1432" s="4"/>
      <c r="D1432" s="4"/>
      <c r="E1432" s="5"/>
      <c r="F1432" s="13"/>
      <c r="G1432" s="1"/>
    </row>
    <row r="1433" spans="3:7" x14ac:dyDescent="0.2">
      <c r="C1433" s="4"/>
      <c r="D1433" s="4"/>
      <c r="E1433" s="5"/>
      <c r="F1433" s="13"/>
      <c r="G1433" s="1"/>
    </row>
    <row r="1434" spans="3:7" x14ac:dyDescent="0.2">
      <c r="C1434" s="4"/>
      <c r="D1434" s="4"/>
      <c r="E1434" s="5"/>
      <c r="F1434" s="13"/>
      <c r="G1434" s="1"/>
    </row>
    <row r="1435" spans="3:7" x14ac:dyDescent="0.2">
      <c r="C1435" s="4"/>
      <c r="D1435" s="4"/>
      <c r="E1435" s="5"/>
      <c r="F1435" s="13"/>
      <c r="G1435" s="1"/>
    </row>
    <row r="1436" spans="3:7" x14ac:dyDescent="0.2">
      <c r="C1436" s="4"/>
      <c r="D1436" s="4"/>
      <c r="E1436" s="5"/>
      <c r="F1436" s="13"/>
      <c r="G1436" s="1"/>
    </row>
    <row r="1437" spans="3:7" x14ac:dyDescent="0.2">
      <c r="C1437" s="4"/>
      <c r="D1437" s="4"/>
      <c r="E1437" s="5"/>
      <c r="F1437" s="13"/>
      <c r="G1437" s="1"/>
    </row>
    <row r="1438" spans="3:7" x14ac:dyDescent="0.2">
      <c r="C1438" s="4"/>
      <c r="D1438" s="4"/>
      <c r="E1438" s="5"/>
      <c r="F1438" s="13"/>
      <c r="G1438" s="1"/>
    </row>
    <row r="1439" spans="3:7" x14ac:dyDescent="0.2">
      <c r="C1439" s="4"/>
      <c r="D1439" s="4"/>
      <c r="E1439" s="5"/>
      <c r="F1439" s="13"/>
      <c r="G1439" s="1"/>
    </row>
    <row r="1440" spans="3:7" x14ac:dyDescent="0.2">
      <c r="C1440" s="4"/>
      <c r="D1440" s="4"/>
      <c r="E1440" s="5"/>
      <c r="F1440" s="13"/>
      <c r="G1440" s="1"/>
    </row>
    <row r="1441" spans="3:7" x14ac:dyDescent="0.2">
      <c r="C1441" s="4"/>
      <c r="D1441" s="4"/>
      <c r="E1441" s="5"/>
      <c r="F1441" s="13"/>
      <c r="G1441" s="1"/>
    </row>
    <row r="1442" spans="3:7" x14ac:dyDescent="0.2">
      <c r="C1442" s="4"/>
      <c r="D1442" s="4"/>
      <c r="E1442" s="5"/>
      <c r="F1442" s="13"/>
      <c r="G1442" s="1"/>
    </row>
    <row r="1443" spans="3:7" x14ac:dyDescent="0.2">
      <c r="C1443" s="4"/>
      <c r="D1443" s="4"/>
      <c r="E1443" s="5"/>
      <c r="F1443" s="13"/>
      <c r="G1443" s="1"/>
    </row>
    <row r="1444" spans="3:7" x14ac:dyDescent="0.2">
      <c r="C1444" s="4"/>
      <c r="D1444" s="4"/>
      <c r="E1444" s="5"/>
      <c r="F1444" s="13"/>
      <c r="G1444" s="1"/>
    </row>
    <row r="1445" spans="3:7" x14ac:dyDescent="0.2">
      <c r="C1445" s="4"/>
      <c r="D1445" s="4"/>
      <c r="E1445" s="5"/>
      <c r="F1445" s="13"/>
      <c r="G1445" s="1"/>
    </row>
    <row r="1446" spans="3:7" x14ac:dyDescent="0.2">
      <c r="C1446" s="4"/>
      <c r="D1446" s="4"/>
      <c r="E1446" s="5"/>
      <c r="F1446" s="13"/>
      <c r="G1446" s="1"/>
    </row>
    <row r="1447" spans="3:7" x14ac:dyDescent="0.2">
      <c r="C1447" s="4"/>
      <c r="D1447" s="4"/>
      <c r="E1447" s="5"/>
      <c r="F1447" s="13"/>
      <c r="G1447" s="1"/>
    </row>
    <row r="1448" spans="3:7" x14ac:dyDescent="0.2">
      <c r="C1448" s="4"/>
      <c r="D1448" s="4"/>
      <c r="E1448" s="5"/>
      <c r="F1448" s="13"/>
      <c r="G1448" s="1"/>
    </row>
    <row r="1449" spans="3:7" x14ac:dyDescent="0.2">
      <c r="C1449" s="4"/>
      <c r="D1449" s="4"/>
      <c r="E1449" s="5"/>
      <c r="F1449" s="13"/>
      <c r="G1449" s="1"/>
    </row>
    <row r="1450" spans="3:7" x14ac:dyDescent="0.2">
      <c r="C1450" s="4"/>
      <c r="D1450" s="4"/>
      <c r="E1450" s="5"/>
      <c r="F1450" s="13"/>
      <c r="G1450" s="1"/>
    </row>
    <row r="1451" spans="3:7" x14ac:dyDescent="0.2">
      <c r="C1451" s="4"/>
      <c r="D1451" s="4"/>
      <c r="E1451" s="5"/>
      <c r="F1451" s="13"/>
      <c r="G1451" s="1"/>
    </row>
    <row r="1452" spans="3:7" x14ac:dyDescent="0.2">
      <c r="C1452" s="4"/>
      <c r="D1452" s="4"/>
      <c r="E1452" s="5"/>
      <c r="F1452" s="13"/>
      <c r="G1452" s="1"/>
    </row>
    <row r="1453" spans="3:7" x14ac:dyDescent="0.2">
      <c r="C1453" s="4"/>
      <c r="D1453" s="4"/>
      <c r="E1453" s="5"/>
      <c r="F1453" s="13"/>
      <c r="G1453" s="1"/>
    </row>
    <row r="1454" spans="3:7" x14ac:dyDescent="0.2">
      <c r="C1454" s="4"/>
      <c r="D1454" s="4"/>
      <c r="E1454" s="5"/>
      <c r="F1454" s="13"/>
      <c r="G1454" s="1"/>
    </row>
    <row r="1455" spans="3:7" x14ac:dyDescent="0.2">
      <c r="C1455" s="4"/>
      <c r="D1455" s="4"/>
      <c r="E1455" s="5"/>
      <c r="F1455" s="13"/>
      <c r="G1455" s="1"/>
    </row>
    <row r="1456" spans="3:7" x14ac:dyDescent="0.2">
      <c r="C1456" s="4"/>
      <c r="D1456" s="4"/>
      <c r="E1456" s="5"/>
      <c r="F1456" s="13"/>
      <c r="G1456" s="1"/>
    </row>
    <row r="1457" spans="3:7" x14ac:dyDescent="0.2">
      <c r="C1457" s="4"/>
      <c r="D1457" s="4"/>
      <c r="E1457" s="5"/>
      <c r="F1457" s="13"/>
      <c r="G1457" s="1"/>
    </row>
    <row r="1458" spans="3:7" x14ac:dyDescent="0.2">
      <c r="C1458" s="4"/>
      <c r="D1458" s="4"/>
      <c r="E1458" s="5"/>
      <c r="F1458" s="13"/>
      <c r="G1458" s="1"/>
    </row>
    <row r="1459" spans="3:7" x14ac:dyDescent="0.2">
      <c r="C1459" s="4"/>
      <c r="D1459" s="4"/>
      <c r="E1459" s="5"/>
      <c r="F1459" s="13"/>
      <c r="G1459" s="1"/>
    </row>
    <row r="1460" spans="3:7" x14ac:dyDescent="0.2">
      <c r="C1460" s="4"/>
      <c r="D1460" s="4"/>
      <c r="E1460" s="5"/>
      <c r="F1460" s="13"/>
      <c r="G1460" s="1"/>
    </row>
    <row r="1461" spans="3:7" x14ac:dyDescent="0.2">
      <c r="C1461" s="4"/>
      <c r="D1461" s="4"/>
      <c r="E1461" s="5"/>
      <c r="F1461" s="13"/>
      <c r="G1461" s="1"/>
    </row>
    <row r="1462" spans="3:7" x14ac:dyDescent="0.2">
      <c r="C1462" s="4"/>
      <c r="D1462" s="4"/>
      <c r="E1462" s="5"/>
      <c r="F1462" s="13"/>
      <c r="G1462" s="1"/>
    </row>
    <row r="1463" spans="3:7" x14ac:dyDescent="0.2">
      <c r="C1463" s="4"/>
      <c r="D1463" s="4"/>
      <c r="E1463" s="5"/>
      <c r="F1463" s="13"/>
      <c r="G1463" s="1"/>
    </row>
    <row r="1464" spans="3:7" x14ac:dyDescent="0.2">
      <c r="C1464" s="4"/>
      <c r="D1464" s="4"/>
      <c r="E1464" s="5"/>
      <c r="F1464" s="13"/>
      <c r="G1464" s="1"/>
    </row>
    <row r="1465" spans="3:7" x14ac:dyDescent="0.2">
      <c r="C1465" s="4"/>
      <c r="D1465" s="4"/>
      <c r="E1465" s="5"/>
      <c r="F1465" s="13"/>
      <c r="G1465" s="1"/>
    </row>
    <row r="1466" spans="3:7" x14ac:dyDescent="0.2">
      <c r="C1466" s="4"/>
      <c r="D1466" s="4"/>
      <c r="E1466" s="5"/>
      <c r="F1466" s="13"/>
      <c r="G1466" s="1"/>
    </row>
    <row r="1467" spans="3:7" x14ac:dyDescent="0.2">
      <c r="C1467" s="4"/>
      <c r="D1467" s="4"/>
      <c r="E1467" s="5"/>
      <c r="F1467" s="13"/>
      <c r="G1467" s="1"/>
    </row>
    <row r="1468" spans="3:7" x14ac:dyDescent="0.2">
      <c r="C1468" s="4"/>
      <c r="D1468" s="4"/>
      <c r="E1468" s="5"/>
      <c r="F1468" s="13"/>
      <c r="G1468" s="1"/>
    </row>
    <row r="1469" spans="3:7" x14ac:dyDescent="0.2">
      <c r="C1469" s="4"/>
      <c r="D1469" s="4"/>
      <c r="E1469" s="5"/>
      <c r="F1469" s="13"/>
      <c r="G1469" s="1"/>
    </row>
    <row r="1470" spans="3:7" x14ac:dyDescent="0.2">
      <c r="C1470" s="4"/>
      <c r="D1470" s="4"/>
      <c r="E1470" s="5"/>
      <c r="F1470" s="13"/>
      <c r="G1470" s="1"/>
    </row>
    <row r="1471" spans="3:7" x14ac:dyDescent="0.2">
      <c r="C1471" s="4"/>
      <c r="D1471" s="4"/>
      <c r="E1471" s="5"/>
      <c r="F1471" s="13"/>
      <c r="G1471" s="1"/>
    </row>
    <row r="1472" spans="3:7" x14ac:dyDescent="0.2">
      <c r="C1472" s="4"/>
      <c r="D1472" s="4"/>
      <c r="E1472" s="5"/>
      <c r="F1472" s="13"/>
      <c r="G1472" s="1"/>
    </row>
    <row r="1473" spans="3:7" x14ac:dyDescent="0.2">
      <c r="C1473" s="4"/>
      <c r="D1473" s="4"/>
      <c r="E1473" s="5"/>
      <c r="F1473" s="13"/>
      <c r="G1473" s="1"/>
    </row>
    <row r="1474" spans="3:7" x14ac:dyDescent="0.2">
      <c r="C1474" s="4"/>
      <c r="D1474" s="4"/>
      <c r="E1474" s="5"/>
      <c r="F1474" s="13"/>
      <c r="G1474" s="1"/>
    </row>
    <row r="1475" spans="3:7" x14ac:dyDescent="0.2">
      <c r="C1475" s="4"/>
      <c r="D1475" s="4"/>
      <c r="E1475" s="5"/>
      <c r="F1475" s="13"/>
      <c r="G1475" s="1"/>
    </row>
    <row r="1476" spans="3:7" x14ac:dyDescent="0.2">
      <c r="C1476" s="4"/>
      <c r="D1476" s="4"/>
      <c r="E1476" s="5"/>
      <c r="F1476" s="13"/>
      <c r="G1476" s="1"/>
    </row>
    <row r="1477" spans="3:7" x14ac:dyDescent="0.2">
      <c r="C1477" s="4"/>
      <c r="D1477" s="4"/>
      <c r="E1477" s="5"/>
      <c r="F1477" s="13"/>
      <c r="G1477" s="1"/>
    </row>
    <row r="1478" spans="3:7" x14ac:dyDescent="0.2">
      <c r="C1478" s="4"/>
      <c r="D1478" s="4"/>
      <c r="E1478" s="5"/>
      <c r="F1478" s="13"/>
      <c r="G1478" s="1"/>
    </row>
    <row r="1479" spans="3:7" x14ac:dyDescent="0.2">
      <c r="C1479" s="4"/>
      <c r="D1479" s="4"/>
      <c r="E1479" s="5"/>
      <c r="F1479" s="13"/>
      <c r="G1479" s="1"/>
    </row>
    <row r="1480" spans="3:7" x14ac:dyDescent="0.2">
      <c r="C1480" s="4"/>
      <c r="D1480" s="4"/>
      <c r="E1480" s="5"/>
      <c r="F1480" s="13"/>
      <c r="G1480" s="1"/>
    </row>
    <row r="1481" spans="3:7" x14ac:dyDescent="0.2">
      <c r="C1481" s="4"/>
      <c r="D1481" s="4"/>
      <c r="E1481" s="5"/>
      <c r="F1481" s="13"/>
      <c r="G1481" s="1"/>
    </row>
    <row r="1482" spans="3:7" x14ac:dyDescent="0.2">
      <c r="C1482" s="4"/>
      <c r="D1482" s="4"/>
      <c r="E1482" s="5"/>
      <c r="F1482" s="13"/>
      <c r="G1482" s="1"/>
    </row>
    <row r="1483" spans="3:7" x14ac:dyDescent="0.2">
      <c r="C1483" s="4"/>
      <c r="D1483" s="4"/>
      <c r="E1483" s="5"/>
      <c r="F1483" s="13"/>
      <c r="G1483" s="1"/>
    </row>
    <row r="1484" spans="3:7" x14ac:dyDescent="0.2">
      <c r="C1484" s="4"/>
      <c r="D1484" s="4"/>
      <c r="E1484" s="5"/>
      <c r="F1484" s="13"/>
      <c r="G1484" s="1"/>
    </row>
    <row r="1485" spans="3:7" x14ac:dyDescent="0.2">
      <c r="C1485" s="4"/>
      <c r="D1485" s="4"/>
      <c r="E1485" s="5"/>
      <c r="F1485" s="13"/>
      <c r="G1485" s="1"/>
    </row>
    <row r="1486" spans="3:7" x14ac:dyDescent="0.2">
      <c r="C1486" s="4"/>
      <c r="D1486" s="4"/>
      <c r="E1486" s="5"/>
      <c r="F1486" s="13"/>
      <c r="G1486" s="1"/>
    </row>
    <row r="1487" spans="3:7" x14ac:dyDescent="0.2">
      <c r="C1487" s="4"/>
      <c r="D1487" s="4"/>
      <c r="E1487" s="5"/>
      <c r="F1487" s="13"/>
      <c r="G1487" s="1"/>
    </row>
    <row r="1488" spans="3:7" x14ac:dyDescent="0.2">
      <c r="C1488" s="4"/>
      <c r="D1488" s="4"/>
      <c r="E1488" s="5"/>
      <c r="F1488" s="13"/>
      <c r="G1488" s="1"/>
    </row>
    <row r="1489" spans="3:7" x14ac:dyDescent="0.2">
      <c r="C1489" s="4"/>
      <c r="D1489" s="4"/>
      <c r="E1489" s="5"/>
      <c r="F1489" s="13"/>
      <c r="G1489" s="1"/>
    </row>
    <row r="1490" spans="3:7" x14ac:dyDescent="0.2">
      <c r="C1490" s="4"/>
      <c r="D1490" s="4"/>
      <c r="E1490" s="5"/>
      <c r="F1490" s="13"/>
      <c r="G1490" s="1"/>
    </row>
    <row r="1491" spans="3:7" x14ac:dyDescent="0.2">
      <c r="C1491" s="4"/>
      <c r="D1491" s="4"/>
      <c r="E1491" s="5"/>
      <c r="F1491" s="13"/>
      <c r="G1491" s="1"/>
    </row>
    <row r="1492" spans="3:7" x14ac:dyDescent="0.2">
      <c r="C1492" s="4"/>
      <c r="D1492" s="4"/>
      <c r="E1492" s="5"/>
      <c r="F1492" s="13"/>
      <c r="G1492" s="1"/>
    </row>
    <row r="1493" spans="3:7" x14ac:dyDescent="0.2">
      <c r="C1493" s="4"/>
      <c r="D1493" s="4"/>
      <c r="E1493" s="5"/>
      <c r="F1493" s="13"/>
      <c r="G1493" s="1"/>
    </row>
    <row r="1494" spans="3:7" x14ac:dyDescent="0.2">
      <c r="C1494" s="4"/>
      <c r="D1494" s="4"/>
      <c r="E1494" s="5"/>
      <c r="F1494" s="13"/>
      <c r="G1494" s="1"/>
    </row>
    <row r="1495" spans="3:7" x14ac:dyDescent="0.2">
      <c r="C1495" s="4"/>
      <c r="D1495" s="4"/>
      <c r="E1495" s="5"/>
      <c r="F1495" s="13"/>
      <c r="G1495" s="1"/>
    </row>
    <row r="1496" spans="3:7" x14ac:dyDescent="0.2">
      <c r="C1496" s="4"/>
      <c r="D1496" s="4"/>
      <c r="E1496" s="5"/>
      <c r="F1496" s="13"/>
      <c r="G1496" s="1"/>
    </row>
    <row r="1497" spans="3:7" x14ac:dyDescent="0.2">
      <c r="C1497" s="4"/>
      <c r="D1497" s="4"/>
      <c r="E1497" s="5"/>
      <c r="F1497" s="13"/>
      <c r="G1497" s="1"/>
    </row>
    <row r="1498" spans="3:7" x14ac:dyDescent="0.2">
      <c r="C1498" s="4"/>
      <c r="D1498" s="4"/>
      <c r="E1498" s="5"/>
      <c r="F1498" s="13"/>
      <c r="G1498" s="1"/>
    </row>
    <row r="1499" spans="3:7" x14ac:dyDescent="0.2">
      <c r="C1499" s="4"/>
      <c r="D1499" s="4"/>
      <c r="E1499" s="5"/>
      <c r="F1499" s="13"/>
      <c r="G1499" s="1"/>
    </row>
    <row r="1500" spans="3:7" x14ac:dyDescent="0.2">
      <c r="C1500" s="4"/>
      <c r="D1500" s="4"/>
      <c r="E1500" s="5"/>
      <c r="F1500" s="13"/>
      <c r="G1500" s="1"/>
    </row>
    <row r="1501" spans="3:7" x14ac:dyDescent="0.2">
      <c r="C1501" s="4"/>
      <c r="D1501" s="4"/>
      <c r="E1501" s="5"/>
      <c r="F1501" s="13"/>
      <c r="G1501" s="1"/>
    </row>
    <row r="1502" spans="3:7" x14ac:dyDescent="0.2">
      <c r="C1502" s="4"/>
      <c r="D1502" s="4"/>
      <c r="E1502" s="5"/>
      <c r="F1502" s="13"/>
      <c r="G1502" s="1"/>
    </row>
    <row r="1503" spans="3:7" x14ac:dyDescent="0.2">
      <c r="C1503" s="4"/>
      <c r="D1503" s="4"/>
      <c r="E1503" s="5"/>
      <c r="F1503" s="13"/>
      <c r="G1503" s="1"/>
    </row>
    <row r="1504" spans="3:7" x14ac:dyDescent="0.2">
      <c r="C1504" s="4"/>
      <c r="D1504" s="4"/>
      <c r="E1504" s="5"/>
      <c r="F1504" s="13"/>
      <c r="G1504" s="1"/>
    </row>
    <row r="1505" spans="3:7" x14ac:dyDescent="0.2">
      <c r="C1505" s="4"/>
      <c r="D1505" s="4"/>
      <c r="E1505" s="5"/>
      <c r="F1505" s="13"/>
      <c r="G1505" s="1"/>
    </row>
    <row r="1506" spans="3:7" x14ac:dyDescent="0.2">
      <c r="C1506" s="4"/>
      <c r="D1506" s="4"/>
      <c r="E1506" s="5"/>
      <c r="F1506" s="13"/>
      <c r="G1506" s="1"/>
    </row>
    <row r="1507" spans="3:7" x14ac:dyDescent="0.2">
      <c r="C1507" s="4"/>
      <c r="D1507" s="4"/>
      <c r="E1507" s="5"/>
      <c r="F1507" s="13"/>
      <c r="G1507" s="1"/>
    </row>
    <row r="1508" spans="3:7" x14ac:dyDescent="0.2">
      <c r="C1508" s="4"/>
      <c r="D1508" s="4"/>
      <c r="E1508" s="5"/>
      <c r="F1508" s="13"/>
      <c r="G1508" s="1"/>
    </row>
    <row r="1509" spans="3:7" x14ac:dyDescent="0.2">
      <c r="C1509" s="4"/>
      <c r="D1509" s="4"/>
      <c r="E1509" s="5"/>
      <c r="F1509" s="13"/>
      <c r="G1509" s="1"/>
    </row>
    <row r="1510" spans="3:7" x14ac:dyDescent="0.2">
      <c r="C1510" s="4"/>
      <c r="D1510" s="4"/>
      <c r="E1510" s="5"/>
      <c r="F1510" s="13"/>
      <c r="G1510" s="1"/>
    </row>
    <row r="1511" spans="3:7" x14ac:dyDescent="0.2">
      <c r="C1511" s="4"/>
      <c r="D1511" s="4"/>
      <c r="E1511" s="5"/>
      <c r="F1511" s="13"/>
      <c r="G1511" s="1"/>
    </row>
    <row r="1512" spans="3:7" x14ac:dyDescent="0.2">
      <c r="C1512" s="4"/>
      <c r="D1512" s="4"/>
      <c r="E1512" s="5"/>
      <c r="F1512" s="13"/>
      <c r="G1512" s="1"/>
    </row>
    <row r="1513" spans="3:7" x14ac:dyDescent="0.2">
      <c r="C1513" s="4"/>
      <c r="D1513" s="4"/>
      <c r="E1513" s="5"/>
      <c r="F1513" s="13"/>
      <c r="G1513" s="1"/>
    </row>
    <row r="1514" spans="3:7" x14ac:dyDescent="0.2">
      <c r="C1514" s="4"/>
      <c r="D1514" s="4"/>
      <c r="E1514" s="5"/>
      <c r="F1514" s="13"/>
      <c r="G1514" s="1"/>
    </row>
    <row r="1515" spans="3:7" x14ac:dyDescent="0.2">
      <c r="C1515" s="4"/>
      <c r="D1515" s="4"/>
      <c r="E1515" s="5"/>
      <c r="F1515" s="13"/>
      <c r="G1515" s="1"/>
    </row>
    <row r="1516" spans="3:7" x14ac:dyDescent="0.2">
      <c r="C1516" s="4"/>
      <c r="D1516" s="4"/>
      <c r="E1516" s="5"/>
      <c r="F1516" s="13"/>
      <c r="G1516" s="1"/>
    </row>
    <row r="1517" spans="3:7" x14ac:dyDescent="0.2">
      <c r="C1517" s="4"/>
      <c r="D1517" s="4"/>
      <c r="E1517" s="5"/>
      <c r="F1517" s="13"/>
      <c r="G1517" s="1"/>
    </row>
    <row r="1518" spans="3:7" x14ac:dyDescent="0.2">
      <c r="C1518" s="4"/>
      <c r="D1518" s="4"/>
      <c r="E1518" s="5"/>
      <c r="F1518" s="13"/>
      <c r="G1518" s="1"/>
    </row>
    <row r="1519" spans="3:7" x14ac:dyDescent="0.2">
      <c r="C1519" s="4"/>
      <c r="D1519" s="4"/>
      <c r="E1519" s="5"/>
      <c r="F1519" s="13"/>
      <c r="G1519" s="1"/>
    </row>
    <row r="1520" spans="3:7" x14ac:dyDescent="0.2">
      <c r="C1520" s="4"/>
      <c r="D1520" s="4"/>
      <c r="E1520" s="5"/>
      <c r="F1520" s="13"/>
      <c r="G1520" s="1"/>
    </row>
    <row r="1521" spans="3:7" x14ac:dyDescent="0.2">
      <c r="C1521" s="4"/>
      <c r="D1521" s="4"/>
      <c r="E1521" s="5"/>
      <c r="F1521" s="13"/>
      <c r="G1521" s="1"/>
    </row>
    <row r="1522" spans="3:7" x14ac:dyDescent="0.2">
      <c r="C1522" s="4"/>
      <c r="D1522" s="4"/>
      <c r="E1522" s="5"/>
      <c r="F1522" s="13"/>
      <c r="G1522" s="1"/>
    </row>
    <row r="1523" spans="3:7" x14ac:dyDescent="0.2">
      <c r="C1523" s="4"/>
      <c r="D1523" s="4"/>
      <c r="E1523" s="5"/>
      <c r="F1523" s="13"/>
      <c r="G1523" s="1"/>
    </row>
    <row r="1524" spans="3:7" x14ac:dyDescent="0.2">
      <c r="C1524" s="4"/>
      <c r="D1524" s="4"/>
      <c r="E1524" s="5"/>
      <c r="F1524" s="13"/>
      <c r="G1524" s="1"/>
    </row>
    <row r="1525" spans="3:7" x14ac:dyDescent="0.2">
      <c r="C1525" s="4"/>
      <c r="D1525" s="4"/>
      <c r="E1525" s="5"/>
      <c r="F1525" s="13"/>
      <c r="G1525" s="1"/>
    </row>
    <row r="1526" spans="3:7" x14ac:dyDescent="0.2">
      <c r="C1526" s="4"/>
      <c r="D1526" s="4"/>
      <c r="E1526" s="5"/>
      <c r="F1526" s="13"/>
      <c r="G1526" s="1"/>
    </row>
    <row r="1527" spans="3:7" x14ac:dyDescent="0.2">
      <c r="C1527" s="4"/>
      <c r="D1527" s="4"/>
      <c r="E1527" s="5"/>
      <c r="F1527" s="13"/>
      <c r="G1527" s="1"/>
    </row>
    <row r="1528" spans="3:7" x14ac:dyDescent="0.2">
      <c r="C1528" s="4"/>
      <c r="D1528" s="4"/>
      <c r="E1528" s="5"/>
      <c r="F1528" s="13"/>
      <c r="G1528" s="1"/>
    </row>
    <row r="1529" spans="3:7" x14ac:dyDescent="0.2">
      <c r="C1529" s="4"/>
      <c r="D1529" s="4"/>
      <c r="E1529" s="5"/>
      <c r="F1529" s="13"/>
      <c r="G1529" s="1"/>
    </row>
    <row r="1530" spans="3:7" x14ac:dyDescent="0.2">
      <c r="C1530" s="4"/>
      <c r="D1530" s="4"/>
      <c r="E1530" s="5"/>
      <c r="F1530" s="13"/>
      <c r="G1530" s="1"/>
    </row>
    <row r="1531" spans="3:7" x14ac:dyDescent="0.2">
      <c r="C1531" s="4"/>
      <c r="D1531" s="4"/>
      <c r="E1531" s="5"/>
      <c r="F1531" s="13"/>
      <c r="G1531" s="1"/>
    </row>
    <row r="1532" spans="3:7" x14ac:dyDescent="0.2">
      <c r="C1532" s="4"/>
      <c r="D1532" s="4"/>
      <c r="E1532" s="5"/>
      <c r="F1532" s="13"/>
      <c r="G1532" s="1"/>
    </row>
    <row r="1533" spans="3:7" x14ac:dyDescent="0.2">
      <c r="C1533" s="4"/>
      <c r="D1533" s="4"/>
      <c r="E1533" s="5"/>
      <c r="F1533" s="13"/>
      <c r="G1533" s="1"/>
    </row>
    <row r="1534" spans="3:7" x14ac:dyDescent="0.2">
      <c r="C1534" s="4"/>
      <c r="D1534" s="4"/>
      <c r="E1534" s="5"/>
      <c r="F1534" s="13"/>
      <c r="G1534" s="1"/>
    </row>
    <row r="1535" spans="3:7" x14ac:dyDescent="0.2">
      <c r="C1535" s="4"/>
      <c r="D1535" s="4"/>
      <c r="E1535" s="5"/>
      <c r="F1535" s="13"/>
      <c r="G1535" s="1"/>
    </row>
    <row r="1536" spans="3:7" x14ac:dyDescent="0.2">
      <c r="C1536" s="4"/>
      <c r="D1536" s="4"/>
      <c r="E1536" s="5"/>
      <c r="F1536" s="13"/>
      <c r="G1536" s="1"/>
    </row>
    <row r="1537" spans="3:7" x14ac:dyDescent="0.2">
      <c r="C1537" s="4"/>
      <c r="D1537" s="4"/>
      <c r="E1537" s="5"/>
      <c r="F1537" s="13"/>
      <c r="G1537" s="1"/>
    </row>
    <row r="1538" spans="3:7" x14ac:dyDescent="0.2">
      <c r="C1538" s="4"/>
      <c r="D1538" s="4"/>
      <c r="E1538" s="5"/>
      <c r="F1538" s="13"/>
      <c r="G1538" s="1"/>
    </row>
    <row r="1539" spans="3:7" x14ac:dyDescent="0.2">
      <c r="C1539" s="4"/>
      <c r="D1539" s="4"/>
      <c r="E1539" s="5"/>
      <c r="F1539" s="13"/>
      <c r="G1539" s="1"/>
    </row>
    <row r="1540" spans="3:7" x14ac:dyDescent="0.2">
      <c r="C1540" s="4"/>
      <c r="D1540" s="4"/>
      <c r="E1540" s="5"/>
      <c r="F1540" s="13"/>
      <c r="G1540" s="1"/>
    </row>
    <row r="1541" spans="3:7" x14ac:dyDescent="0.2">
      <c r="C1541" s="4"/>
      <c r="D1541" s="4"/>
      <c r="E1541" s="5"/>
      <c r="F1541" s="13"/>
      <c r="G1541" s="1"/>
    </row>
    <row r="1542" spans="3:7" x14ac:dyDescent="0.2">
      <c r="C1542" s="4"/>
      <c r="D1542" s="4"/>
      <c r="E1542" s="5"/>
      <c r="F1542" s="13"/>
      <c r="G1542" s="1"/>
    </row>
    <row r="1543" spans="3:7" x14ac:dyDescent="0.2">
      <c r="C1543" s="4"/>
      <c r="D1543" s="4"/>
      <c r="E1543" s="5"/>
      <c r="F1543" s="13"/>
      <c r="G1543" s="1"/>
    </row>
    <row r="1544" spans="3:7" x14ac:dyDescent="0.2">
      <c r="C1544" s="4"/>
      <c r="D1544" s="4"/>
      <c r="E1544" s="5"/>
      <c r="F1544" s="13"/>
      <c r="G1544" s="1"/>
    </row>
    <row r="1545" spans="3:7" x14ac:dyDescent="0.2">
      <c r="C1545" s="4"/>
      <c r="D1545" s="4"/>
      <c r="E1545" s="5"/>
      <c r="F1545" s="13"/>
      <c r="G1545" s="1"/>
    </row>
    <row r="1546" spans="3:7" x14ac:dyDescent="0.2">
      <c r="C1546" s="4"/>
      <c r="D1546" s="4"/>
      <c r="E1546" s="5"/>
      <c r="F1546" s="13"/>
      <c r="G1546" s="1"/>
    </row>
    <row r="1547" spans="3:7" x14ac:dyDescent="0.2">
      <c r="C1547" s="4"/>
      <c r="D1547" s="4"/>
      <c r="E1547" s="5"/>
      <c r="F1547" s="13"/>
      <c r="G1547" s="1"/>
    </row>
    <row r="1548" spans="3:7" x14ac:dyDescent="0.2">
      <c r="C1548" s="4"/>
      <c r="D1548" s="4"/>
      <c r="E1548" s="5"/>
      <c r="F1548" s="13"/>
      <c r="G1548" s="1"/>
    </row>
    <row r="1549" spans="3:7" x14ac:dyDescent="0.2">
      <c r="C1549" s="4"/>
      <c r="D1549" s="4"/>
      <c r="E1549" s="5"/>
      <c r="F1549" s="13"/>
      <c r="G1549" s="1"/>
    </row>
    <row r="1550" spans="3:7" x14ac:dyDescent="0.2">
      <c r="C1550" s="4"/>
      <c r="D1550" s="4"/>
      <c r="E1550" s="5"/>
      <c r="F1550" s="13"/>
      <c r="G1550" s="1"/>
    </row>
    <row r="1551" spans="3:7" x14ac:dyDescent="0.2">
      <c r="C1551" s="4"/>
      <c r="D1551" s="4"/>
      <c r="E1551" s="5"/>
      <c r="F1551" s="13"/>
      <c r="G1551" s="1"/>
    </row>
    <row r="1552" spans="3:7" x14ac:dyDescent="0.2">
      <c r="C1552" s="4"/>
      <c r="D1552" s="4"/>
      <c r="E1552" s="5"/>
      <c r="F1552" s="13"/>
      <c r="G1552" s="1"/>
    </row>
    <row r="1553" spans="3:7" x14ac:dyDescent="0.2">
      <c r="C1553" s="4"/>
      <c r="D1553" s="4"/>
      <c r="E1553" s="5"/>
      <c r="F1553" s="13"/>
      <c r="G1553" s="1"/>
    </row>
    <row r="1554" spans="3:7" x14ac:dyDescent="0.2">
      <c r="C1554" s="4"/>
      <c r="D1554" s="4"/>
      <c r="E1554" s="5"/>
      <c r="F1554" s="13"/>
      <c r="G1554" s="1"/>
    </row>
    <row r="1555" spans="3:7" x14ac:dyDescent="0.2">
      <c r="C1555" s="4"/>
      <c r="D1555" s="4"/>
      <c r="E1555" s="5"/>
      <c r="F1555" s="13"/>
      <c r="G1555" s="1"/>
    </row>
    <row r="1556" spans="3:7" x14ac:dyDescent="0.2">
      <c r="C1556" s="4"/>
      <c r="D1556" s="4"/>
      <c r="E1556" s="5"/>
      <c r="F1556" s="13"/>
      <c r="G1556" s="1"/>
    </row>
    <row r="1557" spans="3:7" x14ac:dyDescent="0.2">
      <c r="C1557" s="4"/>
      <c r="D1557" s="4"/>
      <c r="E1557" s="5"/>
      <c r="F1557" s="13"/>
      <c r="G1557" s="1"/>
    </row>
    <row r="1558" spans="3:7" x14ac:dyDescent="0.2">
      <c r="C1558" s="4"/>
      <c r="D1558" s="4"/>
      <c r="E1558" s="5"/>
      <c r="F1558" s="13"/>
      <c r="G1558" s="1"/>
    </row>
    <row r="1559" spans="3:7" x14ac:dyDescent="0.2">
      <c r="C1559" s="4"/>
      <c r="D1559" s="4"/>
      <c r="E1559" s="5"/>
      <c r="F1559" s="13"/>
      <c r="G1559" s="1"/>
    </row>
    <row r="1560" spans="3:7" x14ac:dyDescent="0.2">
      <c r="C1560" s="4"/>
      <c r="D1560" s="4"/>
      <c r="E1560" s="5"/>
      <c r="F1560" s="13"/>
      <c r="G1560" s="1"/>
    </row>
    <row r="1561" spans="3:7" x14ac:dyDescent="0.2">
      <c r="C1561" s="4"/>
      <c r="D1561" s="4"/>
      <c r="E1561" s="5"/>
      <c r="F1561" s="13"/>
      <c r="G1561" s="1"/>
    </row>
    <row r="1562" spans="3:7" x14ac:dyDescent="0.2">
      <c r="C1562" s="4"/>
      <c r="D1562" s="4"/>
      <c r="E1562" s="5"/>
      <c r="F1562" s="13"/>
      <c r="G1562" s="1"/>
    </row>
    <row r="1563" spans="3:7" x14ac:dyDescent="0.2">
      <c r="C1563" s="4"/>
      <c r="D1563" s="4"/>
      <c r="E1563" s="5"/>
      <c r="F1563" s="13"/>
      <c r="G1563" s="1"/>
    </row>
    <row r="1564" spans="3:7" x14ac:dyDescent="0.2">
      <c r="C1564" s="4"/>
      <c r="D1564" s="4"/>
      <c r="E1564" s="5"/>
      <c r="F1564" s="13"/>
      <c r="G1564" s="1"/>
    </row>
    <row r="1565" spans="3:7" x14ac:dyDescent="0.2">
      <c r="C1565" s="4"/>
      <c r="D1565" s="4"/>
      <c r="E1565" s="5"/>
      <c r="F1565" s="13"/>
      <c r="G1565" s="1"/>
    </row>
    <row r="1566" spans="3:7" x14ac:dyDescent="0.2">
      <c r="C1566" s="4"/>
      <c r="D1566" s="4"/>
      <c r="E1566" s="5"/>
      <c r="F1566" s="13"/>
      <c r="G1566" s="1"/>
    </row>
    <row r="1567" spans="3:7" x14ac:dyDescent="0.2">
      <c r="C1567" s="4"/>
      <c r="D1567" s="4"/>
      <c r="E1567" s="5"/>
      <c r="F1567" s="13"/>
      <c r="G1567" s="1"/>
    </row>
    <row r="1568" spans="3:7" x14ac:dyDescent="0.2">
      <c r="C1568" s="4"/>
      <c r="D1568" s="4"/>
      <c r="E1568" s="5"/>
      <c r="F1568" s="13"/>
      <c r="G1568" s="1"/>
    </row>
    <row r="1569" spans="3:7" x14ac:dyDescent="0.2">
      <c r="C1569" s="4"/>
      <c r="D1569" s="4"/>
      <c r="E1569" s="5"/>
      <c r="F1569" s="13"/>
      <c r="G1569" s="1"/>
    </row>
    <row r="1570" spans="3:7" x14ac:dyDescent="0.2">
      <c r="C1570" s="4"/>
      <c r="D1570" s="4"/>
      <c r="E1570" s="5"/>
      <c r="F1570" s="13"/>
      <c r="G1570" s="1"/>
    </row>
    <row r="1571" spans="3:7" x14ac:dyDescent="0.2">
      <c r="C1571" s="4"/>
      <c r="D1571" s="4"/>
      <c r="E1571" s="5"/>
      <c r="F1571" s="13"/>
      <c r="G1571" s="1"/>
    </row>
    <row r="1572" spans="3:7" x14ac:dyDescent="0.2">
      <c r="C1572" s="4"/>
      <c r="D1572" s="4"/>
      <c r="E1572" s="5"/>
      <c r="F1572" s="13"/>
      <c r="G1572" s="1"/>
    </row>
    <row r="1573" spans="3:7" x14ac:dyDescent="0.2">
      <c r="C1573" s="4"/>
      <c r="D1573" s="4"/>
      <c r="E1573" s="5"/>
      <c r="F1573" s="13"/>
      <c r="G1573" s="1"/>
    </row>
    <row r="1574" spans="3:7" x14ac:dyDescent="0.2">
      <c r="C1574" s="4"/>
      <c r="D1574" s="4"/>
      <c r="E1574" s="5"/>
      <c r="F1574" s="13"/>
      <c r="G1574" s="1"/>
    </row>
    <row r="1575" spans="3:7" x14ac:dyDescent="0.2">
      <c r="C1575" s="4"/>
      <c r="D1575" s="4"/>
      <c r="E1575" s="5"/>
      <c r="F1575" s="13"/>
      <c r="G1575" s="1"/>
    </row>
    <row r="1576" spans="3:7" x14ac:dyDescent="0.2">
      <c r="C1576" s="4"/>
      <c r="D1576" s="4"/>
      <c r="E1576" s="5"/>
      <c r="F1576" s="13"/>
      <c r="G1576" s="1"/>
    </row>
    <row r="1577" spans="3:7" x14ac:dyDescent="0.2">
      <c r="C1577" s="4"/>
      <c r="D1577" s="4"/>
      <c r="E1577" s="5"/>
      <c r="F1577" s="13"/>
      <c r="G1577" s="1"/>
    </row>
    <row r="1578" spans="3:7" x14ac:dyDescent="0.2">
      <c r="C1578" s="4"/>
      <c r="D1578" s="4"/>
      <c r="E1578" s="5"/>
      <c r="F1578" s="13"/>
      <c r="G1578" s="1"/>
    </row>
    <row r="1579" spans="3:7" x14ac:dyDescent="0.2">
      <c r="C1579" s="4"/>
      <c r="D1579" s="4"/>
      <c r="E1579" s="5"/>
      <c r="F1579" s="13"/>
      <c r="G1579" s="1"/>
    </row>
    <row r="1580" spans="3:7" x14ac:dyDescent="0.2">
      <c r="C1580" s="4"/>
      <c r="D1580" s="4"/>
      <c r="E1580" s="5"/>
      <c r="F1580" s="13"/>
      <c r="G1580" s="1"/>
    </row>
    <row r="1581" spans="3:7" x14ac:dyDescent="0.2">
      <c r="C1581" s="4"/>
      <c r="D1581" s="4"/>
      <c r="E1581" s="5"/>
      <c r="F1581" s="13"/>
      <c r="G1581" s="1"/>
    </row>
    <row r="1582" spans="3:7" x14ac:dyDescent="0.2">
      <c r="C1582" s="4"/>
      <c r="D1582" s="4"/>
      <c r="E1582" s="5"/>
      <c r="F1582" s="13"/>
      <c r="G1582" s="1"/>
    </row>
    <row r="1583" spans="3:7" x14ac:dyDescent="0.2">
      <c r="C1583" s="4"/>
      <c r="D1583" s="4"/>
      <c r="E1583" s="5"/>
      <c r="F1583" s="13"/>
      <c r="G1583" s="1"/>
    </row>
    <row r="1584" spans="3:7" x14ac:dyDescent="0.2">
      <c r="C1584" s="4"/>
      <c r="D1584" s="4"/>
      <c r="E1584" s="5"/>
      <c r="F1584" s="13"/>
      <c r="G1584" s="1"/>
    </row>
    <row r="1585" spans="3:7" x14ac:dyDescent="0.2">
      <c r="C1585" s="4"/>
      <c r="D1585" s="4"/>
      <c r="E1585" s="5"/>
      <c r="F1585" s="13"/>
      <c r="G1585" s="1"/>
    </row>
  </sheetData>
  <mergeCells count="6">
    <mergeCell ref="A1:E1"/>
    <mergeCell ref="A2:E2"/>
    <mergeCell ref="A4:F4"/>
    <mergeCell ref="A78:F78"/>
    <mergeCell ref="A119:F119"/>
    <mergeCell ref="A111:F111"/>
  </mergeCells>
  <pageMargins left="0.23622047244094491" right="0.23622047244094491" top="0.6692913385826772" bottom="0.6692913385826772" header="0.31496062992125984" footer="0.31496062992125984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workbookViewId="0">
      <selection activeCell="B2" sqref="B2"/>
    </sheetView>
  </sheetViews>
  <sheetFormatPr defaultRowHeight="15.75" x14ac:dyDescent="0.25"/>
  <cols>
    <col min="1" max="1" width="9.140625" style="123"/>
    <col min="2" max="2" width="64.140625" style="123" customWidth="1"/>
    <col min="3" max="3" width="20.5703125" style="124" customWidth="1"/>
    <col min="4" max="4" width="20.7109375" style="123" customWidth="1"/>
    <col min="5" max="16384" width="9.140625" style="123"/>
  </cols>
  <sheetData>
    <row r="1" spans="1:4" ht="18" customHeight="1" x14ac:dyDescent="0.25">
      <c r="A1" s="267" t="s">
        <v>286</v>
      </c>
      <c r="B1" s="267"/>
      <c r="C1" s="267"/>
      <c r="D1" s="267"/>
    </row>
    <row r="2" spans="1:4" ht="16.5" thickBot="1" x14ac:dyDescent="0.3">
      <c r="B2" s="123" t="s">
        <v>306</v>
      </c>
    </row>
    <row r="3" spans="1:4" x14ac:dyDescent="0.25">
      <c r="A3" s="268" t="s">
        <v>289</v>
      </c>
      <c r="B3" s="269"/>
      <c r="C3" s="137" t="s">
        <v>287</v>
      </c>
      <c r="D3" s="131" t="s">
        <v>288</v>
      </c>
    </row>
    <row r="4" spans="1:4" x14ac:dyDescent="0.25">
      <c r="A4" s="270"/>
      <c r="B4" s="271"/>
      <c r="C4" s="138" t="s">
        <v>260</v>
      </c>
      <c r="D4" s="132" t="s">
        <v>260</v>
      </c>
    </row>
    <row r="5" spans="1:4" x14ac:dyDescent="0.25">
      <c r="A5" s="125">
        <v>3</v>
      </c>
      <c r="B5" s="129" t="str">
        <f>'Plan rashoda 2024'!F6</f>
        <v>Rashodi poslovanja</v>
      </c>
      <c r="C5" s="139">
        <f>SUM(C6:C20)</f>
        <v>854191</v>
      </c>
      <c r="D5" s="133">
        <f>SUM(D6:D19)</f>
        <v>745897</v>
      </c>
    </row>
    <row r="6" spans="1:4" x14ac:dyDescent="0.25">
      <c r="A6" s="126">
        <v>311</v>
      </c>
      <c r="B6" s="128" t="str">
        <f>'Plan rashoda 2024'!F8</f>
        <v>Plaće (Bruto)</v>
      </c>
      <c r="C6" s="140">
        <f>'Plan rashoda 2024'!G8</f>
        <v>577134</v>
      </c>
      <c r="D6" s="134">
        <f>SUM('Plan rashoda 2024'!G8-'Plan rashoda 2024'!H8)</f>
        <v>577134</v>
      </c>
    </row>
    <row r="7" spans="1:4" x14ac:dyDescent="0.25">
      <c r="A7" s="126">
        <v>312</v>
      </c>
      <c r="B7" s="128" t="str">
        <f>'Plan rashoda 2024'!F13</f>
        <v>Ostali rashodi za zaposlene</v>
      </c>
      <c r="C7" s="140">
        <f>'Plan rashoda 2024'!G13</f>
        <v>17558</v>
      </c>
      <c r="D7" s="134">
        <f>SUM('Plan rashoda 2024'!G13-'Plan rashoda 2024'!H13)</f>
        <v>17558</v>
      </c>
    </row>
    <row r="8" spans="1:4" x14ac:dyDescent="0.25">
      <c r="A8" s="126">
        <v>313</v>
      </c>
      <c r="B8" s="128" t="str">
        <f>'Plan rashoda 2024'!F15</f>
        <v>Doprinosi na plaće</v>
      </c>
      <c r="C8" s="140">
        <f>'Plan rashoda 2024'!G15</f>
        <v>93842</v>
      </c>
      <c r="D8" s="134">
        <f>SUM('Plan rashoda 2024'!G15-'Plan rashoda 2024'!H15)</f>
        <v>93842</v>
      </c>
    </row>
    <row r="9" spans="1:4" x14ac:dyDescent="0.25">
      <c r="A9" s="126">
        <v>321</v>
      </c>
      <c r="B9" s="128" t="str">
        <f>'Plan rashoda 2024'!F20</f>
        <v>Naknade troškova zaposlenima</v>
      </c>
      <c r="C9" s="140">
        <f>'Plan rashoda 2024'!G20</f>
        <v>29858</v>
      </c>
      <c r="D9" s="134">
        <f>SUM('Plan rashoda 2024'!G20-'Plan rashoda 2024'!H20)</f>
        <v>23058</v>
      </c>
    </row>
    <row r="10" spans="1:4" x14ac:dyDescent="0.25">
      <c r="A10" s="126">
        <v>322</v>
      </c>
      <c r="B10" s="128" t="str">
        <f>'Plan rashoda 2024'!F25</f>
        <v>Rashodi za materijal i energiju</v>
      </c>
      <c r="C10" s="140">
        <f>'Plan rashoda 2024'!G25</f>
        <v>83765</v>
      </c>
      <c r="D10" s="134">
        <f>SUM('Plan rashoda 2024'!G25-'Plan rashoda 2024'!H25)</f>
        <v>19207</v>
      </c>
    </row>
    <row r="11" spans="1:4" x14ac:dyDescent="0.25">
      <c r="A11" s="126">
        <v>323</v>
      </c>
      <c r="B11" s="128" t="str">
        <f>'Plan rashoda 2024'!F32</f>
        <v>Rashodi za usluge</v>
      </c>
      <c r="C11" s="140">
        <f>'Plan rashoda 2024'!G32</f>
        <v>33441</v>
      </c>
      <c r="D11" s="134">
        <f>SUM('Plan rashoda 2024'!G32-'Plan rashoda 2024'!H32)</f>
        <v>0</v>
      </c>
    </row>
    <row r="12" spans="1:4" x14ac:dyDescent="0.25">
      <c r="A12" s="126">
        <v>324</v>
      </c>
      <c r="B12" s="128" t="str">
        <f>'Plan rashoda 2024'!F42</f>
        <v>Naknade troškova osobama izvan radnog odnosa</v>
      </c>
      <c r="C12" s="140">
        <f>'Plan rashoda 2024'!G42</f>
        <v>13399</v>
      </c>
      <c r="D12" s="134">
        <f>SUM('Plan rashoda 2024'!G42-'Plan rashoda 2024'!H42)</f>
        <v>13399</v>
      </c>
    </row>
    <row r="13" spans="1:4" x14ac:dyDescent="0.25">
      <c r="A13" s="126">
        <v>329</v>
      </c>
      <c r="B13" s="128" t="str">
        <f>'Plan rashoda 2024'!F44</f>
        <v>Ostali nespomenuti rashodi poslovanja</v>
      </c>
      <c r="C13" s="140">
        <f>'Plan rashoda 2024'!G44</f>
        <v>4085</v>
      </c>
      <c r="D13" s="134">
        <f>SUM('Plan rashoda 2024'!G44-'Plan rashoda 2024'!H44)</f>
        <v>1699</v>
      </c>
    </row>
    <row r="14" spans="1:4" x14ac:dyDescent="0.25">
      <c r="A14" s="126">
        <v>342</v>
      </c>
      <c r="B14" s="128" t="str">
        <f>'Plan rashoda 2024'!F52</f>
        <v>Kamate za primljene kredite i zajmove</v>
      </c>
      <c r="C14" s="140">
        <f>'Plan rashoda 2024'!G52</f>
        <v>0</v>
      </c>
      <c r="D14" s="134">
        <f>SUM('Plan rashoda 2024'!G52-'Plan rashoda 2024'!H52)</f>
        <v>0</v>
      </c>
    </row>
    <row r="15" spans="1:4" x14ac:dyDescent="0.25">
      <c r="A15" s="126">
        <v>343</v>
      </c>
      <c r="B15" s="128" t="str">
        <f>'Plan rashoda 2024'!F56</f>
        <v>Ostali financijski rashodi</v>
      </c>
      <c r="C15" s="140">
        <f>'Plan rashoda 2024'!G56</f>
        <v>244</v>
      </c>
      <c r="D15" s="134">
        <f>SUM('Plan rashoda 2024'!G56-'Plan rashoda 2024'!H56)</f>
        <v>0</v>
      </c>
    </row>
    <row r="16" spans="1:4" x14ac:dyDescent="0.25">
      <c r="A16" s="126">
        <v>363</v>
      </c>
      <c r="B16" s="128" t="str">
        <f>'Plan rashoda 2024'!F60</f>
        <v>Pomoći unutar općeg proračuna</v>
      </c>
      <c r="C16" s="140">
        <f>'Plan rashoda 2024'!G60</f>
        <v>0</v>
      </c>
      <c r="D16" s="134">
        <f>SUM('Plan rashoda 2024'!G60-'Plan rashoda 2024'!H60)</f>
        <v>0</v>
      </c>
    </row>
    <row r="17" spans="1:4" x14ac:dyDescent="0.25">
      <c r="A17" s="126">
        <v>368</v>
      </c>
      <c r="B17" s="128" t="str">
        <f>'Plan rashoda 2024'!F62</f>
        <v>Pomoći temeljem prijenosa EU sredstava</v>
      </c>
      <c r="C17" s="140">
        <f>'Plan rashoda 2024'!G62</f>
        <v>0</v>
      </c>
      <c r="D17" s="134">
        <f>SUM('Plan rashoda 2024'!G62-'Plan rashoda 2024'!H62)</f>
        <v>0</v>
      </c>
    </row>
    <row r="18" spans="1:4" x14ac:dyDescent="0.25">
      <c r="A18" s="126">
        <v>369</v>
      </c>
      <c r="B18" s="128" t="str">
        <f>'Plan rashoda 2024'!F65</f>
        <v>Prijenosi između proračunskih korisnika istog proračuna</v>
      </c>
      <c r="C18" s="140">
        <f>'Plan rashoda 2024'!G65</f>
        <v>0</v>
      </c>
      <c r="D18" s="134">
        <f>SUM('Plan rashoda 2024'!G65-'Plan rashoda 2024'!H65)</f>
        <v>0</v>
      </c>
    </row>
    <row r="19" spans="1:4" x14ac:dyDescent="0.25">
      <c r="A19" s="126">
        <v>372</v>
      </c>
      <c r="B19" s="128" t="str">
        <f>'Plan rashoda 2024'!F71</f>
        <v>Ostale naknade građanima i kućanstvima iz proračuna</v>
      </c>
      <c r="C19" s="140">
        <f>'Plan rashoda 2024'!G71</f>
        <v>0</v>
      </c>
      <c r="D19" s="134">
        <f>SUM('Plan rashoda 2024'!G71-'Plan rashoda 2024'!H71)</f>
        <v>0</v>
      </c>
    </row>
    <row r="20" spans="1:4" x14ac:dyDescent="0.25">
      <c r="A20" s="126">
        <v>381</v>
      </c>
      <c r="B20" s="128" t="s">
        <v>143</v>
      </c>
      <c r="C20" s="140">
        <f>SUM('Plan rashoda 2024'!G75)</f>
        <v>865</v>
      </c>
      <c r="D20" s="134">
        <f>SUM('Plan rashoda 2024'!G74-'Plan rashoda 2024'!H74)</f>
        <v>865</v>
      </c>
    </row>
    <row r="21" spans="1:4" x14ac:dyDescent="0.25">
      <c r="A21" s="125">
        <v>4</v>
      </c>
      <c r="B21" s="129" t="str">
        <f>'Plan rashoda 2024'!F80</f>
        <v>Rashodi za nabavu nefinancijske imovine</v>
      </c>
      <c r="C21" s="139">
        <f>SUM(C22:C30)</f>
        <v>6300</v>
      </c>
      <c r="D21" s="133">
        <f>SUM(D22:D30)</f>
        <v>6300</v>
      </c>
    </row>
    <row r="22" spans="1:4" x14ac:dyDescent="0.25">
      <c r="A22" s="126">
        <v>412</v>
      </c>
      <c r="B22" s="128" t="str">
        <f>'Plan rashoda 2024'!F82</f>
        <v>Nematerijalna imovina</v>
      </c>
      <c r="C22" s="140">
        <f>'Plan rashoda 2024'!G82</f>
        <v>0</v>
      </c>
      <c r="D22" s="134">
        <f>SUM('Plan rashoda 2024'!G82-'Plan rashoda 2024'!H82)</f>
        <v>0</v>
      </c>
    </row>
    <row r="23" spans="1:4" x14ac:dyDescent="0.25">
      <c r="A23" s="126">
        <v>422</v>
      </c>
      <c r="B23" s="128" t="str">
        <f>'Plan rashoda 2024'!F86</f>
        <v>Postrojenja i oprema</v>
      </c>
      <c r="C23" s="140">
        <f>'Plan rashoda 2024'!G86</f>
        <v>0</v>
      </c>
      <c r="D23" s="134">
        <f>SUM('Plan rashoda 2024'!G86-'Plan rashoda 2024'!H86)</f>
        <v>0</v>
      </c>
    </row>
    <row r="24" spans="1:4" x14ac:dyDescent="0.25">
      <c r="A24" s="126">
        <v>424</v>
      </c>
      <c r="B24" s="128" t="str">
        <f>'Plan rashoda 2024'!F94</f>
        <v>Knjige, umjetnička djela i ostale izložbene vrijednosti</v>
      </c>
      <c r="C24" s="140">
        <f>'Plan rashoda 2024'!G94</f>
        <v>6300</v>
      </c>
      <c r="D24" s="134">
        <f>SUM('Plan rashoda 2024'!G94-'Plan rashoda 2024'!H94)</f>
        <v>6300</v>
      </c>
    </row>
    <row r="25" spans="1:4" x14ac:dyDescent="0.25">
      <c r="A25" s="126">
        <v>425</v>
      </c>
      <c r="B25" s="128" t="str">
        <f>'Plan rashoda 2024'!F96</f>
        <v>Višegodišnji nasadi i osnovno stado</v>
      </c>
      <c r="C25" s="140">
        <f>'Plan rashoda 2024'!G96</f>
        <v>0</v>
      </c>
      <c r="D25" s="134">
        <f>SUM('Plan rashoda 2024'!G96-'Plan rashoda 2024'!H96)</f>
        <v>0</v>
      </c>
    </row>
    <row r="26" spans="1:4" x14ac:dyDescent="0.25">
      <c r="A26" s="126">
        <v>426</v>
      </c>
      <c r="B26" s="128" t="str">
        <f>'Plan rashoda 2024'!F98</f>
        <v>Nematerijalna proizvedena imovina</v>
      </c>
      <c r="C26" s="140">
        <f>'Plan rashoda 2024'!G98</f>
        <v>0</v>
      </c>
      <c r="D26" s="134">
        <f>SUM('Plan rashoda 2024'!G98-'Plan rashoda 2024'!H98)</f>
        <v>0</v>
      </c>
    </row>
    <row r="27" spans="1:4" x14ac:dyDescent="0.25">
      <c r="A27" s="126">
        <v>451</v>
      </c>
      <c r="B27" s="128" t="str">
        <f>'Plan rashoda 2024'!F102</f>
        <v>Dodatna ulaganja na građevinskim objektima</v>
      </c>
      <c r="C27" s="140">
        <f>'Plan rashoda 2024'!G102</f>
        <v>0</v>
      </c>
      <c r="D27" s="134">
        <f>SUM('Plan rashoda 2024'!G102-'Plan rashoda 2024'!H102)</f>
        <v>0</v>
      </c>
    </row>
    <row r="28" spans="1:4" x14ac:dyDescent="0.25">
      <c r="A28" s="126">
        <v>452</v>
      </c>
      <c r="B28" s="128" t="str">
        <f>'Plan rashoda 2024'!F104</f>
        <v>Dodatna ulaganja na postrojenjima i opremi</v>
      </c>
      <c r="C28" s="140">
        <f>'Plan rashoda 2024'!G104</f>
        <v>0</v>
      </c>
      <c r="D28" s="134">
        <f>SUM('Plan rashoda 2024'!G104-'Plan rashoda 2024'!H104)</f>
        <v>0</v>
      </c>
    </row>
    <row r="29" spans="1:4" x14ac:dyDescent="0.25">
      <c r="A29" s="126">
        <v>453</v>
      </c>
      <c r="B29" s="128" t="str">
        <f>'Plan rashoda 2024'!F106</f>
        <v>Dodatna ulaganja na prijevoznim sredstvima</v>
      </c>
      <c r="C29" s="140">
        <f>'Plan rashoda 2024'!G106</f>
        <v>0</v>
      </c>
      <c r="D29" s="134">
        <f>SUM('Plan rashoda 2024'!G106-'Plan rashoda 2024'!H106)</f>
        <v>0</v>
      </c>
    </row>
    <row r="30" spans="1:4" x14ac:dyDescent="0.25">
      <c r="A30" s="126">
        <v>454</v>
      </c>
      <c r="B30" s="128" t="str">
        <f>'Plan rashoda 2024'!F108</f>
        <v>Dodatna ulaganja za ostalu nefinancijsku imovinu</v>
      </c>
      <c r="C30" s="140">
        <f>'Plan rashoda 2024'!G108</f>
        <v>0</v>
      </c>
      <c r="D30" s="134">
        <f>SUM('Plan rashoda 2024'!G108-'Plan rashoda 2024'!H108)</f>
        <v>0</v>
      </c>
    </row>
    <row r="31" spans="1:4" x14ac:dyDescent="0.25">
      <c r="A31" s="125">
        <v>5</v>
      </c>
      <c r="B31" s="129" t="str">
        <f>'Plan rashoda 2024'!F113</f>
        <v>Izdatci za financijsku imovinu i otplatu zajmova</v>
      </c>
      <c r="C31" s="139">
        <f>SUM(C32:C33)</f>
        <v>0</v>
      </c>
      <c r="D31" s="133">
        <f>SUM(D32:D33)</f>
        <v>0</v>
      </c>
    </row>
    <row r="32" spans="1:4" ht="31.5" x14ac:dyDescent="0.25">
      <c r="A32" s="126">
        <v>542</v>
      </c>
      <c r="B32" s="128" t="str">
        <f>'Plan rashoda 2024'!F115</f>
        <v>Otplata glavnice primljenih kredita i zajmova od kreditnih institucija u javnom sektoru</v>
      </c>
      <c r="C32" s="140">
        <f>'Plan rashoda 2024'!G115</f>
        <v>0</v>
      </c>
      <c r="D32" s="134">
        <f>SUM('Plan rashoda 2024'!G115-'Plan rashoda 2024'!H115)</f>
        <v>0</v>
      </c>
    </row>
    <row r="33" spans="1:4" ht="31.5" x14ac:dyDescent="0.25">
      <c r="A33" s="126">
        <v>544</v>
      </c>
      <c r="B33" s="128" t="str">
        <f>'Plan rashoda 2024'!F117</f>
        <v>Otplata glavnice primljenih kredita i zajmova od kreditnih institucija izvan javnog sektora</v>
      </c>
      <c r="C33" s="140">
        <f>'Plan rashoda 2024'!G117</f>
        <v>0</v>
      </c>
      <c r="D33" s="134">
        <f>SUM('Plan rashoda 2024'!G117-'Plan rashoda 2024'!H117)</f>
        <v>0</v>
      </c>
    </row>
    <row r="34" spans="1:4" x14ac:dyDescent="0.25">
      <c r="A34" s="125">
        <v>6</v>
      </c>
      <c r="B34" s="129" t="str">
        <f>'Plan prihoda 2024'!F6</f>
        <v>Prihodi poslovanja</v>
      </c>
      <c r="C34" s="139">
        <f>SUM(C35:C48)</f>
        <v>860491</v>
      </c>
      <c r="D34" s="133">
        <f>SUM(D35:D48)</f>
        <v>753062</v>
      </c>
    </row>
    <row r="35" spans="1:4" x14ac:dyDescent="0.25">
      <c r="A35" s="126">
        <v>632</v>
      </c>
      <c r="B35" s="128" t="str">
        <f>'Plan prihoda 2024'!F8</f>
        <v>Pomoći od međunarodnih organizacija te institucija i tijela EU</v>
      </c>
      <c r="C35" s="140">
        <f>'Plan prihoda 2024'!G8</f>
        <v>0</v>
      </c>
      <c r="D35" s="134">
        <f>SUM('Plan prihoda 2024'!G8-'Plan prihoda 2024'!H8)</f>
        <v>0</v>
      </c>
    </row>
    <row r="36" spans="1:4" ht="31.5" x14ac:dyDescent="0.25">
      <c r="A36" s="126">
        <v>633</v>
      </c>
      <c r="B36" s="128" t="str">
        <f>'Plan prihoda 2024'!F13</f>
        <v xml:space="preserve">Pomoći proračunu iz drugih proračuna i izvanproračunskim korisnicima </v>
      </c>
      <c r="C36" s="140">
        <f>'Plan prihoda 2024'!G13</f>
        <v>0</v>
      </c>
      <c r="D36" s="134">
        <f>SUM('Plan prihoda 2024'!G13-'Plan prihoda 2024'!H13)</f>
        <v>0</v>
      </c>
    </row>
    <row r="37" spans="1:4" x14ac:dyDescent="0.25">
      <c r="A37" s="126">
        <v>634</v>
      </c>
      <c r="B37" s="128" t="str">
        <f>'Plan prihoda 2024'!F16</f>
        <v>Pomoći od izvanproračunskih korisnika</v>
      </c>
      <c r="C37" s="140">
        <f>'Plan prihoda 2024'!G16</f>
        <v>0</v>
      </c>
      <c r="D37" s="134">
        <f>SUM('Plan prihoda 2024'!G16-'Plan prihoda 2024'!H16)</f>
        <v>0</v>
      </c>
    </row>
    <row r="38" spans="1:4" ht="31.5" x14ac:dyDescent="0.25">
      <c r="A38" s="126">
        <v>636</v>
      </c>
      <c r="B38" s="128" t="str">
        <f>'Plan prihoda 2024'!F19</f>
        <v xml:space="preserve">Pomoći proračunskim korisnicima iz proračuna koji im nije nadležan </v>
      </c>
      <c r="C38" s="140">
        <f>'Plan prihoda 2024'!G19</f>
        <v>709733</v>
      </c>
      <c r="D38" s="134">
        <f>SUM('Plan prihoda 2024'!G19-'Plan prihoda 2024'!H19)</f>
        <v>709733</v>
      </c>
    </row>
    <row r="39" spans="1:4" x14ac:dyDescent="0.25">
      <c r="A39" s="126">
        <v>638</v>
      </c>
      <c r="B39" s="128" t="str">
        <f>'Plan prihoda 2024'!F22</f>
        <v>Pomoći temeljem prijenosa EU sredstava</v>
      </c>
      <c r="C39" s="140">
        <f>'Plan prihoda 2024'!G22</f>
        <v>39147</v>
      </c>
      <c r="D39" s="134">
        <f>SUM('Plan prihoda 2024'!G22-'Plan prihoda 2024'!H22)</f>
        <v>39147</v>
      </c>
    </row>
    <row r="40" spans="1:4" x14ac:dyDescent="0.25">
      <c r="A40" s="126">
        <v>639</v>
      </c>
      <c r="B40" s="128" t="str">
        <f>'Plan prihoda 2024'!F25</f>
        <v>Prijenosi između proračunskih korisnika istog proračuna</v>
      </c>
      <c r="C40" s="140">
        <f>'Plan prihoda 2024'!G25</f>
        <v>0</v>
      </c>
      <c r="D40" s="134">
        <f>SUM('Plan prihoda 2024'!G25-'Plan prihoda 2024'!H25)</f>
        <v>0</v>
      </c>
    </row>
    <row r="41" spans="1:4" x14ac:dyDescent="0.25">
      <c r="A41" s="126">
        <v>641</v>
      </c>
      <c r="B41" s="128" t="str">
        <f>'Plan prihoda 2024'!F31</f>
        <v>Prihodi od financijske imovine</v>
      </c>
      <c r="C41" s="140">
        <f>'Plan prihoda 2024'!G31</f>
        <v>5</v>
      </c>
      <c r="D41" s="134">
        <f>SUM('Plan prihoda 2024'!G31-'Plan prihoda 2024'!H31)</f>
        <v>5</v>
      </c>
    </row>
    <row r="42" spans="1:4" x14ac:dyDescent="0.25">
      <c r="A42" s="126">
        <v>642</v>
      </c>
      <c r="B42" s="128" t="str">
        <f>'Plan prihoda 2024'!F33</f>
        <v>Prihodi od nefinancijske imovine</v>
      </c>
      <c r="C42" s="140">
        <f>'Plan prihoda 2024'!G33</f>
        <v>525</v>
      </c>
      <c r="D42" s="134">
        <f>SUM('Plan prihoda 2024'!G33-'Plan prihoda 2024'!H33)</f>
        <v>525</v>
      </c>
    </row>
    <row r="43" spans="1:4" x14ac:dyDescent="0.25">
      <c r="A43" s="126">
        <v>652</v>
      </c>
      <c r="B43" s="128" t="str">
        <f>'Plan prihoda 2024'!F38</f>
        <v>Prihodi po posebnim propisima</v>
      </c>
      <c r="C43" s="140">
        <f>'Plan prihoda 2024'!G38</f>
        <v>1624</v>
      </c>
      <c r="D43" s="134">
        <f>SUM('Plan prihoda 2024'!G38-'Plan prihoda 2024'!H38)</f>
        <v>1624</v>
      </c>
    </row>
    <row r="44" spans="1:4" x14ac:dyDescent="0.25">
      <c r="A44" s="126">
        <v>661</v>
      </c>
      <c r="B44" s="128" t="str">
        <f>'Plan prihoda 2024'!F41</f>
        <v>Prihodi od prodaje proizvoda i robe te pruženih usluga</v>
      </c>
      <c r="C44" s="140">
        <f>'Plan prihoda 2024'!G41</f>
        <v>453</v>
      </c>
      <c r="D44" s="134">
        <f>SUM('Plan prihoda 2024'!G41-'Plan prihoda 2024'!H41)</f>
        <v>453</v>
      </c>
    </row>
    <row r="45" spans="1:4" ht="31.5" x14ac:dyDescent="0.25">
      <c r="A45" s="126">
        <v>663</v>
      </c>
      <c r="B45" s="128" t="str">
        <f>'Plan prihoda 2024'!F44</f>
        <v>Donacije od pravnih i fizičkih osoba izvan općeg proračuna i povrat donacija po protestiranim jamstvima</v>
      </c>
      <c r="C45" s="140">
        <f>'Plan prihoda 2024'!G44</f>
        <v>1575</v>
      </c>
      <c r="D45" s="134">
        <f>SUM('Plan prihoda 2024'!G44-'Plan prihoda 2024'!H44)</f>
        <v>1575</v>
      </c>
    </row>
    <row r="46" spans="1:4" ht="31.5" x14ac:dyDescent="0.25">
      <c r="A46" s="126">
        <v>671</v>
      </c>
      <c r="B46" s="128" t="str">
        <f>'Plan prihoda 2024'!F48</f>
        <v>Prihodi iz nadležnog proračuna za financiranje redovne djelatnosti proračunskih korisnika</v>
      </c>
      <c r="C46" s="140">
        <f>'Plan prihoda 2024'!G48</f>
        <v>107429</v>
      </c>
      <c r="D46" s="134">
        <f>SUM('Plan prihoda 2024'!G48-'Plan prihoda 2024'!H48)</f>
        <v>0</v>
      </c>
    </row>
    <row r="47" spans="1:4" x14ac:dyDescent="0.25">
      <c r="A47" s="126">
        <v>673</v>
      </c>
      <c r="B47" s="128" t="str">
        <f>'Plan prihoda 2024'!F52</f>
        <v>Prihodi od HZZO-a na temelju ugovornih obveza</v>
      </c>
      <c r="C47" s="140">
        <f>'Plan prihoda 2024'!G52</f>
        <v>0</v>
      </c>
      <c r="D47" s="134">
        <f>SUM('Plan prihoda 2024'!G52-'Plan prihoda 2024'!H52)</f>
        <v>0</v>
      </c>
    </row>
    <row r="48" spans="1:4" x14ac:dyDescent="0.25">
      <c r="A48" s="126">
        <v>683</v>
      </c>
      <c r="B48" s="128" t="str">
        <f>'Plan prihoda 2024'!F55</f>
        <v>Ostali prihodi</v>
      </c>
      <c r="C48" s="140">
        <f>'Plan prihoda 2024'!G55</f>
        <v>0</v>
      </c>
      <c r="D48" s="134">
        <f>SUM('Plan prihoda 2024'!G55-'Plan prihoda 2024'!H55)</f>
        <v>0</v>
      </c>
    </row>
    <row r="49" spans="1:4" x14ac:dyDescent="0.25">
      <c r="A49" s="125">
        <v>7</v>
      </c>
      <c r="B49" s="129" t="str">
        <f>'Plan prihoda 2024'!F60</f>
        <v>Prihodi od prodaje nefinancijske imovine</v>
      </c>
      <c r="C49" s="139">
        <f>SUM(C50)</f>
        <v>0</v>
      </c>
      <c r="D49" s="133">
        <f>SUM(D50)</f>
        <v>0</v>
      </c>
    </row>
    <row r="50" spans="1:4" x14ac:dyDescent="0.25">
      <c r="A50" s="126">
        <v>722</v>
      </c>
      <c r="B50" s="128" t="str">
        <f>'Plan prihoda 2024'!F62</f>
        <v>Prihodi od prodaje postrojenja i opreme</v>
      </c>
      <c r="C50" s="140">
        <f>'Plan prihoda 2024'!G62</f>
        <v>0</v>
      </c>
      <c r="D50" s="134">
        <f>SUM('Plan prihoda 2024'!G62-'Plan prihoda 2024'!H62)</f>
        <v>0</v>
      </c>
    </row>
    <row r="51" spans="1:4" x14ac:dyDescent="0.25">
      <c r="A51" s="125">
        <v>8</v>
      </c>
      <c r="B51" s="129" t="str">
        <f>'Plan prihoda 2024'!F68</f>
        <v>Primici od financijske imovine i zaduživanja</v>
      </c>
      <c r="C51" s="139">
        <f>SUM(C52:C53)</f>
        <v>0</v>
      </c>
      <c r="D51" s="133">
        <f>SUM(D52:D53)</f>
        <v>0</v>
      </c>
    </row>
    <row r="52" spans="1:4" x14ac:dyDescent="0.25">
      <c r="A52" s="126">
        <v>842</v>
      </c>
      <c r="B52" s="128" t="str">
        <f>'Plan prihoda 2024'!F70</f>
        <v>Primljeni krediti od kreditnih institucija u javnom sektoru</v>
      </c>
      <c r="C52" s="140">
        <f>'Plan prihoda 2024'!G70</f>
        <v>0</v>
      </c>
      <c r="D52" s="134">
        <f>SUM('Plan prihoda 2024'!G70-'Plan prihoda 2024'!H70)</f>
        <v>0</v>
      </c>
    </row>
    <row r="53" spans="1:4" x14ac:dyDescent="0.25">
      <c r="A53" s="126">
        <v>844</v>
      </c>
      <c r="B53" s="128" t="str">
        <f>'Plan prihoda 2024'!F72</f>
        <v>Primljeni krediti od kreditnih institucija izvan javnog sektora</v>
      </c>
      <c r="C53" s="140">
        <f>'Plan prihoda 2024'!G72</f>
        <v>0</v>
      </c>
      <c r="D53" s="134">
        <f>SUM('Plan prihoda 2024'!G72-'Plan prihoda 2024'!H72)</f>
        <v>0</v>
      </c>
    </row>
    <row r="54" spans="1:4" x14ac:dyDescent="0.25">
      <c r="A54" s="125">
        <v>9</v>
      </c>
      <c r="B54" s="129" t="str">
        <f>'Plan rashoda 2024'!F121</f>
        <v>Vlastiti izvori</v>
      </c>
      <c r="C54" s="139">
        <f>SUM(C55)</f>
        <v>0</v>
      </c>
      <c r="D54" s="135">
        <f>SUM(D55)</f>
        <v>0</v>
      </c>
    </row>
    <row r="55" spans="1:4" ht="16.5" thickBot="1" x14ac:dyDescent="0.3">
      <c r="A55" s="127">
        <v>922</v>
      </c>
      <c r="B55" s="130" t="str">
        <f>'Plan rashoda 2024'!F123</f>
        <v>Višak/manjak prihoda</v>
      </c>
      <c r="C55" s="141">
        <f>'Plan rashoda 2024'!G123</f>
        <v>0</v>
      </c>
      <c r="D55" s="136">
        <f>SUM('Plan rashoda 2024'!G123-'Plan rashoda 2024'!H123)</f>
        <v>0</v>
      </c>
    </row>
  </sheetData>
  <mergeCells count="2">
    <mergeCell ref="A1:D1"/>
    <mergeCell ref="A3:B4"/>
  </mergeCells>
  <pageMargins left="0.62992125984251968" right="0.43307086614173229" top="0.74803149606299213" bottom="0.74803149606299213" header="0.31496062992125984" footer="0.31496062992125984"/>
  <pageSetup paperSize="9" scale="5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Opći dio (s VSŽ)</vt:lpstr>
      <vt:lpstr>Opći dio (bez VSŽ)</vt:lpstr>
      <vt:lpstr>Plan prihoda 2024</vt:lpstr>
      <vt:lpstr>Plan rashoda 2024</vt:lpstr>
      <vt:lpstr>III. 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Izvršenje proračuna</dc:title>
  <dc:creator>Goran Mihalj</dc:creator>
  <cp:keywords>V razina</cp:keywords>
  <cp:lastModifiedBy>Računovođa</cp:lastModifiedBy>
  <cp:lastPrinted>2023-10-06T07:43:20Z</cp:lastPrinted>
  <dcterms:created xsi:type="dcterms:W3CDTF">2023-04-24T05:55:58Z</dcterms:created>
  <dcterms:modified xsi:type="dcterms:W3CDTF">2023-10-06T10:40:34Z</dcterms:modified>
</cp:coreProperties>
</file>