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G301" i="9"/>
  <c r="F301" i="9"/>
  <c r="E301" i="9"/>
  <c r="B301" i="9"/>
  <c r="H300" i="9"/>
  <c r="G300" i="9"/>
  <c r="E300" i="9" s="1"/>
  <c r="B300" i="9" s="1"/>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E282" i="9" s="1"/>
  <c r="B282" i="9" s="1"/>
  <c r="G282" i="9"/>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s="1"/>
  <c r="E270" i="9"/>
  <c r="B270" i="9" s="1"/>
  <c r="M269" i="9"/>
  <c r="L269" i="9"/>
  <c r="F269" i="9" s="1"/>
  <c r="B269" i="9" s="1"/>
  <c r="E269" i="9"/>
  <c r="M268" i="9"/>
  <c r="L268" i="9"/>
  <c r="F268" i="9" s="1"/>
  <c r="E268" i="9"/>
  <c r="M267" i="9"/>
  <c r="L267" i="9"/>
  <c r="F267" i="9"/>
  <c r="E267" i="9"/>
  <c r="B267" i="9" s="1"/>
  <c r="M266" i="9"/>
  <c r="L266" i="9"/>
  <c r="F266" i="9" s="1"/>
  <c r="E266" i="9"/>
  <c r="B266" i="9" s="1"/>
  <c r="M265" i="9"/>
  <c r="L265" i="9"/>
  <c r="F265" i="9" s="1"/>
  <c r="B265" i="9" s="1"/>
  <c r="E265" i="9"/>
  <c r="M264" i="9"/>
  <c r="L264" i="9"/>
  <c r="F264" i="9" s="1"/>
  <c r="E264" i="9"/>
  <c r="B264" i="9" s="1"/>
  <c r="M263" i="9"/>
  <c r="L263" i="9"/>
  <c r="F263" i="9"/>
  <c r="E263" i="9"/>
  <c r="B263" i="9" s="1"/>
  <c r="M262" i="9"/>
  <c r="L262" i="9"/>
  <c r="F262" i="9" s="1"/>
  <c r="E262" i="9"/>
  <c r="M261" i="9"/>
  <c r="L261" i="9"/>
  <c r="F261" i="9" s="1"/>
  <c r="B261" i="9" s="1"/>
  <c r="E261" i="9"/>
  <c r="M260" i="9"/>
  <c r="L260" i="9"/>
  <c r="F260" i="9" s="1"/>
  <c r="E260" i="9"/>
  <c r="B260" i="9" s="1"/>
  <c r="M259" i="9"/>
  <c r="L259" i="9"/>
  <c r="F259" i="9"/>
  <c r="B259" i="9" s="1"/>
  <c r="E259" i="9"/>
  <c r="M258" i="9"/>
  <c r="L258" i="9"/>
  <c r="F258" i="9" s="1"/>
  <c r="E258" i="9"/>
  <c r="B258" i="9" s="1"/>
  <c r="M257" i="9"/>
  <c r="F257" i="9" s="1"/>
  <c r="B257" i="9" s="1"/>
  <c r="L257" i="9"/>
  <c r="E257" i="9"/>
  <c r="M256" i="9"/>
  <c r="L256" i="9"/>
  <c r="F256" i="9" s="1"/>
  <c r="E256" i="9"/>
  <c r="B256" i="9" s="1"/>
  <c r="M255" i="9"/>
  <c r="L255" i="9"/>
  <c r="F255" i="9"/>
  <c r="B255" i="9" s="1"/>
  <c r="E255" i="9"/>
  <c r="M254" i="9"/>
  <c r="L254" i="9"/>
  <c r="F254" i="9" s="1"/>
  <c r="E254" i="9"/>
  <c r="B254" i="9" s="1"/>
  <c r="M253" i="9"/>
  <c r="F253" i="9" s="1"/>
  <c r="B253" i="9" s="1"/>
  <c r="L253" i="9"/>
  <c r="E253" i="9"/>
  <c r="M252" i="9"/>
  <c r="L252" i="9"/>
  <c r="F252" i="9" s="1"/>
  <c r="E252" i="9"/>
  <c r="M251" i="9"/>
  <c r="L251" i="9"/>
  <c r="F251" i="9"/>
  <c r="B251" i="9" s="1"/>
  <c r="E251" i="9"/>
  <c r="M250" i="9"/>
  <c r="L250" i="9"/>
  <c r="F250" i="9" s="1"/>
  <c r="E250" i="9"/>
  <c r="B250" i="9" s="1"/>
  <c r="M249" i="9"/>
  <c r="F249" i="9" s="1"/>
  <c r="B249" i="9" s="1"/>
  <c r="L249" i="9"/>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B242" i="9" s="1"/>
  <c r="M241" i="9"/>
  <c r="F241" i="9" s="1"/>
  <c r="B241" i="9" s="1"/>
  <c r="L241" i="9"/>
  <c r="E241" i="9"/>
  <c r="M240" i="9"/>
  <c r="L240" i="9"/>
  <c r="F240" i="9" s="1"/>
  <c r="E240" i="9"/>
  <c r="B240" i="9" s="1"/>
  <c r="M239" i="9"/>
  <c r="L239" i="9"/>
  <c r="F239" i="9"/>
  <c r="B239" i="9" s="1"/>
  <c r="E239" i="9"/>
  <c r="M238" i="9"/>
  <c r="L238" i="9"/>
  <c r="F238" i="9" s="1"/>
  <c r="E238" i="9"/>
  <c r="B238" i="9" s="1"/>
  <c r="M237" i="9"/>
  <c r="F237" i="9" s="1"/>
  <c r="B237" i="9" s="1"/>
  <c r="L237" i="9"/>
  <c r="E237" i="9"/>
  <c r="M236" i="9"/>
  <c r="L236" i="9"/>
  <c r="F236" i="9" s="1"/>
  <c r="E236" i="9"/>
  <c r="M235" i="9"/>
  <c r="L235" i="9"/>
  <c r="F235" i="9"/>
  <c r="E235" i="9"/>
  <c r="B235" i="9"/>
  <c r="M234" i="9"/>
  <c r="L234" i="9"/>
  <c r="F234" i="9" s="1"/>
  <c r="E234" i="9"/>
  <c r="M233" i="9"/>
  <c r="L233" i="9"/>
  <c r="F233" i="9"/>
  <c r="B233" i="9" s="1"/>
  <c r="E233" i="9"/>
  <c r="M232" i="9"/>
  <c r="L232" i="9"/>
  <c r="F232" i="9" s="1"/>
  <c r="E232" i="9"/>
  <c r="B232" i="9" s="1"/>
  <c r="M231" i="9"/>
  <c r="F231" i="9" s="1"/>
  <c r="B231" i="9" s="1"/>
  <c r="L231" i="9"/>
  <c r="E231" i="9"/>
  <c r="M230" i="9"/>
  <c r="L230" i="9"/>
  <c r="F230" i="9" s="1"/>
  <c r="E230" i="9"/>
  <c r="M229" i="9"/>
  <c r="L229" i="9"/>
  <c r="F229" i="9"/>
  <c r="B229" i="9" s="1"/>
  <c r="E229" i="9"/>
  <c r="M228" i="9"/>
  <c r="L228" i="9"/>
  <c r="F228" i="9" s="1"/>
  <c r="E228" i="9"/>
  <c r="M227" i="9"/>
  <c r="F227" i="9" s="1"/>
  <c r="B227" i="9" s="1"/>
  <c r="L227" i="9"/>
  <c r="E227" i="9"/>
  <c r="M226" i="9"/>
  <c r="L226" i="9"/>
  <c r="F226" i="9" s="1"/>
  <c r="E226" i="9"/>
  <c r="B226" i="9" s="1"/>
  <c r="M225" i="9"/>
  <c r="L225" i="9"/>
  <c r="F225" i="9"/>
  <c r="B225" i="9" s="1"/>
  <c r="E225" i="9"/>
  <c r="M224" i="9"/>
  <c r="L224" i="9"/>
  <c r="F224" i="9" s="1"/>
  <c r="E224" i="9"/>
  <c r="B224" i="9" s="1"/>
  <c r="M223" i="9"/>
  <c r="F223" i="9" s="1"/>
  <c r="B223" i="9" s="1"/>
  <c r="L223" i="9"/>
  <c r="E223" i="9"/>
  <c r="M222" i="9"/>
  <c r="L222" i="9"/>
  <c r="F222" i="9" s="1"/>
  <c r="E222" i="9"/>
  <c r="B222" i="9" s="1"/>
  <c r="M221" i="9"/>
  <c r="L221" i="9"/>
  <c r="F221" i="9"/>
  <c r="B221" i="9" s="1"/>
  <c r="E221" i="9"/>
  <c r="M220" i="9"/>
  <c r="L220" i="9"/>
  <c r="E220" i="9"/>
  <c r="M219" i="9"/>
  <c r="F219" i="9" s="1"/>
  <c r="B219" i="9" s="1"/>
  <c r="L219" i="9"/>
  <c r="E219" i="9"/>
  <c r="M218" i="9"/>
  <c r="L218" i="9"/>
  <c r="E218" i="9"/>
  <c r="M217" i="9"/>
  <c r="L217" i="9"/>
  <c r="E217" i="9"/>
  <c r="M216" i="9"/>
  <c r="L216" i="9"/>
  <c r="F216" i="9" s="1"/>
  <c r="E216" i="9"/>
  <c r="B216" i="9" s="1"/>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F144" i="9"/>
  <c r="F143" i="9"/>
  <c r="H142" i="9"/>
  <c r="G142" i="9"/>
  <c r="F142" i="9"/>
  <c r="E142" i="9"/>
  <c r="H141" i="9"/>
  <c r="G141" i="9"/>
  <c r="E141" i="9" s="1"/>
  <c r="F141" i="9"/>
  <c r="H140" i="9"/>
  <c r="G140" i="9"/>
  <c r="E140" i="9" s="1"/>
  <c r="F140" i="9"/>
  <c r="B140" i="9"/>
  <c r="H139" i="9"/>
  <c r="G139" i="9"/>
  <c r="F139" i="9"/>
  <c r="E139" i="9"/>
  <c r="B139" i="9" s="1"/>
  <c r="H138" i="9"/>
  <c r="G138" i="9"/>
  <c r="F138" i="9"/>
  <c r="E138" i="9"/>
  <c r="H137" i="9"/>
  <c r="G137" i="9"/>
  <c r="E137" i="9" s="1"/>
  <c r="F137" i="9"/>
  <c r="H136" i="9"/>
  <c r="G136" i="9"/>
  <c r="E136" i="9" s="1"/>
  <c r="F136" i="9"/>
  <c r="B136" i="9"/>
  <c r="H135" i="9"/>
  <c r="G135" i="9"/>
  <c r="F135" i="9"/>
  <c r="E135" i="9"/>
  <c r="B135" i="9" s="1"/>
  <c r="H134" i="9"/>
  <c r="G134" i="9"/>
  <c r="F134" i="9"/>
  <c r="E134" i="9"/>
  <c r="H133" i="9"/>
  <c r="G133" i="9"/>
  <c r="E133" i="9" s="1"/>
  <c r="F133" i="9"/>
  <c r="H132" i="9"/>
  <c r="G132" i="9"/>
  <c r="E132" i="9" s="1"/>
  <c r="F132" i="9"/>
  <c r="B132" i="9"/>
  <c r="H131" i="9"/>
  <c r="G131" i="9"/>
  <c r="F131" i="9"/>
  <c r="E131" i="9"/>
  <c r="B131" i="9" s="1"/>
  <c r="H130" i="9"/>
  <c r="G130" i="9"/>
  <c r="F130" i="9"/>
  <c r="E130" i="9"/>
  <c r="H129" i="9"/>
  <c r="G129" i="9"/>
  <c r="E129" i="9" s="1"/>
  <c r="F129" i="9"/>
  <c r="H128" i="9"/>
  <c r="G128" i="9"/>
  <c r="E128" i="9" s="1"/>
  <c r="F128" i="9"/>
  <c r="B128" i="9"/>
  <c r="H127" i="9"/>
  <c r="G127" i="9"/>
  <c r="F127" i="9"/>
  <c r="E127" i="9"/>
  <c r="B127" i="9" s="1"/>
  <c r="H126" i="9"/>
  <c r="G126" i="9"/>
  <c r="F126" i="9"/>
  <c r="E126" i="9"/>
  <c r="H125" i="9"/>
  <c r="G125" i="9"/>
  <c r="E125" i="9" s="1"/>
  <c r="F125" i="9"/>
  <c r="H124" i="9"/>
  <c r="G124" i="9"/>
  <c r="E124" i="9" s="1"/>
  <c r="F124" i="9"/>
  <c r="B124" i="9"/>
  <c r="H123" i="9"/>
  <c r="G123" i="9"/>
  <c r="F123" i="9"/>
  <c r="E123" i="9"/>
  <c r="B123" i="9" s="1"/>
  <c r="H122" i="9"/>
  <c r="G122" i="9"/>
  <c r="F122" i="9"/>
  <c r="E122" i="9"/>
  <c r="H121" i="9"/>
  <c r="G121" i="9"/>
  <c r="E121" i="9" s="1"/>
  <c r="F121" i="9"/>
  <c r="H120" i="9"/>
  <c r="G120" i="9"/>
  <c r="E120" i="9" s="1"/>
  <c r="F120" i="9"/>
  <c r="B120" i="9"/>
  <c r="H119" i="9"/>
  <c r="G119" i="9"/>
  <c r="F119" i="9"/>
  <c r="E119" i="9"/>
  <c r="B119" i="9" s="1"/>
  <c r="H118" i="9"/>
  <c r="G118" i="9"/>
  <c r="F118" i="9"/>
  <c r="E118" i="9"/>
  <c r="H117" i="9"/>
  <c r="G117" i="9"/>
  <c r="E117" i="9" s="1"/>
  <c r="F117" i="9"/>
  <c r="H116" i="9"/>
  <c r="G116" i="9"/>
  <c r="E116" i="9" s="1"/>
  <c r="F116" i="9"/>
  <c r="B116" i="9"/>
  <c r="H115" i="9"/>
  <c r="G115" i="9"/>
  <c r="F115" i="9"/>
  <c r="E115" i="9"/>
  <c r="B115" i="9" s="1"/>
  <c r="H114" i="9"/>
  <c r="G114" i="9"/>
  <c r="F114" i="9"/>
  <c r="E114" i="9"/>
  <c r="H113" i="9"/>
  <c r="G113" i="9"/>
  <c r="E113" i="9" s="1"/>
  <c r="F113" i="9"/>
  <c r="H112" i="9"/>
  <c r="G112" i="9"/>
  <c r="E112" i="9" s="1"/>
  <c r="F112" i="9"/>
  <c r="B112" i="9"/>
  <c r="H111" i="9"/>
  <c r="G111" i="9"/>
  <c r="F111" i="9"/>
  <c r="E111" i="9"/>
  <c r="B111" i="9" s="1"/>
  <c r="H110" i="9"/>
  <c r="G110" i="9"/>
  <c r="F110" i="9"/>
  <c r="E110" i="9"/>
  <c r="H109" i="9"/>
  <c r="G109" i="9"/>
  <c r="E109" i="9" s="1"/>
  <c r="F109" i="9"/>
  <c r="H108" i="9"/>
  <c r="G108" i="9"/>
  <c r="E108" i="9" s="1"/>
  <c r="F108" i="9"/>
  <c r="B108" i="9"/>
  <c r="H107" i="9"/>
  <c r="G107" i="9"/>
  <c r="F107" i="9"/>
  <c r="E107" i="9"/>
  <c r="B107" i="9" s="1"/>
  <c r="H106" i="9"/>
  <c r="G106" i="9"/>
  <c r="F106" i="9"/>
  <c r="E106" i="9"/>
  <c r="H105" i="9"/>
  <c r="G105" i="9"/>
  <c r="E105" i="9" s="1"/>
  <c r="F105" i="9"/>
  <c r="H104" i="9"/>
  <c r="G104" i="9"/>
  <c r="E104" i="9" s="1"/>
  <c r="F104" i="9"/>
  <c r="B104" i="9"/>
  <c r="H103" i="9"/>
  <c r="G103" i="9"/>
  <c r="F103" i="9"/>
  <c r="E103" i="9"/>
  <c r="B103" i="9" s="1"/>
  <c r="H102" i="9"/>
  <c r="G102" i="9"/>
  <c r="F102" i="9"/>
  <c r="E102" i="9"/>
  <c r="H101" i="9"/>
  <c r="G101" i="9"/>
  <c r="E101" i="9" s="1"/>
  <c r="F101" i="9"/>
  <c r="H100" i="9"/>
  <c r="G100" i="9"/>
  <c r="E100" i="9" s="1"/>
  <c r="F100" i="9"/>
  <c r="B100" i="9"/>
  <c r="H99" i="9"/>
  <c r="G99" i="9"/>
  <c r="F99" i="9"/>
  <c r="E99" i="9"/>
  <c r="B99" i="9" s="1"/>
  <c r="H98" i="9"/>
  <c r="G98" i="9"/>
  <c r="F98" i="9"/>
  <c r="E98" i="9"/>
  <c r="H97" i="9"/>
  <c r="G97" i="9"/>
  <c r="E97" i="9" s="1"/>
  <c r="F97" i="9"/>
  <c r="H96" i="9"/>
  <c r="G96" i="9"/>
  <c r="E96" i="9" s="1"/>
  <c r="F96" i="9"/>
  <c r="B96" i="9"/>
  <c r="H95" i="9"/>
  <c r="G95" i="9"/>
  <c r="F95" i="9"/>
  <c r="E95" i="9"/>
  <c r="B95" i="9" s="1"/>
  <c r="H94" i="9"/>
  <c r="G94" i="9"/>
  <c r="F94" i="9"/>
  <c r="E94" i="9"/>
  <c r="H93" i="9"/>
  <c r="G93" i="9"/>
  <c r="E93" i="9" s="1"/>
  <c r="F93" i="9"/>
  <c r="H92" i="9"/>
  <c r="G92" i="9"/>
  <c r="E92" i="9" s="1"/>
  <c r="F92" i="9"/>
  <c r="B92" i="9"/>
  <c r="H91" i="9"/>
  <c r="G91" i="9"/>
  <c r="F91" i="9"/>
  <c r="E91" i="9"/>
  <c r="B91" i="9" s="1"/>
  <c r="H90" i="9"/>
  <c r="G90" i="9"/>
  <c r="F90" i="9"/>
  <c r="E90" i="9"/>
  <c r="H89" i="9"/>
  <c r="G89" i="9"/>
  <c r="E89" i="9" s="1"/>
  <c r="F89" i="9"/>
  <c r="H88" i="9"/>
  <c r="G88" i="9"/>
  <c r="E88" i="9" s="1"/>
  <c r="F88" i="9"/>
  <c r="B88" i="9"/>
  <c r="H87" i="9"/>
  <c r="G87" i="9"/>
  <c r="F87" i="9"/>
  <c r="E87" i="9"/>
  <c r="B87" i="9" s="1"/>
  <c r="H86" i="9"/>
  <c r="G86" i="9"/>
  <c r="F86" i="9"/>
  <c r="E86" i="9"/>
  <c r="H85" i="9"/>
  <c r="G85" i="9"/>
  <c r="E85" i="9" s="1"/>
  <c r="F85" i="9"/>
  <c r="H84" i="9"/>
  <c r="G84" i="9"/>
  <c r="E84" i="9" s="1"/>
  <c r="F84" i="9"/>
  <c r="B84" i="9"/>
  <c r="H83" i="9"/>
  <c r="G83" i="9"/>
  <c r="F83" i="9"/>
  <c r="E83" i="9"/>
  <c r="B83" i="9" s="1"/>
  <c r="H82" i="9"/>
  <c r="G82" i="9"/>
  <c r="F82" i="9"/>
  <c r="E82" i="9"/>
  <c r="H81" i="9"/>
  <c r="G81" i="9"/>
  <c r="E81" i="9" s="1"/>
  <c r="F81" i="9"/>
  <c r="H80" i="9"/>
  <c r="G80" i="9"/>
  <c r="E80" i="9" s="1"/>
  <c r="F80" i="9"/>
  <c r="B80" i="9"/>
  <c r="H79" i="9"/>
  <c r="G79" i="9"/>
  <c r="F79" i="9"/>
  <c r="E79" i="9"/>
  <c r="B79" i="9" s="1"/>
  <c r="H78" i="9"/>
  <c r="G78" i="9"/>
  <c r="F78" i="9"/>
  <c r="E78" i="9"/>
  <c r="H77" i="9"/>
  <c r="G77" i="9"/>
  <c r="E77" i="9" s="1"/>
  <c r="F77" i="9"/>
  <c r="H76" i="9"/>
  <c r="G76" i="9"/>
  <c r="E76" i="9" s="1"/>
  <c r="F76" i="9"/>
  <c r="B76" i="9"/>
  <c r="H75" i="9"/>
  <c r="G75" i="9"/>
  <c r="F75" i="9"/>
  <c r="E75" i="9"/>
  <c r="B75" i="9" s="1"/>
  <c r="H74" i="9"/>
  <c r="G74" i="9"/>
  <c r="F74" i="9"/>
  <c r="E74" i="9"/>
  <c r="H73" i="9"/>
  <c r="G73" i="9"/>
  <c r="E73" i="9" s="1"/>
  <c r="F73" i="9"/>
  <c r="H72" i="9"/>
  <c r="G72" i="9"/>
  <c r="E72" i="9" s="1"/>
  <c r="F72" i="9"/>
  <c r="B72" i="9"/>
  <c r="H71" i="9"/>
  <c r="G71" i="9"/>
  <c r="F71" i="9"/>
  <c r="E71" i="9"/>
  <c r="B71" i="9" s="1"/>
  <c r="H70" i="9"/>
  <c r="G70" i="9"/>
  <c r="F70" i="9"/>
  <c r="E70" i="9"/>
  <c r="H69" i="9"/>
  <c r="G69" i="9"/>
  <c r="F69" i="9"/>
  <c r="H68" i="9"/>
  <c r="G68" i="9"/>
  <c r="E68" i="9" s="1"/>
  <c r="F68" i="9"/>
  <c r="B68" i="9"/>
  <c r="H67" i="9"/>
  <c r="G67" i="9"/>
  <c r="F67" i="9"/>
  <c r="E67" i="9"/>
  <c r="B67" i="9" s="1"/>
  <c r="H66" i="9"/>
  <c r="G66" i="9"/>
  <c r="F66" i="9"/>
  <c r="E66" i="9"/>
  <c r="H65" i="9"/>
  <c r="G65" i="9"/>
  <c r="E65" i="9" s="1"/>
  <c r="B65" i="9" s="1"/>
  <c r="F65" i="9"/>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F47" i="9"/>
  <c r="H46" i="9"/>
  <c r="E46" i="9" s="1"/>
  <c r="B46" i="9" s="1"/>
  <c r="G46" i="9"/>
  <c r="F46" i="9"/>
  <c r="H45" i="9"/>
  <c r="G45" i="9"/>
  <c r="F45" i="9"/>
  <c r="E45" i="9"/>
  <c r="B45" i="9" s="1"/>
  <c r="H44" i="9"/>
  <c r="G44" i="9"/>
  <c r="E44" i="9" s="1"/>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F28" i="9"/>
  <c r="H27" i="9"/>
  <c r="G27" i="9"/>
  <c r="E27" i="9" s="1"/>
  <c r="B27" i="9" s="1"/>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G275" i="9" s="1"/>
  <c r="I3" i="9"/>
  <c r="G192" i="9" s="1"/>
  <c r="E192" i="9" s="1"/>
  <c r="H3" i="9"/>
  <c r="G3" i="9"/>
  <c r="D101" i="8"/>
  <c r="D95" i="8"/>
  <c r="D90" i="8"/>
  <c r="D85" i="8"/>
  <c r="D80" i="8"/>
  <c r="D75" i="8"/>
  <c r="D70" i="8"/>
  <c r="D65" i="8"/>
  <c r="D60" i="8"/>
  <c r="D55" i="8"/>
  <c r="D49" i="8" s="1"/>
  <c r="D50" i="8"/>
  <c r="D44" i="8"/>
  <c r="D36" i="8"/>
  <c r="D26" i="8"/>
  <c r="C1501" i="1" s="1"/>
  <c r="D24" i="8"/>
  <c r="C1499" i="1" s="1"/>
  <c r="D18" i="8"/>
  <c r="D8" i="8"/>
  <c r="D6" i="8" s="1"/>
  <c r="C1481" i="1" s="1"/>
  <c r="E44" i="7"/>
  <c r="D44" i="7"/>
  <c r="E39" i="7"/>
  <c r="D39" i="7"/>
  <c r="D38" i="7" s="1"/>
  <c r="E38" i="7"/>
  <c r="E30" i="7"/>
  <c r="D30" i="7"/>
  <c r="E23" i="7"/>
  <c r="E22" i="7" s="1"/>
  <c r="D23" i="7"/>
  <c r="E14" i="7"/>
  <c r="D14" i="7"/>
  <c r="E7" i="7"/>
  <c r="D7" i="7"/>
  <c r="D6" i="7" s="1"/>
  <c r="E6" i="7"/>
  <c r="E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s="1"/>
  <c r="C1222"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E177" i="5" s="1"/>
  <c r="H307" i="9"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E143" i="9" s="1"/>
  <c r="B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74" i="1" s="1"/>
  <c r="D585" i="4"/>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75" i="1" s="1"/>
  <c r="H475" i="1" s="1"/>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E417" i="4"/>
  <c r="D412" i="1" s="1"/>
  <c r="D417" i="4"/>
  <c r="E416" i="4"/>
  <c r="D411" i="1" s="1"/>
  <c r="D416" i="4"/>
  <c r="C411" i="1" s="1"/>
  <c r="F411" i="4"/>
  <c r="F410" i="4"/>
  <c r="F409" i="4"/>
  <c r="F406" i="4"/>
  <c r="F405" i="4"/>
  <c r="F404" i="4"/>
  <c r="F403" i="4"/>
  <c r="E402" i="4"/>
  <c r="D402" i="4"/>
  <c r="F401" i="4"/>
  <c r="E400" i="4"/>
  <c r="D400" i="4"/>
  <c r="F400" i="4" s="1"/>
  <c r="F399" i="4"/>
  <c r="F398" i="4"/>
  <c r="F397" i="4"/>
  <c r="E397" i="4"/>
  <c r="D397" i="4"/>
  <c r="E396" i="4"/>
  <c r="D391" i="1" s="1"/>
  <c r="H391" i="1"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E344" i="4" s="1"/>
  <c r="D339" i="1" s="1"/>
  <c r="H339" i="1" s="1"/>
  <c r="D345" i="4"/>
  <c r="D344" i="4"/>
  <c r="F344" i="4" s="1"/>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4" i="4"/>
  <c r="D224" i="4"/>
  <c r="F223" i="4"/>
  <c r="F222" i="4"/>
  <c r="F221" i="4"/>
  <c r="F220" i="4"/>
  <c r="F219" i="4"/>
  <c r="E219" i="4"/>
  <c r="D219" i="4"/>
  <c r="F218" i="4"/>
  <c r="F217" i="4"/>
  <c r="E216" i="4"/>
  <c r="D216" i="4"/>
  <c r="D215" i="4" s="1"/>
  <c r="F215" i="4"/>
  <c r="E215" i="4"/>
  <c r="F214" i="4"/>
  <c r="F213" i="4"/>
  <c r="F212" i="4"/>
  <c r="F211" i="4"/>
  <c r="E210" i="4"/>
  <c r="D210" i="4"/>
  <c r="F209" i="4"/>
  <c r="F208" i="4"/>
  <c r="F207" i="4"/>
  <c r="F206" i="4"/>
  <c r="F205" i="4"/>
  <c r="F204" i="4"/>
  <c r="F203" i="4"/>
  <c r="F202" i="4"/>
  <c r="E202" i="4"/>
  <c r="D202" i="4"/>
  <c r="D196"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H165" i="1" s="1"/>
  <c r="D169" i="4"/>
  <c r="F168" i="4"/>
  <c r="F167" i="4"/>
  <c r="F166" i="4"/>
  <c r="F165" i="4"/>
  <c r="E164" i="4"/>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D134" i="4"/>
  <c r="D133" i="4"/>
  <c r="F132" i="4"/>
  <c r="F131" i="4"/>
  <c r="F130" i="4"/>
  <c r="F129" i="4"/>
  <c r="E128" i="4"/>
  <c r="D128" i="4"/>
  <c r="F127" i="4"/>
  <c r="F126" i="4"/>
  <c r="E125" i="4"/>
  <c r="E124" i="4" s="1"/>
  <c r="D120" i="1" s="1"/>
  <c r="D125" i="4"/>
  <c r="D124" i="4" s="1"/>
  <c r="F123" i="4"/>
  <c r="F122" i="4"/>
  <c r="F121" i="4"/>
  <c r="F120" i="4"/>
  <c r="E120" i="4"/>
  <c r="D120" i="4"/>
  <c r="F119" i="4"/>
  <c r="F118" i="4"/>
  <c r="F117" i="4"/>
  <c r="F116" i="4"/>
  <c r="F115" i="4"/>
  <c r="F114" i="4"/>
  <c r="F113" i="4"/>
  <c r="E112" i="4"/>
  <c r="E106" i="4" s="1"/>
  <c r="D102" i="1" s="1"/>
  <c r="H102" i="1" s="1"/>
  <c r="D112" i="4"/>
  <c r="F111" i="4"/>
  <c r="F110" i="4"/>
  <c r="F109" i="4"/>
  <c r="F108" i="4"/>
  <c r="E107" i="4"/>
  <c r="D107" i="4"/>
  <c r="D106" i="4"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F83" i="4"/>
  <c r="E83" i="4"/>
  <c r="D83" i="4"/>
  <c r="F81" i="4"/>
  <c r="F80" i="4"/>
  <c r="F79" i="4"/>
  <c r="F78" i="4"/>
  <c r="F77" i="4"/>
  <c r="E77" i="4"/>
  <c r="D77" i="4"/>
  <c r="F76" i="4"/>
  <c r="F75" i="4"/>
  <c r="E74" i="4"/>
  <c r="F74" i="4" s="1"/>
  <c r="D74" i="4"/>
  <c r="F73" i="4"/>
  <c r="F72" i="4"/>
  <c r="F71" i="4"/>
  <c r="E71" i="4"/>
  <c r="D71" i="4"/>
  <c r="F70" i="4"/>
  <c r="F69" i="4"/>
  <c r="E68" i="4"/>
  <c r="D68" i="4"/>
  <c r="F68" i="4" s="1"/>
  <c r="F67" i="4"/>
  <c r="F66" i="4"/>
  <c r="E65" i="4"/>
  <c r="D65" i="4"/>
  <c r="F65" i="4" s="1"/>
  <c r="F64" i="4"/>
  <c r="F63" i="4"/>
  <c r="E62" i="4"/>
  <c r="F62" i="4" s="1"/>
  <c r="D62" i="4"/>
  <c r="F61" i="4"/>
  <c r="F60" i="4"/>
  <c r="E59" i="4"/>
  <c r="D59" i="4"/>
  <c r="F59" i="4" s="1"/>
  <c r="F58" i="4"/>
  <c r="F57" i="4"/>
  <c r="F56" i="4"/>
  <c r="F55" i="4"/>
  <c r="F54" i="4"/>
  <c r="E54" i="4"/>
  <c r="D54" i="4"/>
  <c r="F53" i="4"/>
  <c r="F52" i="4"/>
  <c r="E51" i="4"/>
  <c r="D51" i="4"/>
  <c r="D50" i="4" s="1"/>
  <c r="F49" i="4"/>
  <c r="F48" i="4"/>
  <c r="F47" i="4"/>
  <c r="F46"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G1578" i="1"/>
  <c r="C1578" i="1"/>
  <c r="H1578" i="1" s="1"/>
  <c r="H1577" i="1"/>
  <c r="C1577" i="1"/>
  <c r="G1577" i="1" s="1"/>
  <c r="C1576" i="1"/>
  <c r="H1576" i="1" s="1"/>
  <c r="C1575" i="1"/>
  <c r="G1575" i="1" s="1"/>
  <c r="G1574" i="1"/>
  <c r="C1574" i="1"/>
  <c r="H1574" i="1" s="1"/>
  <c r="C1573" i="1"/>
  <c r="G1573" i="1" s="1"/>
  <c r="H1572" i="1"/>
  <c r="G1572" i="1"/>
  <c r="C1572" i="1"/>
  <c r="H1571" i="1"/>
  <c r="C1571" i="1"/>
  <c r="G1571" i="1" s="1"/>
  <c r="G1570" i="1"/>
  <c r="C1570" i="1"/>
  <c r="H1570" i="1" s="1"/>
  <c r="H1569" i="1"/>
  <c r="C1569" i="1"/>
  <c r="G1569" i="1" s="1"/>
  <c r="H1568" i="1"/>
  <c r="G1568" i="1"/>
  <c r="C1568" i="1"/>
  <c r="H1567" i="1"/>
  <c r="G1567" i="1"/>
  <c r="C1567" i="1"/>
  <c r="G1566" i="1"/>
  <c r="C1566" i="1"/>
  <c r="H1566" i="1" s="1"/>
  <c r="H1565" i="1"/>
  <c r="C1565" i="1"/>
  <c r="G1565" i="1" s="1"/>
  <c r="H1564" i="1"/>
  <c r="G1564" i="1"/>
  <c r="C1564" i="1"/>
  <c r="G1563" i="1"/>
  <c r="C1563" i="1"/>
  <c r="H1563" i="1" s="1"/>
  <c r="G1562" i="1"/>
  <c r="C1562" i="1"/>
  <c r="H1562" i="1" s="1"/>
  <c r="H1561" i="1"/>
  <c r="C1561" i="1"/>
  <c r="G1561" i="1" s="1"/>
  <c r="H1560" i="1"/>
  <c r="G1560" i="1"/>
  <c r="C1560" i="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G1547" i="1"/>
  <c r="C1547" i="1"/>
  <c r="H1547" i="1" s="1"/>
  <c r="G1546" i="1"/>
  <c r="C1546" i="1"/>
  <c r="H1546" i="1" s="1"/>
  <c r="H1545" i="1"/>
  <c r="C1545" i="1"/>
  <c r="G1545" i="1" s="1"/>
  <c r="H1544" i="1"/>
  <c r="G1544" i="1"/>
  <c r="C1544" i="1"/>
  <c r="H1543" i="1"/>
  <c r="G1543" i="1"/>
  <c r="C1543" i="1"/>
  <c r="G1542" i="1"/>
  <c r="C1542" i="1"/>
  <c r="H1542" i="1" s="1"/>
  <c r="H1541" i="1"/>
  <c r="C1541" i="1"/>
  <c r="G1541" i="1" s="1"/>
  <c r="H1540" i="1"/>
  <c r="G1540" i="1"/>
  <c r="C1540" i="1"/>
  <c r="G1539" i="1"/>
  <c r="C1539" i="1"/>
  <c r="H1539" i="1" s="1"/>
  <c r="G1538" i="1"/>
  <c r="C1538" i="1"/>
  <c r="H1538" i="1" s="1"/>
  <c r="H1537" i="1"/>
  <c r="C1537" i="1"/>
  <c r="G1537" i="1" s="1"/>
  <c r="H1536" i="1"/>
  <c r="C1536" i="1"/>
  <c r="G1536" i="1" s="1"/>
  <c r="H1535" i="1"/>
  <c r="G1535" i="1"/>
  <c r="C1535" i="1"/>
  <c r="C1534" i="1"/>
  <c r="H1534" i="1" s="1"/>
  <c r="G1533" i="1"/>
  <c r="C1533" i="1"/>
  <c r="H1533" i="1" s="1"/>
  <c r="H1532" i="1"/>
  <c r="C1532" i="1"/>
  <c r="G1532" i="1" s="1"/>
  <c r="H1531" i="1"/>
  <c r="G1531" i="1"/>
  <c r="C1531" i="1"/>
  <c r="C1530" i="1"/>
  <c r="H1530" i="1" s="1"/>
  <c r="G1529" i="1"/>
  <c r="C1529" i="1"/>
  <c r="H1529" i="1" s="1"/>
  <c r="H1528" i="1"/>
  <c r="C1528" i="1"/>
  <c r="G1528" i="1" s="1"/>
  <c r="H1527" i="1"/>
  <c r="G1527" i="1"/>
  <c r="C1527" i="1"/>
  <c r="C1526" i="1"/>
  <c r="H1526" i="1" s="1"/>
  <c r="G1525" i="1"/>
  <c r="C1525" i="1"/>
  <c r="H1525" i="1" s="1"/>
  <c r="H1524" i="1"/>
  <c r="C1524" i="1"/>
  <c r="G1524" i="1" s="1"/>
  <c r="H1523" i="1"/>
  <c r="G1523" i="1"/>
  <c r="C1523" i="1"/>
  <c r="C1522" i="1"/>
  <c r="H1522" i="1" s="1"/>
  <c r="G1521" i="1"/>
  <c r="C1521" i="1"/>
  <c r="H1521" i="1" s="1"/>
  <c r="H1520" i="1"/>
  <c r="C1520" i="1"/>
  <c r="G1520" i="1" s="1"/>
  <c r="H1519" i="1"/>
  <c r="G1519" i="1"/>
  <c r="C1519" i="1"/>
  <c r="H1516" i="1"/>
  <c r="C1516" i="1"/>
  <c r="G1516" i="1" s="1"/>
  <c r="H1515" i="1"/>
  <c r="G1515" i="1"/>
  <c r="C1515" i="1"/>
  <c r="C1514" i="1"/>
  <c r="H1514" i="1" s="1"/>
  <c r="G1513" i="1"/>
  <c r="C1513" i="1"/>
  <c r="H1513" i="1" s="1"/>
  <c r="H1512" i="1"/>
  <c r="C1512" i="1"/>
  <c r="G1512" i="1" s="1"/>
  <c r="H1511" i="1"/>
  <c r="G1511" i="1"/>
  <c r="C1511" i="1"/>
  <c r="C1510" i="1"/>
  <c r="H1510" i="1" s="1"/>
  <c r="G1509" i="1"/>
  <c r="C1509" i="1"/>
  <c r="H1509" i="1" s="1"/>
  <c r="H1508" i="1"/>
  <c r="C1508" i="1"/>
  <c r="G1508" i="1" s="1"/>
  <c r="H1507" i="1"/>
  <c r="G1507" i="1"/>
  <c r="C1507" i="1"/>
  <c r="C1506" i="1"/>
  <c r="H1506" i="1" s="1"/>
  <c r="G1505" i="1"/>
  <c r="C1505" i="1"/>
  <c r="H1505" i="1" s="1"/>
  <c r="C1504" i="1"/>
  <c r="G1504" i="1" s="1"/>
  <c r="G1503" i="1"/>
  <c r="C1503" i="1"/>
  <c r="H1503" i="1" s="1"/>
  <c r="C1502" i="1"/>
  <c r="H1502" i="1" s="1"/>
  <c r="H1500" i="1"/>
  <c r="C1500" i="1"/>
  <c r="G1500" i="1" s="1"/>
  <c r="C1498" i="1"/>
  <c r="H1498" i="1" s="1"/>
  <c r="G1497" i="1"/>
  <c r="C1497" i="1"/>
  <c r="H1497" i="1" s="1"/>
  <c r="H1496" i="1"/>
  <c r="C1496" i="1"/>
  <c r="G1496" i="1" s="1"/>
  <c r="H1495" i="1"/>
  <c r="G1495" i="1"/>
  <c r="C1495" i="1"/>
  <c r="C1494" i="1"/>
  <c r="H1494" i="1" s="1"/>
  <c r="G1493" i="1"/>
  <c r="C1493" i="1"/>
  <c r="H1493" i="1" s="1"/>
  <c r="H1492" i="1"/>
  <c r="C1492" i="1"/>
  <c r="G1492" i="1" s="1"/>
  <c r="H1491" i="1"/>
  <c r="G1491" i="1"/>
  <c r="C1491" i="1"/>
  <c r="C1490" i="1"/>
  <c r="H1490" i="1" s="1"/>
  <c r="C1489" i="1"/>
  <c r="H1489" i="1" s="1"/>
  <c r="H1488" i="1"/>
  <c r="C1488" i="1"/>
  <c r="G1488" i="1" s="1"/>
  <c r="H1487" i="1"/>
  <c r="G1487" i="1"/>
  <c r="C1487" i="1"/>
  <c r="C1486" i="1"/>
  <c r="H1486" i="1" s="1"/>
  <c r="C1485" i="1"/>
  <c r="H1485" i="1" s="1"/>
  <c r="C1484" i="1"/>
  <c r="G1484" i="1" s="1"/>
  <c r="C1483" i="1"/>
  <c r="G1483" i="1" s="1"/>
  <c r="C1482" i="1"/>
  <c r="H1482" i="1" s="1"/>
  <c r="C1480" i="1"/>
  <c r="H1480" i="1" s="1"/>
  <c r="D1479" i="1"/>
  <c r="C1479" i="1"/>
  <c r="H1479" i="1" s="1"/>
  <c r="G1478" i="1"/>
  <c r="D1478" i="1"/>
  <c r="C1478" i="1"/>
  <c r="J1478" i="1" s="1"/>
  <c r="D1477" i="1"/>
  <c r="C1477" i="1"/>
  <c r="H1477" i="1" s="1"/>
  <c r="G1476" i="1"/>
  <c r="D1476" i="1"/>
  <c r="C1476" i="1"/>
  <c r="J1476" i="1" s="1"/>
  <c r="G1475" i="1"/>
  <c r="D1475" i="1"/>
  <c r="C1475" i="1"/>
  <c r="H1475" i="1" s="1"/>
  <c r="D1474" i="1"/>
  <c r="C1474" i="1"/>
  <c r="H1474" i="1" s="1"/>
  <c r="G1473" i="1"/>
  <c r="D1473" i="1"/>
  <c r="C1473" i="1"/>
  <c r="J1473" i="1" s="1"/>
  <c r="D1472" i="1"/>
  <c r="C1472" i="1"/>
  <c r="H1472" i="1" s="1"/>
  <c r="G1471" i="1"/>
  <c r="D1471" i="1"/>
  <c r="C1471" i="1"/>
  <c r="J1471" i="1" s="1"/>
  <c r="G1470" i="1"/>
  <c r="D1470" i="1"/>
  <c r="C1470" i="1"/>
  <c r="H1470" i="1" s="1"/>
  <c r="G1469" i="1"/>
  <c r="D1469" i="1"/>
  <c r="C1469" i="1"/>
  <c r="H1469" i="1" s="1"/>
  <c r="D1468" i="1"/>
  <c r="C1468" i="1"/>
  <c r="H1468" i="1" s="1"/>
  <c r="G1467" i="1"/>
  <c r="D1467" i="1"/>
  <c r="C1467" i="1"/>
  <c r="J1467" i="1" s="1"/>
  <c r="D1466" i="1"/>
  <c r="C1466" i="1"/>
  <c r="H1466" i="1" s="1"/>
  <c r="G1465" i="1"/>
  <c r="D1465" i="1"/>
  <c r="C1465" i="1"/>
  <c r="J1465" i="1" s="1"/>
  <c r="D1464" i="1"/>
  <c r="C1464" i="1"/>
  <c r="H1464" i="1" s="1"/>
  <c r="G1463" i="1"/>
  <c r="D1463" i="1"/>
  <c r="C1463" i="1"/>
  <c r="J1463" i="1" s="1"/>
  <c r="D1462" i="1"/>
  <c r="C1462" i="1"/>
  <c r="H1462" i="1" s="1"/>
  <c r="D1461" i="1"/>
  <c r="C1461" i="1"/>
  <c r="H1461" i="1" s="1"/>
  <c r="G1460" i="1"/>
  <c r="D1460" i="1"/>
  <c r="C1460" i="1"/>
  <c r="J1460" i="1" s="1"/>
  <c r="D1459" i="1"/>
  <c r="C1459" i="1"/>
  <c r="H1459" i="1" s="1"/>
  <c r="G1458" i="1"/>
  <c r="D1458" i="1"/>
  <c r="C1458" i="1"/>
  <c r="J1458" i="1" s="1"/>
  <c r="D1457" i="1"/>
  <c r="C1457" i="1"/>
  <c r="H1457" i="1" s="1"/>
  <c r="G1456" i="1"/>
  <c r="D1456" i="1"/>
  <c r="C1456" i="1"/>
  <c r="J1456" i="1" s="1"/>
  <c r="D1455" i="1"/>
  <c r="C1455" i="1"/>
  <c r="H1455" i="1" s="1"/>
  <c r="D1454" i="1"/>
  <c r="C1454" i="1"/>
  <c r="H1454" i="1" s="1"/>
  <c r="D1453" i="1"/>
  <c r="G1452" i="1"/>
  <c r="D1452" i="1"/>
  <c r="C1452" i="1"/>
  <c r="J1452" i="1" s="1"/>
  <c r="D1451" i="1"/>
  <c r="C1451" i="1"/>
  <c r="H1451" i="1" s="1"/>
  <c r="G1450" i="1"/>
  <c r="D1450" i="1"/>
  <c r="C1450" i="1"/>
  <c r="J1450" i="1" s="1"/>
  <c r="D1449" i="1"/>
  <c r="C1449" i="1"/>
  <c r="H1449" i="1" s="1"/>
  <c r="G1448" i="1"/>
  <c r="D1448" i="1"/>
  <c r="C1448" i="1"/>
  <c r="J1448" i="1" s="1"/>
  <c r="D1447" i="1"/>
  <c r="C1447" i="1"/>
  <c r="H1447" i="1" s="1"/>
  <c r="G1446" i="1"/>
  <c r="D1446" i="1"/>
  <c r="C1446" i="1"/>
  <c r="J1446" i="1" s="1"/>
  <c r="H1445" i="1"/>
  <c r="D1445" i="1"/>
  <c r="C1445" i="1"/>
  <c r="G1445" i="1" s="1"/>
  <c r="D1444" i="1"/>
  <c r="H1444" i="1" s="1"/>
  <c r="C1444" i="1"/>
  <c r="H1443" i="1"/>
  <c r="D1443" i="1"/>
  <c r="J1443" i="1" s="1"/>
  <c r="C1443" i="1"/>
  <c r="G1443" i="1" s="1"/>
  <c r="I1443" i="1" s="1"/>
  <c r="D1442" i="1"/>
  <c r="H1442" i="1" s="1"/>
  <c r="C1442" i="1"/>
  <c r="H1441" i="1"/>
  <c r="D1441" i="1"/>
  <c r="J1441" i="1" s="1"/>
  <c r="C1441" i="1"/>
  <c r="G1441" i="1" s="1"/>
  <c r="I1441" i="1" s="1"/>
  <c r="D1440" i="1"/>
  <c r="H1440" i="1" s="1"/>
  <c r="C1440" i="1"/>
  <c r="H1439" i="1"/>
  <c r="D1439" i="1"/>
  <c r="J1439" i="1" s="1"/>
  <c r="C1439" i="1"/>
  <c r="G1439" i="1" s="1"/>
  <c r="D1438" i="1"/>
  <c r="C1438" i="1"/>
  <c r="G1438" i="1" s="1"/>
  <c r="D1437" i="1"/>
  <c r="C1437" i="1"/>
  <c r="G1437" i="1" s="1"/>
  <c r="D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D1411" i="1"/>
  <c r="C1411" i="1"/>
  <c r="H1410" i="1"/>
  <c r="D1410" i="1"/>
  <c r="C1410" i="1"/>
  <c r="G1410" i="1" s="1"/>
  <c r="D1409" i="1"/>
  <c r="H1409" i="1" s="1"/>
  <c r="C1409"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G1333" i="1" s="1"/>
  <c r="C1333" i="1"/>
  <c r="H1332" i="1"/>
  <c r="D1332" i="1"/>
  <c r="G1332" i="1" s="1"/>
  <c r="C1332" i="1"/>
  <c r="H1331" i="1"/>
  <c r="D1331" i="1"/>
  <c r="G1331" i="1" s="1"/>
  <c r="C1331" i="1"/>
  <c r="H1330" i="1"/>
  <c r="D1330" i="1"/>
  <c r="G1330" i="1" s="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G1266" i="1" s="1"/>
  <c r="C1266" i="1"/>
  <c r="H1266" i="1" s="1"/>
  <c r="D1265" i="1"/>
  <c r="C1265" i="1"/>
  <c r="D1264" i="1"/>
  <c r="G1264" i="1" s="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G1244" i="1" s="1"/>
  <c r="C1244" i="1"/>
  <c r="H1244" i="1" s="1"/>
  <c r="H1243" i="1"/>
  <c r="G1243" i="1"/>
  <c r="D1243" i="1"/>
  <c r="C1243" i="1"/>
  <c r="H1242" i="1"/>
  <c r="G1242" i="1"/>
  <c r="D1242" i="1"/>
  <c r="C1242" i="1"/>
  <c r="D1241" i="1"/>
  <c r="C1241" i="1"/>
  <c r="H1241" i="1" s="1"/>
  <c r="H1240" i="1"/>
  <c r="G1240" i="1"/>
  <c r="D1240" i="1"/>
  <c r="C1240" i="1"/>
  <c r="H1239" i="1"/>
  <c r="G1239" i="1"/>
  <c r="D1239" i="1"/>
  <c r="C1239" i="1"/>
  <c r="H1238" i="1"/>
  <c r="G1238" i="1"/>
  <c r="D1238" i="1"/>
  <c r="C1238" i="1"/>
  <c r="G1237" i="1"/>
  <c r="D1237" i="1"/>
  <c r="H1237" i="1" s="1"/>
  <c r="C1237" i="1"/>
  <c r="G1236" i="1"/>
  <c r="D1236" i="1"/>
  <c r="H1236" i="1" s="1"/>
  <c r="C1236" i="1"/>
  <c r="G1235" i="1"/>
  <c r="D1235" i="1"/>
  <c r="H1235" i="1" s="1"/>
  <c r="C1235" i="1"/>
  <c r="H1234" i="1"/>
  <c r="G1234" i="1"/>
  <c r="D1234" i="1"/>
  <c r="C1234" i="1"/>
  <c r="H1233" i="1"/>
  <c r="G1233" i="1"/>
  <c r="D1233" i="1"/>
  <c r="C1233"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C1224" i="1"/>
  <c r="C1223" i="1"/>
  <c r="D1222" i="1"/>
  <c r="H1221" i="1"/>
  <c r="G1221" i="1"/>
  <c r="D1221" i="1"/>
  <c r="C1221" i="1"/>
  <c r="H1220" i="1"/>
  <c r="G1220" i="1"/>
  <c r="D1220" i="1"/>
  <c r="C1220" i="1"/>
  <c r="H1219" i="1"/>
  <c r="G1219" i="1"/>
  <c r="D1219" i="1"/>
  <c r="C1219" i="1"/>
  <c r="H1218" i="1"/>
  <c r="G1218" i="1"/>
  <c r="D1218" i="1"/>
  <c r="C1218" i="1"/>
  <c r="D1217" i="1"/>
  <c r="C1217"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G1166" i="1"/>
  <c r="D1166" i="1"/>
  <c r="C1166" i="1"/>
  <c r="H1166" i="1" s="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D1155" i="1"/>
  <c r="C1155" i="1"/>
  <c r="H1155" i="1" s="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8" i="1" s="1"/>
  <c r="D1137" i="1"/>
  <c r="C1137" i="1"/>
  <c r="H1137" i="1" s="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G1054" i="1"/>
  <c r="D1054" i="1"/>
  <c r="H1054" i="1" s="1"/>
  <c r="C1054" i="1"/>
  <c r="H1053" i="1"/>
  <c r="G1053" i="1"/>
  <c r="D1053" i="1"/>
  <c r="C1053" i="1"/>
  <c r="H1052" i="1"/>
  <c r="G1052" i="1"/>
  <c r="D1052" i="1"/>
  <c r="C1052" i="1"/>
  <c r="H1051" i="1"/>
  <c r="G1051" i="1"/>
  <c r="D1051" i="1"/>
  <c r="C1051" i="1"/>
  <c r="D1050" i="1"/>
  <c r="C1050" i="1"/>
  <c r="H1050" i="1" s="1"/>
  <c r="H1049" i="1"/>
  <c r="G1049" i="1"/>
  <c r="D1049" i="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D1033" i="1"/>
  <c r="H1033" i="1" s="1"/>
  <c r="C1033" i="1"/>
  <c r="D1032" i="1"/>
  <c r="H1032" i="1" s="1"/>
  <c r="C1032" i="1"/>
  <c r="H1031" i="1"/>
  <c r="G1031" i="1"/>
  <c r="D1031" i="1"/>
  <c r="C1031" i="1"/>
  <c r="C1030" i="1"/>
  <c r="H1029" i="1"/>
  <c r="G1029" i="1"/>
  <c r="D1029" i="1"/>
  <c r="C1029" i="1"/>
  <c r="H1028" i="1"/>
  <c r="D1028" i="1"/>
  <c r="G1028" i="1" s="1"/>
  <c r="C1028" i="1"/>
  <c r="H1027" i="1"/>
  <c r="G1027" i="1"/>
  <c r="D1027" i="1"/>
  <c r="C1027" i="1"/>
  <c r="H1026" i="1"/>
  <c r="G1026" i="1"/>
  <c r="D1026" i="1"/>
  <c r="C1026" i="1"/>
  <c r="D1025" i="1"/>
  <c r="H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D1018" i="1"/>
  <c r="G1018" i="1" s="1"/>
  <c r="C1018" i="1"/>
  <c r="H1017" i="1"/>
  <c r="D1017" i="1"/>
  <c r="G1017" i="1" s="1"/>
  <c r="C1017" i="1"/>
  <c r="H1016" i="1"/>
  <c r="G1016" i="1"/>
  <c r="D1016" i="1"/>
  <c r="C1016" i="1"/>
  <c r="H1015" i="1"/>
  <c r="G1015" i="1"/>
  <c r="D1015" i="1"/>
  <c r="C1015"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C1007" i="1"/>
  <c r="H1006" i="1"/>
  <c r="D1006" i="1"/>
  <c r="G1006" i="1" s="1"/>
  <c r="C1006" i="1"/>
  <c r="H1005" i="1"/>
  <c r="G1005" i="1"/>
  <c r="D1005" i="1"/>
  <c r="C1005" i="1"/>
  <c r="G1004" i="1"/>
  <c r="D1004" i="1"/>
  <c r="H1004" i="1" s="1"/>
  <c r="C1004" i="1"/>
  <c r="G1003" i="1"/>
  <c r="D1003" i="1"/>
  <c r="C1003" i="1"/>
  <c r="H1002" i="1"/>
  <c r="G1002" i="1"/>
  <c r="D1002" i="1"/>
  <c r="C1002" i="1"/>
  <c r="H1001" i="1"/>
  <c r="G1001" i="1"/>
  <c r="D1001" i="1"/>
  <c r="C1001" i="1"/>
  <c r="H1000" i="1"/>
  <c r="G1000" i="1"/>
  <c r="D1000" i="1"/>
  <c r="C1000" i="1"/>
  <c r="G999" i="1"/>
  <c r="D999" i="1"/>
  <c r="C999" i="1"/>
  <c r="H999" i="1" s="1"/>
  <c r="D998" i="1"/>
  <c r="H998" i="1" s="1"/>
  <c r="C998" i="1"/>
  <c r="D997" i="1"/>
  <c r="D996" i="1"/>
  <c r="H996" i="1" s="1"/>
  <c r="C996" i="1"/>
  <c r="H995" i="1"/>
  <c r="G995" i="1"/>
  <c r="D995" i="1"/>
  <c r="C995" i="1"/>
  <c r="H994" i="1"/>
  <c r="G994" i="1"/>
  <c r="D994" i="1"/>
  <c r="C994" i="1"/>
  <c r="D993" i="1"/>
  <c r="C993" i="1"/>
  <c r="H992" i="1"/>
  <c r="G992" i="1"/>
  <c r="D992" i="1"/>
  <c r="C992" i="1"/>
  <c r="D991" i="1"/>
  <c r="C991" i="1"/>
  <c r="H989" i="1"/>
  <c r="G989" i="1"/>
  <c r="D989" i="1"/>
  <c r="C989" i="1"/>
  <c r="H988" i="1"/>
  <c r="G988" i="1"/>
  <c r="D988" i="1"/>
  <c r="C988" i="1"/>
  <c r="D987" i="1"/>
  <c r="H987" i="1" s="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G821"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G690" i="1"/>
  <c r="D690" i="1"/>
  <c r="H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G656" i="1"/>
  <c r="D656" i="1"/>
  <c r="H656" i="1" s="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D647" i="1"/>
  <c r="G647" i="1" s="1"/>
  <c r="C647" i="1"/>
  <c r="H646" i="1"/>
  <c r="G646" i="1"/>
  <c r="D646" i="1"/>
  <c r="C646" i="1"/>
  <c r="D644" i="1"/>
  <c r="H644" i="1" s="1"/>
  <c r="C644" i="1"/>
  <c r="D643" i="1"/>
  <c r="C643" i="1"/>
  <c r="D642" i="1"/>
  <c r="H642" i="1" s="1"/>
  <c r="C642" i="1"/>
  <c r="D641" i="1"/>
  <c r="C641" i="1"/>
  <c r="D632" i="1"/>
  <c r="H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D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D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G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06" i="1"/>
  <c r="H406" i="1" s="1"/>
  <c r="C406" i="1"/>
  <c r="D405" i="1"/>
  <c r="H405" i="1" s="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D377" i="1"/>
  <c r="H377" i="1" s="1"/>
  <c r="C377" i="1"/>
  <c r="H376" i="1"/>
  <c r="G376" i="1"/>
  <c r="D376" i="1"/>
  <c r="C376" i="1"/>
  <c r="H375" i="1"/>
  <c r="G375" i="1"/>
  <c r="D375" i="1"/>
  <c r="C375" i="1"/>
  <c r="H374" i="1"/>
  <c r="G374" i="1"/>
  <c r="D374" i="1"/>
  <c r="C374" i="1"/>
  <c r="D373" i="1"/>
  <c r="H373" i="1" s="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H365" i="1"/>
  <c r="G365" i="1"/>
  <c r="D365" i="1"/>
  <c r="C365" i="1"/>
  <c r="C364" i="1"/>
  <c r="H363" i="1"/>
  <c r="G363" i="1"/>
  <c r="D363" i="1"/>
  <c r="C363" i="1"/>
  <c r="H362" i="1"/>
  <c r="G362" i="1"/>
  <c r="D362" i="1"/>
  <c r="C362" i="1"/>
  <c r="D361" i="1"/>
  <c r="H361" i="1" s="1"/>
  <c r="C361" i="1"/>
  <c r="H360" i="1"/>
  <c r="G360" i="1"/>
  <c r="D360" i="1"/>
  <c r="C360" i="1"/>
  <c r="D359" i="1"/>
  <c r="H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D343" i="1"/>
  <c r="H342" i="1"/>
  <c r="G342" i="1"/>
  <c r="D342" i="1"/>
  <c r="C342" i="1"/>
  <c r="H341" i="1"/>
  <c r="G341" i="1"/>
  <c r="D341" i="1"/>
  <c r="C341" i="1"/>
  <c r="C340" i="1"/>
  <c r="G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D313" i="1"/>
  <c r="H313" i="1" s="1"/>
  <c r="C313" i="1"/>
  <c r="D312" i="1"/>
  <c r="H312" i="1" s="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G291" i="1"/>
  <c r="D291" i="1"/>
  <c r="H291" i="1" s="1"/>
  <c r="C291"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H187" i="1"/>
  <c r="D187" i="1"/>
  <c r="G187" i="1" s="1"/>
  <c r="C187" i="1"/>
  <c r="D186" i="1"/>
  <c r="H186" i="1" s="1"/>
  <c r="C186" i="1"/>
  <c r="H185" i="1"/>
  <c r="G185" i="1"/>
  <c r="D185" i="1"/>
  <c r="C185" i="1"/>
  <c r="D184" i="1"/>
  <c r="H184" i="1" s="1"/>
  <c r="C184" i="1"/>
  <c r="D183" i="1"/>
  <c r="H183" i="1" s="1"/>
  <c r="C183" i="1"/>
  <c r="D182" i="1"/>
  <c r="H182" i="1" s="1"/>
  <c r="C182" i="1"/>
  <c r="D181" i="1"/>
  <c r="H181" i="1" s="1"/>
  <c r="C181" i="1"/>
  <c r="D180" i="1"/>
  <c r="H180" i="1" s="1"/>
  <c r="C180" i="1"/>
  <c r="D179" i="1"/>
  <c r="H179" i="1" s="1"/>
  <c r="C179" i="1"/>
  <c r="H178" i="1"/>
  <c r="G178" i="1"/>
  <c r="D178" i="1"/>
  <c r="C178" i="1"/>
  <c r="D177" i="1"/>
  <c r="H177" i="1" s="1"/>
  <c r="C177" i="1"/>
  <c r="D176" i="1"/>
  <c r="G176" i="1" s="1"/>
  <c r="C176" i="1"/>
  <c r="D175" i="1"/>
  <c r="H175" i="1" s="1"/>
  <c r="C175" i="1"/>
  <c r="D174" i="1"/>
  <c r="H174" i="1" s="1"/>
  <c r="C174" i="1"/>
  <c r="C173" i="1"/>
  <c r="D172" i="1"/>
  <c r="G172" i="1" s="1"/>
  <c r="C172" i="1"/>
  <c r="H171" i="1"/>
  <c r="G171" i="1"/>
  <c r="D171" i="1"/>
  <c r="C171" i="1"/>
  <c r="D170" i="1"/>
  <c r="H170" i="1" s="1"/>
  <c r="C170" i="1"/>
  <c r="D169" i="1"/>
  <c r="H169" i="1" s="1"/>
  <c r="C169" i="1"/>
  <c r="D168" i="1"/>
  <c r="H168" i="1" s="1"/>
  <c r="C168" i="1"/>
  <c r="D167" i="1"/>
  <c r="H167" i="1" s="1"/>
  <c r="C167" i="1"/>
  <c r="H166" i="1"/>
  <c r="D166" i="1"/>
  <c r="G166" i="1" s="1"/>
  <c r="C166" i="1"/>
  <c r="C165" i="1"/>
  <c r="D164" i="1"/>
  <c r="G164" i="1" s="1"/>
  <c r="C164" i="1"/>
  <c r="D163" i="1"/>
  <c r="H163" i="1" s="1"/>
  <c r="C163" i="1"/>
  <c r="G162" i="1"/>
  <c r="D162" i="1"/>
  <c r="H162" i="1" s="1"/>
  <c r="C162" i="1"/>
  <c r="H161" i="1"/>
  <c r="G161" i="1"/>
  <c r="D161" i="1"/>
  <c r="C161" i="1"/>
  <c r="C160" i="1"/>
  <c r="C159"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D150" i="1"/>
  <c r="G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H126" i="1"/>
  <c r="G126" i="1"/>
  <c r="D126" i="1"/>
  <c r="C126" i="1"/>
  <c r="D125" i="1"/>
  <c r="H125" i="1" s="1"/>
  <c r="C125" i="1"/>
  <c r="D124" i="1"/>
  <c r="H124" i="1" s="1"/>
  <c r="C124" i="1"/>
  <c r="H123" i="1"/>
  <c r="G123" i="1"/>
  <c r="D123" i="1"/>
  <c r="C123" i="1"/>
  <c r="D122" i="1"/>
  <c r="H122" i="1" s="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G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G89" i="1"/>
  <c r="D89" i="1"/>
  <c r="H89" i="1" s="1"/>
  <c r="C89" i="1"/>
  <c r="H88" i="1"/>
  <c r="G88" i="1"/>
  <c r="D88" i="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D59" i="1"/>
  <c r="H59" i="1" s="1"/>
  <c r="C59" i="1"/>
  <c r="D58" i="1"/>
  <c r="H58" i="1" s="1"/>
  <c r="C58" i="1"/>
  <c r="H57" i="1"/>
  <c r="G57" i="1"/>
  <c r="D57" i="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2" i="9" l="1"/>
  <c r="H1411" i="1"/>
  <c r="G1409" i="1"/>
  <c r="I27" i="3"/>
  <c r="D1408" i="1"/>
  <c r="G1411" i="1"/>
  <c r="F115" i="6"/>
  <c r="D22" i="7"/>
  <c r="H1438" i="1"/>
  <c r="H1437" i="1"/>
  <c r="I1439" i="1"/>
  <c r="G632" i="1"/>
  <c r="G1224" i="1"/>
  <c r="G406" i="1"/>
  <c r="H404" i="1"/>
  <c r="H1222" i="1"/>
  <c r="E281" i="9"/>
  <c r="B281" i="9" s="1"/>
  <c r="H290" i="1"/>
  <c r="H413" i="1"/>
  <c r="F418" i="4"/>
  <c r="G1576" i="1"/>
  <c r="G1489" i="1"/>
  <c r="H1504" i="1"/>
  <c r="G1485" i="1"/>
  <c r="H1483" i="1"/>
  <c r="H1501" i="1"/>
  <c r="G1501" i="1"/>
  <c r="H1499" i="1"/>
  <c r="G1499" i="1"/>
  <c r="H1481" i="1"/>
  <c r="G1481" i="1"/>
  <c r="H1484" i="1"/>
  <c r="H1265" i="1"/>
  <c r="G1265" i="1"/>
  <c r="G1241" i="1"/>
  <c r="H641" i="1"/>
  <c r="G1222" i="1"/>
  <c r="D1223" i="1"/>
  <c r="H1224" i="1"/>
  <c r="H1151" i="1"/>
  <c r="G1138" i="1"/>
  <c r="G1137" i="1"/>
  <c r="H1232" i="1"/>
  <c r="G1156" i="1"/>
  <c r="G1155" i="1"/>
  <c r="H1216" i="1"/>
  <c r="F239" i="5"/>
  <c r="H1217" i="1"/>
  <c r="G1050" i="1"/>
  <c r="H1003" i="1"/>
  <c r="H997" i="1"/>
  <c r="H991" i="1"/>
  <c r="F13" i="5"/>
  <c r="H993" i="1"/>
  <c r="G1232" i="1"/>
  <c r="G1165" i="1"/>
  <c r="F652" i="4"/>
  <c r="H643" i="1"/>
  <c r="D645" i="1"/>
  <c r="H645" i="1" s="1"/>
  <c r="D1013" i="1"/>
  <c r="H1013" i="1" s="1"/>
  <c r="D1007" i="1"/>
  <c r="G996" i="1"/>
  <c r="E297" i="9"/>
  <c r="B297" i="9" s="1"/>
  <c r="G288" i="1"/>
  <c r="D644" i="4"/>
  <c r="F644" i="4" s="1"/>
  <c r="G404" i="1"/>
  <c r="F417" i="4"/>
  <c r="C412" i="1"/>
  <c r="H412" i="1" s="1"/>
  <c r="G662" i="1"/>
  <c r="E33" i="9"/>
  <c r="B33" i="9" s="1"/>
  <c r="E286" i="9"/>
  <c r="B286" i="9" s="1"/>
  <c r="E299" i="9"/>
  <c r="B299" i="9" s="1"/>
  <c r="G58" i="1"/>
  <c r="G59" i="1"/>
  <c r="E28" i="9"/>
  <c r="G124" i="1"/>
  <c r="G125" i="1"/>
  <c r="G1216" i="1"/>
  <c r="G1217" i="1"/>
  <c r="E238" i="5"/>
  <c r="E308" i="9"/>
  <c r="B308" i="9" s="1"/>
  <c r="D1154" i="1"/>
  <c r="D1148" i="1"/>
  <c r="G1151" i="1"/>
  <c r="G1136" i="1"/>
  <c r="D1048" i="1"/>
  <c r="G1034" i="1"/>
  <c r="G1035" i="1"/>
  <c r="G1033" i="1"/>
  <c r="H1030" i="1"/>
  <c r="G1030" i="1"/>
  <c r="G1032" i="1"/>
  <c r="H1023" i="1"/>
  <c r="G1023" i="1"/>
  <c r="G1025" i="1"/>
  <c r="G1013" i="1"/>
  <c r="G1014" i="1"/>
  <c r="E12" i="5"/>
  <c r="D990" i="1" s="1"/>
  <c r="F19" i="5"/>
  <c r="G997" i="1"/>
  <c r="G998" i="1"/>
  <c r="G991" i="1"/>
  <c r="G993" i="1"/>
  <c r="G987" i="1"/>
  <c r="H986" i="1"/>
  <c r="F217" i="9"/>
  <c r="B217" i="9" s="1"/>
  <c r="E292" i="9"/>
  <c r="B292" i="9" s="1"/>
  <c r="H288" i="1"/>
  <c r="E273" i="9"/>
  <c r="B273" i="9" s="1"/>
  <c r="G670" i="1"/>
  <c r="G669" i="1"/>
  <c r="E69" i="9"/>
  <c r="F220" i="9"/>
  <c r="E43" i="9"/>
  <c r="B43" i="9" s="1"/>
  <c r="E40" i="9"/>
  <c r="E31" i="9"/>
  <c r="B31" i="9" s="1"/>
  <c r="G668" i="1"/>
  <c r="E275" i="9"/>
  <c r="B275" i="9"/>
  <c r="E23" i="9"/>
  <c r="B23" i="9" s="1"/>
  <c r="G644" i="1"/>
  <c r="G643" i="1"/>
  <c r="G642" i="1"/>
  <c r="G641" i="1"/>
  <c r="G312" i="1"/>
  <c r="G313" i="1"/>
  <c r="E311" i="4"/>
  <c r="D306" i="1" s="1"/>
  <c r="G405" i="1"/>
  <c r="G411" i="1"/>
  <c r="H411" i="1"/>
  <c r="G378" i="1"/>
  <c r="G379" i="1"/>
  <c r="G373" i="1"/>
  <c r="G377" i="1"/>
  <c r="G371" i="1"/>
  <c r="G367" i="1"/>
  <c r="G359" i="1"/>
  <c r="G361" i="1"/>
  <c r="D364" i="1"/>
  <c r="G290" i="1"/>
  <c r="G413" i="1"/>
  <c r="E644" i="4"/>
  <c r="D638" i="1" s="1"/>
  <c r="G255" i="1"/>
  <c r="G257" i="1"/>
  <c r="E196" i="4"/>
  <c r="D192" i="1" s="1"/>
  <c r="F210" i="4"/>
  <c r="G191" i="1"/>
  <c r="G189" i="1"/>
  <c r="G188" i="1"/>
  <c r="G184" i="1"/>
  <c r="G186" i="1"/>
  <c r="E47" i="9"/>
  <c r="B47" i="9" s="1"/>
  <c r="G183" i="1"/>
  <c r="G182" i="1"/>
  <c r="G181" i="1"/>
  <c r="G180" i="1"/>
  <c r="B220" i="9"/>
  <c r="G179" i="1"/>
  <c r="G177" i="1"/>
  <c r="H176" i="1"/>
  <c r="G175" i="1"/>
  <c r="G173" i="1"/>
  <c r="G174" i="1"/>
  <c r="F177" i="4"/>
  <c r="H172" i="1"/>
  <c r="G170" i="1"/>
  <c r="G169" i="1"/>
  <c r="G168" i="1"/>
  <c r="G165" i="1"/>
  <c r="G167" i="1"/>
  <c r="E163" i="4"/>
  <c r="F163" i="4" s="1"/>
  <c r="F169" i="4"/>
  <c r="H164" i="1"/>
  <c r="G163" i="1"/>
  <c r="D160" i="1"/>
  <c r="E152" i="4"/>
  <c r="D148" i="1" s="1"/>
  <c r="F218" i="9"/>
  <c r="G148" i="1"/>
  <c r="H148" i="1"/>
  <c r="G149" i="1"/>
  <c r="H150" i="1"/>
  <c r="F153" i="4"/>
  <c r="G55" i="1"/>
  <c r="G56" i="1"/>
  <c r="G132" i="1"/>
  <c r="G130" i="1"/>
  <c r="G131" i="1"/>
  <c r="H87" i="1"/>
  <c r="G87" i="1"/>
  <c r="E82" i="4"/>
  <c r="D78" i="1" s="1"/>
  <c r="F128" i="4"/>
  <c r="H120" i="1"/>
  <c r="G120" i="1"/>
  <c r="G122" i="1"/>
  <c r="H121" i="1"/>
  <c r="F125" i="4"/>
  <c r="G108" i="1"/>
  <c r="G113" i="1"/>
  <c r="D70" i="1"/>
  <c r="E50" i="4"/>
  <c r="D46" i="1" s="1"/>
  <c r="H46" i="1" s="1"/>
  <c r="G64" i="1"/>
  <c r="G65" i="1"/>
  <c r="E285" i="9"/>
  <c r="B285" i="9" s="1"/>
  <c r="E293" i="9"/>
  <c r="B293" i="9" s="1"/>
  <c r="E287" i="9"/>
  <c r="B287" i="9" s="1"/>
  <c r="E295" i="9"/>
  <c r="B295" i="9" s="1"/>
  <c r="I1471" i="1"/>
  <c r="F196" i="4"/>
  <c r="C192" i="1"/>
  <c r="G1175" i="1"/>
  <c r="H1175" i="1"/>
  <c r="I1452" i="1"/>
  <c r="G391" i="1"/>
  <c r="I1478" i="1"/>
  <c r="J1440" i="1"/>
  <c r="J1442" i="1"/>
  <c r="J1444" i="1"/>
  <c r="F106" i="4"/>
  <c r="F473" i="4"/>
  <c r="D472" i="4"/>
  <c r="F519" i="4"/>
  <c r="D515" i="4"/>
  <c r="F571" i="4"/>
  <c r="D567" i="4"/>
  <c r="G163" i="9"/>
  <c r="E163" i="9" s="1"/>
  <c r="B163" i="9" s="1"/>
  <c r="C343" i="1"/>
  <c r="C467" i="1"/>
  <c r="C513" i="1"/>
  <c r="C516" i="1"/>
  <c r="C529" i="1"/>
  <c r="C532" i="1"/>
  <c r="C549" i="1"/>
  <c r="C565" i="1"/>
  <c r="C568" i="1"/>
  <c r="G1440" i="1"/>
  <c r="I1440" i="1" s="1"/>
  <c r="G1442" i="1"/>
  <c r="I1442" i="1" s="1"/>
  <c r="G1444" i="1"/>
  <c r="I1444" i="1" s="1"/>
  <c r="J1445" i="1"/>
  <c r="H1446" i="1"/>
  <c r="I1446" i="1" s="1"/>
  <c r="J1447" i="1"/>
  <c r="H1448" i="1"/>
  <c r="I1448" i="1" s="1"/>
  <c r="J1449" i="1"/>
  <c r="H1450" i="1"/>
  <c r="I1450" i="1" s="1"/>
  <c r="J1451" i="1"/>
  <c r="H1452" i="1"/>
  <c r="J1455" i="1"/>
  <c r="H1456" i="1"/>
  <c r="I1456" i="1" s="1"/>
  <c r="J1457" i="1"/>
  <c r="H1458" i="1"/>
  <c r="I1458" i="1" s="1"/>
  <c r="J1459" i="1"/>
  <c r="H1460" i="1"/>
  <c r="I1460" i="1" s="1"/>
  <c r="J1462" i="1"/>
  <c r="H1463" i="1"/>
  <c r="I1463" i="1" s="1"/>
  <c r="J1464" i="1"/>
  <c r="H1465" i="1"/>
  <c r="I1465" i="1" s="1"/>
  <c r="J1466" i="1"/>
  <c r="H1467" i="1"/>
  <c r="I1467" i="1" s="1"/>
  <c r="J1468" i="1"/>
  <c r="H1471" i="1"/>
  <c r="J1472" i="1"/>
  <c r="H1473" i="1"/>
  <c r="I1473" i="1" s="1"/>
  <c r="J1474" i="1"/>
  <c r="H1476" i="1"/>
  <c r="I1476" i="1" s="1"/>
  <c r="J1477" i="1"/>
  <c r="H1478" i="1"/>
  <c r="J1479" i="1"/>
  <c r="G1482" i="1"/>
  <c r="G1486" i="1"/>
  <c r="G1490" i="1"/>
  <c r="G1494" i="1"/>
  <c r="G1498" i="1"/>
  <c r="G1502" i="1"/>
  <c r="G1506" i="1"/>
  <c r="G1510" i="1"/>
  <c r="G1514" i="1"/>
  <c r="G1522" i="1"/>
  <c r="G1526" i="1"/>
  <c r="G1530" i="1"/>
  <c r="G1534" i="1"/>
  <c r="E7" i="4"/>
  <c r="F134" i="4"/>
  <c r="E133" i="4"/>
  <c r="D129" i="1" s="1"/>
  <c r="E363" i="4"/>
  <c r="D358" i="1" s="1"/>
  <c r="E528" i="4"/>
  <c r="G309" i="9"/>
  <c r="F190" i="5"/>
  <c r="D340" i="1"/>
  <c r="D346" i="1"/>
  <c r="D510" i="1"/>
  <c r="D562" i="1"/>
  <c r="D1183" i="1"/>
  <c r="D1201" i="1"/>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D7" i="4"/>
  <c r="F45" i="4"/>
  <c r="F51" i="4"/>
  <c r="F107" i="4"/>
  <c r="E299" i="4"/>
  <c r="F336" i="4"/>
  <c r="D311" i="4"/>
  <c r="F421" i="4"/>
  <c r="F530" i="4"/>
  <c r="D529" i="4"/>
  <c r="F36" i="6"/>
  <c r="D35" i="6"/>
  <c r="F122" i="6"/>
  <c r="D114" i="6"/>
  <c r="G1480" i="1"/>
  <c r="H1573" i="1"/>
  <c r="H1575" i="1"/>
  <c r="D82" i="4"/>
  <c r="F112" i="4"/>
  <c r="F124" i="4"/>
  <c r="H21" i="9"/>
  <c r="G21" i="9"/>
  <c r="F152" i="4"/>
  <c r="F164" i="4"/>
  <c r="E224" i="4"/>
  <c r="D220" i="1" s="1"/>
  <c r="F356" i="4"/>
  <c r="D351" i="4"/>
  <c r="E643" i="4"/>
  <c r="D637" i="1" s="1"/>
  <c r="F485" i="4"/>
  <c r="D484" i="4"/>
  <c r="F78" i="5"/>
  <c r="E190" i="5"/>
  <c r="D43" i="8"/>
  <c r="F216" i="4"/>
  <c r="D252" i="4"/>
  <c r="D263" i="4"/>
  <c r="D643" i="4"/>
  <c r="F416" i="4"/>
  <c r="E459" i="4"/>
  <c r="D453" i="1" s="1"/>
  <c r="D580" i="4"/>
  <c r="F585" i="4"/>
  <c r="F594" i="4"/>
  <c r="D593" i="4"/>
  <c r="F8" i="5"/>
  <c r="E87" i="5"/>
  <c r="D1065" i="1" s="1"/>
  <c r="D177" i="5"/>
  <c r="F180" i="5"/>
  <c r="F207" i="5"/>
  <c r="D206" i="5"/>
  <c r="F5" i="6"/>
  <c r="B24" i="9"/>
  <c r="B32" i="9"/>
  <c r="B40" i="9"/>
  <c r="B48" i="9"/>
  <c r="B56" i="9"/>
  <c r="B64" i="9"/>
  <c r="G161" i="9"/>
  <c r="E161" i="9" s="1"/>
  <c r="B161" i="9" s="1"/>
  <c r="D12" i="5"/>
  <c r="F45" i="5"/>
  <c r="F70" i="5"/>
  <c r="D69" i="5"/>
  <c r="F245" i="5"/>
  <c r="F130" i="6"/>
  <c r="D129" i="6"/>
  <c r="F402" i="4"/>
  <c r="F460" i="4"/>
  <c r="D459" i="4"/>
  <c r="E472" i="4"/>
  <c r="D466" i="1" s="1"/>
  <c r="D238" i="5"/>
  <c r="F246" i="5"/>
  <c r="E35" i="6"/>
  <c r="D42" i="8"/>
  <c r="G312" i="9" s="1"/>
  <c r="E312" i="9" s="1"/>
  <c r="B28" i="9"/>
  <c r="B36" i="9"/>
  <c r="B44" i="9"/>
  <c r="B52" i="9"/>
  <c r="B60" i="9"/>
  <c r="G165" i="9"/>
  <c r="B69" i="9"/>
  <c r="B73" i="9"/>
  <c r="B77" i="9"/>
  <c r="B81" i="9"/>
  <c r="B85" i="9"/>
  <c r="B89" i="9"/>
  <c r="B93" i="9"/>
  <c r="B97" i="9"/>
  <c r="B101" i="9"/>
  <c r="B105" i="9"/>
  <c r="B109" i="9"/>
  <c r="B113" i="9"/>
  <c r="B117" i="9"/>
  <c r="B121" i="9"/>
  <c r="B125" i="9"/>
  <c r="B129" i="9"/>
  <c r="B133" i="9"/>
  <c r="B137" i="9"/>
  <c r="B141" i="9"/>
  <c r="E144" i="9"/>
  <c r="B144" i="9" s="1"/>
  <c r="G189" i="9"/>
  <c r="E189" i="9" s="1"/>
  <c r="B189" i="9" s="1"/>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80" i="9"/>
  <c r="E280" i="9" s="1"/>
  <c r="B280" i="9" s="1"/>
  <c r="G279" i="9"/>
  <c r="E279" i="9" s="1"/>
  <c r="B27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88" i="9"/>
  <c r="E188" i="9" s="1"/>
  <c r="B188" i="9" s="1"/>
  <c r="G166" i="9"/>
  <c r="E166" i="9" s="1"/>
  <c r="B166" i="9" s="1"/>
  <c r="H165" i="9"/>
  <c r="I10" i="9"/>
  <c r="G162" i="9"/>
  <c r="E162" i="9" s="1"/>
  <c r="B162" i="9" s="1"/>
  <c r="G164" i="9"/>
  <c r="E164" i="9" s="1"/>
  <c r="B164" i="9" s="1"/>
  <c r="E289" i="9"/>
  <c r="B289" i="9" s="1"/>
  <c r="B66" i="9"/>
  <c r="B70" i="9"/>
  <c r="B74" i="9"/>
  <c r="B78" i="9"/>
  <c r="B82" i="9"/>
  <c r="B86" i="9"/>
  <c r="B90" i="9"/>
  <c r="B94" i="9"/>
  <c r="B98" i="9"/>
  <c r="B102" i="9"/>
  <c r="B106" i="9"/>
  <c r="B110" i="9"/>
  <c r="B114" i="9"/>
  <c r="B118" i="9"/>
  <c r="B122" i="9"/>
  <c r="B126" i="9"/>
  <c r="B130" i="9"/>
  <c r="B134" i="9"/>
  <c r="B138" i="9"/>
  <c r="B142" i="9"/>
  <c r="B230" i="9"/>
  <c r="B214" i="9"/>
  <c r="B218" i="9"/>
  <c r="B228" i="9"/>
  <c r="B234" i="9"/>
  <c r="B236" i="9"/>
  <c r="B246" i="9"/>
  <c r="B252" i="9"/>
  <c r="B262" i="9"/>
  <c r="B268" i="9"/>
  <c r="H30" i="3" l="1"/>
  <c r="C1453" i="1"/>
  <c r="D5" i="7"/>
  <c r="G412" i="1"/>
  <c r="C638" i="1"/>
  <c r="H1223" i="1"/>
  <c r="G1223" i="1"/>
  <c r="G645" i="1"/>
  <c r="G1007" i="1"/>
  <c r="H1007" i="1"/>
  <c r="E237" i="5"/>
  <c r="D1215" i="1"/>
  <c r="H1148" i="1"/>
  <c r="G1148" i="1"/>
  <c r="F146" i="5"/>
  <c r="G1048" i="1"/>
  <c r="H1048" i="1"/>
  <c r="E7" i="5"/>
  <c r="I20" i="3" s="1"/>
  <c r="F50" i="4"/>
  <c r="E21" i="9"/>
  <c r="F213" i="9"/>
  <c r="B213" i="9" s="1"/>
  <c r="F363" i="4"/>
  <c r="G364" i="1"/>
  <c r="H364" i="1"/>
  <c r="H638" i="1"/>
  <c r="G638" i="1"/>
  <c r="D159" i="1"/>
  <c r="H160" i="1"/>
  <c r="G160" i="1"/>
  <c r="H159" i="1"/>
  <c r="G159" i="1"/>
  <c r="G46" i="1"/>
  <c r="H70" i="1"/>
  <c r="G70" i="1"/>
  <c r="G307" i="9"/>
  <c r="E307" i="9" s="1"/>
  <c r="B307" i="9" s="1"/>
  <c r="D176" i="5"/>
  <c r="F177" i="5"/>
  <c r="C1154" i="1"/>
  <c r="F12" i="5"/>
  <c r="C990" i="1"/>
  <c r="G310" i="9"/>
  <c r="E310" i="9" s="1"/>
  <c r="B310" i="9" s="1"/>
  <c r="C1183" i="1"/>
  <c r="F206" i="5"/>
  <c r="H1065" i="1"/>
  <c r="G1065" i="1"/>
  <c r="H220" i="1"/>
  <c r="G220" i="1"/>
  <c r="H510" i="1"/>
  <c r="G510" i="1"/>
  <c r="D522" i="1"/>
  <c r="H568" i="1"/>
  <c r="G568" i="1"/>
  <c r="H529" i="1"/>
  <c r="G529" i="1"/>
  <c r="H343" i="1"/>
  <c r="G343" i="1"/>
  <c r="H192" i="1"/>
  <c r="G192" i="1"/>
  <c r="F459" i="4"/>
  <c r="C453" i="1"/>
  <c r="F593" i="4"/>
  <c r="C587" i="1"/>
  <c r="F252" i="4"/>
  <c r="C248" i="1"/>
  <c r="H309" i="9"/>
  <c r="E176" i="5"/>
  <c r="D1167" i="1"/>
  <c r="F82" i="4"/>
  <c r="C78" i="1"/>
  <c r="D528" i="4"/>
  <c r="F529" i="4"/>
  <c r="C523" i="1"/>
  <c r="F311" i="4"/>
  <c r="D298" i="4"/>
  <c r="C306" i="1"/>
  <c r="H129" i="1"/>
  <c r="G129" i="1"/>
  <c r="H467" i="1"/>
  <c r="G467" i="1"/>
  <c r="K1450" i="9"/>
  <c r="G313" i="9"/>
  <c r="E313" i="9" s="1"/>
  <c r="B313" i="9" s="1"/>
  <c r="I34" i="3"/>
  <c r="C1517" i="1"/>
  <c r="F238" i="5"/>
  <c r="D237" i="5"/>
  <c r="C1215" i="1"/>
  <c r="D68" i="5"/>
  <c r="F69" i="5"/>
  <c r="C1047" i="1"/>
  <c r="D7" i="5"/>
  <c r="F643" i="4"/>
  <c r="C637" i="1"/>
  <c r="I35" i="3"/>
  <c r="C1518" i="1"/>
  <c r="E68" i="5"/>
  <c r="F35" i="6"/>
  <c r="H25" i="3"/>
  <c r="C1329" i="1"/>
  <c r="D420" i="4"/>
  <c r="E298" i="4"/>
  <c r="D294" i="1"/>
  <c r="G1201" i="1"/>
  <c r="H1201" i="1"/>
  <c r="E420" i="4"/>
  <c r="D3" i="1"/>
  <c r="E6" i="4"/>
  <c r="H565" i="1"/>
  <c r="G565" i="1"/>
  <c r="H516" i="1"/>
  <c r="G516" i="1"/>
  <c r="F567" i="4"/>
  <c r="C561" i="1"/>
  <c r="F472" i="4"/>
  <c r="C466" i="1"/>
  <c r="D1329" i="1"/>
  <c r="I25" i="3"/>
  <c r="B21" i="9"/>
  <c r="H27" i="3"/>
  <c r="F114" i="6"/>
  <c r="C1408" i="1"/>
  <c r="H562" i="1"/>
  <c r="G562" i="1"/>
  <c r="H532" i="1"/>
  <c r="G532" i="1"/>
  <c r="F515" i="4"/>
  <c r="C509" i="1"/>
  <c r="D151" i="4"/>
  <c r="H1124" i="1"/>
  <c r="G1124" i="1"/>
  <c r="E165" i="9"/>
  <c r="B165" i="9" s="1"/>
  <c r="B312" i="9"/>
  <c r="F129" i="6"/>
  <c r="C1423" i="1"/>
  <c r="D141" i="6"/>
  <c r="F580" i="4"/>
  <c r="C574" i="1"/>
  <c r="F263" i="4"/>
  <c r="C259" i="1"/>
  <c r="E141" i="6"/>
  <c r="F484" i="4"/>
  <c r="C478" i="1"/>
  <c r="F351" i="4"/>
  <c r="D350" i="4"/>
  <c r="C346" i="1"/>
  <c r="E151" i="4"/>
  <c r="D6" i="4"/>
  <c r="F7" i="4"/>
  <c r="C3" i="1"/>
  <c r="H340" i="1"/>
  <c r="G340" i="1"/>
  <c r="E309" i="9"/>
  <c r="B309" i="9" s="1"/>
  <c r="H358" i="1"/>
  <c r="G358" i="1"/>
  <c r="H549" i="1"/>
  <c r="G549" i="1"/>
  <c r="H513" i="1"/>
  <c r="G513" i="1"/>
  <c r="E350" i="4"/>
  <c r="F133" i="4"/>
  <c r="H29" i="3" l="1"/>
  <c r="G315" i="9"/>
  <c r="E315" i="9" s="1"/>
  <c r="C1436" i="1"/>
  <c r="H1453" i="1"/>
  <c r="G1453" i="1"/>
  <c r="E311" i="9"/>
  <c r="D985" i="1"/>
  <c r="I23" i="3"/>
  <c r="D1214" i="1"/>
  <c r="E289" i="4"/>
  <c r="E290" i="4" s="1"/>
  <c r="D286" i="1" s="1"/>
  <c r="D147" i="1"/>
  <c r="I17" i="3"/>
  <c r="H478" i="1"/>
  <c r="G478" i="1"/>
  <c r="G1423" i="1"/>
  <c r="H1423" i="1"/>
  <c r="H509" i="1"/>
  <c r="G509" i="1"/>
  <c r="H561" i="1"/>
  <c r="G561" i="1"/>
  <c r="E407" i="4"/>
  <c r="D402" i="1" s="1"/>
  <c r="D293" i="1"/>
  <c r="F68" i="5"/>
  <c r="H21" i="3"/>
  <c r="C1046" i="1"/>
  <c r="H1517" i="1"/>
  <c r="G1517" i="1"/>
  <c r="H11" i="3"/>
  <c r="D636" i="4"/>
  <c r="F528" i="4"/>
  <c r="C522" i="1"/>
  <c r="H1154" i="1"/>
  <c r="G1154" i="1"/>
  <c r="H3" i="1"/>
  <c r="G3" i="1"/>
  <c r="H346" i="1"/>
  <c r="G346" i="1"/>
  <c r="H574" i="1"/>
  <c r="G574" i="1"/>
  <c r="F420" i="4"/>
  <c r="D635" i="4"/>
  <c r="C414" i="1"/>
  <c r="D1046" i="1"/>
  <c r="I21" i="3"/>
  <c r="E6" i="5"/>
  <c r="G1215" i="1"/>
  <c r="H1215" i="1"/>
  <c r="H78" i="1"/>
  <c r="G78" i="1"/>
  <c r="H990" i="1"/>
  <c r="G990" i="1"/>
  <c r="E635" i="4"/>
  <c r="D629" i="1" s="1"/>
  <c r="D414" i="1"/>
  <c r="H637" i="1"/>
  <c r="G637" i="1"/>
  <c r="E175" i="5"/>
  <c r="D1152" i="1" s="1"/>
  <c r="H19" i="9"/>
  <c r="E19" i="9" s="1"/>
  <c r="B19" i="9" s="1"/>
  <c r="I22" i="3"/>
  <c r="D1153" i="1"/>
  <c r="D408" i="4"/>
  <c r="F350" i="4"/>
  <c r="C345" i="1"/>
  <c r="I28" i="3"/>
  <c r="D1435" i="1"/>
  <c r="H9" i="3" s="1"/>
  <c r="G1408" i="1"/>
  <c r="H1408" i="1"/>
  <c r="H466" i="1"/>
  <c r="G466" i="1"/>
  <c r="E412" i="4"/>
  <c r="D2" i="1"/>
  <c r="I16" i="3"/>
  <c r="G1329" i="1"/>
  <c r="H1329" i="1"/>
  <c r="H1518" i="1"/>
  <c r="G1518" i="1"/>
  <c r="D6" i="5"/>
  <c r="H20" i="3"/>
  <c r="C985" i="1"/>
  <c r="F7" i="5"/>
  <c r="H1047" i="1"/>
  <c r="G1047" i="1"/>
  <c r="F237" i="5"/>
  <c r="H23" i="3"/>
  <c r="C1214" i="1"/>
  <c r="H523" i="1"/>
  <c r="G523" i="1"/>
  <c r="H248" i="1"/>
  <c r="G248" i="1"/>
  <c r="H453" i="1"/>
  <c r="G453" i="1"/>
  <c r="F176" i="5"/>
  <c r="H22" i="3"/>
  <c r="D175" i="5"/>
  <c r="C1153" i="1"/>
  <c r="D407" i="4"/>
  <c r="F298" i="4"/>
  <c r="C293" i="1"/>
  <c r="H587" i="1"/>
  <c r="G587" i="1"/>
  <c r="E408" i="4"/>
  <c r="D403" i="1" s="1"/>
  <c r="D345" i="1"/>
  <c r="D412" i="4"/>
  <c r="F6" i="4"/>
  <c r="H16" i="3"/>
  <c r="C2" i="1"/>
  <c r="H259" i="1"/>
  <c r="G259" i="1"/>
  <c r="H28" i="3"/>
  <c r="F141" i="6"/>
  <c r="C1435" i="1"/>
  <c r="D289" i="4"/>
  <c r="H17" i="3"/>
  <c r="F151" i="4"/>
  <c r="C147" i="1"/>
  <c r="G317" i="9"/>
  <c r="E317" i="9" s="1"/>
  <c r="H294" i="1"/>
  <c r="G294" i="1"/>
  <c r="H306" i="1"/>
  <c r="G306" i="1"/>
  <c r="H1167" i="1"/>
  <c r="G1167" i="1"/>
  <c r="E636" i="4"/>
  <c r="D630" i="1" s="1"/>
  <c r="H1183" i="1"/>
  <c r="G1183" i="1"/>
  <c r="B315" i="9" l="1"/>
  <c r="E314" i="9"/>
  <c r="I10" i="3" s="1"/>
  <c r="H1436" i="1"/>
  <c r="G1436" i="1"/>
  <c r="K3" i="9"/>
  <c r="H1153" i="1"/>
  <c r="G1153" i="1"/>
  <c r="H985" i="1"/>
  <c r="G985" i="1"/>
  <c r="F408" i="4"/>
  <c r="C403" i="1"/>
  <c r="H1046" i="1"/>
  <c r="G1046" i="1"/>
  <c r="N3" i="9"/>
  <c r="I11" i="3"/>
  <c r="F636" i="4"/>
  <c r="C630" i="1"/>
  <c r="H293" i="1"/>
  <c r="G293" i="1"/>
  <c r="G1435" i="1"/>
  <c r="H1435" i="1"/>
  <c r="G1214" i="1"/>
  <c r="H1214" i="1"/>
  <c r="G284" i="9"/>
  <c r="E284" i="9" s="1"/>
  <c r="B284" i="9" s="1"/>
  <c r="G278" i="9"/>
  <c r="F6" i="5"/>
  <c r="C984" i="1"/>
  <c r="E639" i="4"/>
  <c r="D407" i="1"/>
  <c r="H345" i="1"/>
  <c r="G345" i="1"/>
  <c r="H414" i="1"/>
  <c r="G414" i="1"/>
  <c r="H522" i="1"/>
  <c r="G522" i="1"/>
  <c r="E316" i="9"/>
  <c r="I9" i="3" s="1"/>
  <c r="B317" i="9"/>
  <c r="D413" i="4"/>
  <c r="D291" i="4"/>
  <c r="F289" i="4"/>
  <c r="C285" i="1"/>
  <c r="F175" i="5"/>
  <c r="C1152" i="1"/>
  <c r="H147" i="1"/>
  <c r="G147" i="1"/>
  <c r="D290" i="4"/>
  <c r="H2" i="1"/>
  <c r="G2" i="1"/>
  <c r="D639" i="4"/>
  <c r="F412" i="4"/>
  <c r="C407" i="1"/>
  <c r="F407" i="4"/>
  <c r="C402" i="1"/>
  <c r="H278" i="9"/>
  <c r="D984" i="1"/>
  <c r="F635" i="4"/>
  <c r="C629" i="1"/>
  <c r="E413" i="4"/>
  <c r="E414" i="4" s="1"/>
  <c r="D409" i="1" s="1"/>
  <c r="D285" i="1"/>
  <c r="E291" i="4"/>
  <c r="D287" i="1" s="1"/>
  <c r="F639" i="4" l="1"/>
  <c r="C633" i="1"/>
  <c r="F290" i="4"/>
  <c r="C286" i="1"/>
  <c r="D640" i="4"/>
  <c r="D415" i="4"/>
  <c r="C408" i="1"/>
  <c r="F413" i="4"/>
  <c r="H8" i="3"/>
  <c r="H984" i="1"/>
  <c r="G984" i="1"/>
  <c r="H403" i="1"/>
  <c r="G403" i="1"/>
  <c r="H407" i="1"/>
  <c r="G407" i="1"/>
  <c r="H285" i="1"/>
  <c r="G285" i="1"/>
  <c r="E278" i="9"/>
  <c r="H630" i="1"/>
  <c r="G630" i="1"/>
  <c r="E640" i="4"/>
  <c r="E641" i="4" s="1"/>
  <c r="E415" i="4"/>
  <c r="D410" i="1" s="1"/>
  <c r="D408" i="1"/>
  <c r="H629" i="1"/>
  <c r="G629" i="1"/>
  <c r="H402" i="1"/>
  <c r="G402" i="1"/>
  <c r="D414" i="4"/>
  <c r="H1152" i="1"/>
  <c r="G1152" i="1"/>
  <c r="F291" i="4"/>
  <c r="C287" i="1"/>
  <c r="D633" i="1"/>
  <c r="M3" i="9" l="1"/>
  <c r="D642" i="4"/>
  <c r="F640" i="4"/>
  <c r="C634" i="1"/>
  <c r="H633" i="1"/>
  <c r="G633" i="1"/>
  <c r="F415" i="4"/>
  <c r="C410" i="1"/>
  <c r="D635" i="1"/>
  <c r="E277" i="9"/>
  <c r="I8" i="3" s="1"/>
  <c r="B278" i="9"/>
  <c r="E642" i="4"/>
  <c r="D634" i="1"/>
  <c r="H287" i="1"/>
  <c r="G287" i="1"/>
  <c r="F414" i="4"/>
  <c r="C409" i="1"/>
  <c r="H408" i="1"/>
  <c r="G408" i="1"/>
  <c r="H286" i="1"/>
  <c r="G286" i="1"/>
  <c r="D641" i="4"/>
  <c r="F641" i="4" l="1"/>
  <c r="D645" i="4"/>
  <c r="C635" i="1"/>
  <c r="H409" i="1"/>
  <c r="G409" i="1"/>
  <c r="E646" i="4"/>
  <c r="D636" i="1"/>
  <c r="E645" i="4"/>
  <c r="D646" i="4"/>
  <c r="F642" i="4"/>
  <c r="C636" i="1"/>
  <c r="H410" i="1"/>
  <c r="G410" i="1"/>
  <c r="H634" i="1"/>
  <c r="G634" i="1"/>
  <c r="H636" i="1" l="1"/>
  <c r="G636" i="1"/>
  <c r="H635" i="1"/>
  <c r="G635" i="1"/>
  <c r="I18" i="3"/>
  <c r="D639" i="1"/>
  <c r="F645" i="4"/>
  <c r="H18" i="3"/>
  <c r="C639" i="1"/>
  <c r="G276" i="9"/>
  <c r="E276" i="9" s="1"/>
  <c r="B276" i="9" s="1"/>
  <c r="I19" i="3"/>
  <c r="D640" i="1"/>
  <c r="H19" i="3"/>
  <c r="F646" i="4"/>
  <c r="C640" i="1"/>
  <c r="H7" i="3" l="1"/>
  <c r="J3" i="9" s="1"/>
  <c r="H640" i="1"/>
  <c r="G640" i="1"/>
  <c r="H639" i="1"/>
  <c r="G639" i="1"/>
  <c r="G274" i="9" l="1"/>
  <c r="M272" i="9"/>
  <c r="L272" i="9"/>
  <c r="H274" i="9"/>
  <c r="H18" i="9"/>
  <c r="K10" i="9"/>
  <c r="J7" i="9"/>
  <c r="G16" i="9"/>
  <c r="K6" i="9"/>
  <c r="G18" i="9"/>
  <c r="M15" i="9"/>
  <c r="I12" i="9"/>
  <c r="J11" i="9"/>
  <c r="I8" i="9"/>
  <c r="I17" i="9"/>
  <c r="I9" i="9"/>
  <c r="G15" i="9"/>
  <c r="J9" i="9"/>
  <c r="H15" i="9"/>
  <c r="I7" i="9"/>
  <c r="K13" i="9"/>
  <c r="J6" i="9"/>
  <c r="I11" i="9"/>
  <c r="I5" i="9"/>
  <c r="K11" i="9"/>
  <c r="H16" i="9"/>
  <c r="J5" i="9"/>
  <c r="L16" i="9"/>
  <c r="K9" i="9"/>
  <c r="L15" i="9"/>
  <c r="K12" i="9"/>
  <c r="K5" i="9"/>
  <c r="J10" i="9"/>
  <c r="J8" i="9"/>
  <c r="I13" i="9"/>
  <c r="K8" i="9"/>
  <c r="J13" i="9"/>
  <c r="H17" i="9"/>
  <c r="K7" i="9"/>
  <c r="J12" i="9"/>
  <c r="J17" i="9"/>
  <c r="I6" i="9"/>
  <c r="G17" i="9"/>
  <c r="M16" i="9"/>
  <c r="E18" i="9" l="1"/>
  <c r="B18" i="9" s="1"/>
  <c r="E6" i="9"/>
  <c r="B6" i="9" s="1"/>
  <c r="E17" i="9"/>
  <c r="B17" i="9" s="1"/>
  <c r="E13" i="9"/>
  <c r="B13" i="9" s="1"/>
  <c r="E11" i="9"/>
  <c r="B11" i="9" s="1"/>
  <c r="F272" i="9"/>
  <c r="B272" i="9" s="1"/>
  <c r="E7" i="9"/>
  <c r="B7" i="9" s="1"/>
  <c r="E9" i="9"/>
  <c r="B9" i="9" s="1"/>
  <c r="E16" i="9"/>
  <c r="F15" i="9"/>
  <c r="F16" i="9"/>
  <c r="E5" i="9"/>
  <c r="E12" i="9"/>
  <c r="B12" i="9" s="1"/>
  <c r="E8" i="9"/>
  <c r="B8" i="9" s="1"/>
  <c r="E10" i="9"/>
  <c r="B10" i="9" s="1"/>
  <c r="E15" i="9"/>
  <c r="E274" i="9"/>
  <c r="B16" i="9" l="1"/>
  <c r="F20" i="9"/>
  <c r="F14" i="9"/>
  <c r="B274" i="9"/>
  <c r="E20" i="9"/>
  <c r="I7" i="3" s="1"/>
  <c r="B15" i="9"/>
  <c r="E14"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<sst xmlns="http://schemas.openxmlformats.org/spreadsheetml/2006/main" count="4369" uniqueCount="3421">
  <si>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</si>
  <si>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</si>
  <si>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</si>
  <si>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</si>
  <si>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</si>
  <si>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</si>
  <si>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</si>
  <si>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</si>
  <si>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</si>
  <si>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</si>
  <si>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</si>
  <si>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</si>
  <si>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</si>
  <si>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</si>
  <si>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</si>
  <si>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</si>
  <si>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</si>
  <si>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</si>
  <si>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</si>
  <si>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</si>
  <si>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</si>
  <si>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</si>
  <si>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</si>
  <si>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</si>
  <si>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</si>
  <si>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</si>
  <si>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</si>
  <si>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</si>
  <si>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</si>
  <si>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</si>
  <si>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</si>
  <si>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MITNICA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</si>
  <si>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</si>
  <si>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</si>
  <si>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</si>
  <si>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</si>
  <si>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</si>
  <si>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</si>
  <si>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</si>
  <si>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</si>
  <si>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</si>
  <si>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</si>
  <si>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</si>
  <si>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</si>
  <si>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</si>
  <si>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</si>
  <si>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</si>
  <si>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</si>
  <si>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</si>
  <si>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23227 - O.Š. MITNICA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</si>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</sst>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1196614.6200000001</v>
      </c>
      <c r="D2" s="6">
        <f>'PR-RAS'!E6</f>
        <v>1370837.1</v>
      </c>
      <c r="E2" s="6">
        <v>0</v>
      </c>
      <c r="F2" s="6">
        <v>0</v>
      </c>
      <c r="G2" s="7">
        <f t="shared" ref="G2:G264" si="0">(B2/1000)*(C2*1+D2*2)</f>
        <v>3938.2888200000002</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933262.8600000001</v>
      </c>
      <c r="D46" s="1">
        <f>'PR-RAS'!E50</f>
        <v>1121091.25</v>
      </c>
      <c r="E46" s="1">
        <v>0</v>
      </c>
      <c r="F46" s="1">
        <v>0</v>
      </c>
      <c r="G46" s="2">
        <f t="shared" si="0"/>
        <v>142895.04120000001</v>
      </c>
      <c r="H46" s="2">
        <f t="shared" si="1"/>
        <v>0.38999999989755452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600</v>
      </c>
      <c r="E55" s="1">
        <v>0</v>
      </c>
      <c r="F55" s="1">
        <v>0</v>
      </c>
      <c r="G55" s="2">
        <f t="shared" si="0"/>
        <v>64.8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600</v>
      </c>
      <c r="E56" s="1">
        <v>0</v>
      </c>
      <c r="F56" s="1">
        <v>0</v>
      </c>
      <c r="G56" s="2">
        <f t="shared" si="0"/>
        <v>66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7422.77</v>
      </c>
      <c r="D58" s="1">
        <f>'PR-RAS'!E62</f>
        <v>409.79</v>
      </c>
      <c r="E58" s="1">
        <v>0</v>
      </c>
      <c r="F58" s="1">
        <v>0</v>
      </c>
      <c r="G58" s="2">
        <f t="shared" si="0"/>
        <v>469.81395000000003</v>
      </c>
      <c r="H58" s="2">
        <f t="shared" si="1"/>
        <v>0.43999999999954298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7422.77</v>
      </c>
      <c r="D59" s="1">
        <f>'PR-RAS'!E63</f>
        <v>409.79</v>
      </c>
      <c r="E59" s="1">
        <v>0</v>
      </c>
      <c r="F59" s="1">
        <v>0</v>
      </c>
      <c r="G59" s="2">
        <f t="shared" si="0"/>
        <v>478.05630000000002</v>
      </c>
      <c r="H59" s="2">
        <f t="shared" si="1"/>
        <v>0.43999999999954298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922756.85000000009</v>
      </c>
      <c r="D64" s="1">
        <f>'PR-RAS'!E68</f>
        <v>1094984.25</v>
      </c>
      <c r="E64" s="1">
        <v>0</v>
      </c>
      <c r="F64" s="1">
        <v>0</v>
      </c>
      <c r="G64" s="2">
        <f t="shared" si="0"/>
        <v>196101.69705000002</v>
      </c>
      <c r="H64" s="2">
        <f t="shared" si="1"/>
        <v>0.39999999990686774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908880.55</v>
      </c>
      <c r="D65" s="1">
        <f>'PR-RAS'!E69</f>
        <v>1080205.19</v>
      </c>
      <c r="E65" s="1">
        <v>0</v>
      </c>
      <c r="F65" s="1">
        <v>0</v>
      </c>
      <c r="G65" s="2">
        <f t="shared" si="0"/>
        <v>196434.61951999998</v>
      </c>
      <c r="H65" s="2">
        <f t="shared" si="1"/>
        <v>0.63999999989755452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13876.3</v>
      </c>
      <c r="D66" s="1">
        <f>'PR-RAS'!E70</f>
        <v>14779.06</v>
      </c>
      <c r="E66" s="1">
        <v>0</v>
      </c>
      <c r="F66" s="1">
        <v>0</v>
      </c>
      <c r="G66" s="2">
        <f t="shared" si="0"/>
        <v>2823.2372999999998</v>
      </c>
      <c r="H66" s="2">
        <f t="shared" si="1"/>
        <v>0.35999999999876309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3083.24</v>
      </c>
      <c r="D70" s="1">
        <f>'PR-RAS'!E74</f>
        <v>25097.21</v>
      </c>
      <c r="E70" s="1">
        <v>0</v>
      </c>
      <c r="F70" s="1">
        <v>0</v>
      </c>
      <c r="G70" s="2">
        <f t="shared" si="0"/>
        <v>3676.1585399999999</v>
      </c>
      <c r="H70" s="2">
        <f t="shared" si="1"/>
        <v>0.44999999999890861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3083.24</v>
      </c>
      <c r="D71" s="1">
        <f>'PR-RAS'!E75</f>
        <v>25097.21</v>
      </c>
      <c r="E71" s="1">
        <v>0</v>
      </c>
      <c r="F71" s="1">
        <v>0</v>
      </c>
      <c r="G71" s="2">
        <f t="shared" si="0"/>
        <v>3729.4362000000001</v>
      </c>
      <c r="H71" s="2">
        <f t="shared" si="1"/>
        <v>0.44999999999890861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1067.71</v>
      </c>
      <c r="E78" s="1">
        <v>0</v>
      </c>
      <c r="F78" s="1">
        <v>0</v>
      </c>
      <c r="G78" s="2">
        <f t="shared" si="0"/>
        <v>164.42734000000002</v>
      </c>
      <c r="H78" s="2">
        <f t="shared" si="1"/>
        <v>0.28999999999996362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1067.71</v>
      </c>
      <c r="E87" s="1">
        <v>0</v>
      </c>
      <c r="F87" s="1">
        <v>0</v>
      </c>
      <c r="G87" s="2">
        <f t="shared" si="0"/>
        <v>183.64612</v>
      </c>
      <c r="H87" s="2">
        <f t="shared" si="1"/>
        <v>0.28999999999996362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1067.71</v>
      </c>
      <c r="E89" s="1">
        <v>0</v>
      </c>
      <c r="F89" s="1">
        <v>0</v>
      </c>
      <c r="G89" s="2">
        <f t="shared" si="0"/>
        <v>187.91695999999999</v>
      </c>
      <c r="H89" s="2">
        <f t="shared" si="1"/>
        <v>0.28999999999996362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48256.59</v>
      </c>
      <c r="D102" s="1">
        <f>'PR-RAS'!E106</f>
        <v>22950.959999999999</v>
      </c>
      <c r="E102" s="1">
        <v>0</v>
      </c>
      <c r="F102" s="1">
        <v>0</v>
      </c>
      <c r="G102" s="2">
        <f t="shared" si="0"/>
        <v>9510.0095099999999</v>
      </c>
      <c r="H102" s="2">
        <f t="shared" si="1"/>
        <v>0.45000000000436557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48256.59</v>
      </c>
      <c r="D108" s="1">
        <f>'PR-RAS'!E112</f>
        <v>22950.959999999999</v>
      </c>
      <c r="E108" s="1">
        <v>0</v>
      </c>
      <c r="F108" s="1">
        <v>0</v>
      </c>
      <c r="G108" s="2">
        <f t="shared" si="0"/>
        <v>10074.960569999999</v>
      </c>
      <c r="H108" s="2">
        <f t="shared" si="1"/>
        <v>0.45000000000436557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48256.59</v>
      </c>
      <c r="D113" s="1">
        <f>'PR-RAS'!E117</f>
        <v>22950.959999999999</v>
      </c>
      <c r="E113" s="1">
        <v>0</v>
      </c>
      <c r="F113" s="1">
        <v>0</v>
      </c>
      <c r="G113" s="2">
        <f t="shared" si="0"/>
        <v>10545.753119999999</v>
      </c>
      <c r="H113" s="2">
        <f t="shared" si="1"/>
        <v>0.45000000000436557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7936.13</v>
      </c>
      <c r="D120" s="1">
        <f>'PR-RAS'!E124</f>
        <v>7689.09</v>
      </c>
      <c r="E120" s="1">
        <v>0</v>
      </c>
      <c r="F120" s="1">
        <v>0</v>
      </c>
      <c r="G120" s="2">
        <f t="shared" si="0"/>
        <v>2774.4028899999998</v>
      </c>
      <c r="H120" s="2">
        <f t="shared" si="1"/>
        <v>0.22000000000025466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3136.6000000000004</v>
      </c>
      <c r="D121" s="1">
        <f>'PR-RAS'!E125</f>
        <v>1496.52</v>
      </c>
      <c r="E121" s="1">
        <v>0</v>
      </c>
      <c r="F121" s="1">
        <v>0</v>
      </c>
      <c r="G121" s="2">
        <f t="shared" si="0"/>
        <v>735.55680000000007</v>
      </c>
      <c r="H121" s="2">
        <f t="shared" si="1"/>
        <v>0.87999999999965439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1587.72</v>
      </c>
      <c r="D122" s="1">
        <f>'PR-RAS'!E126</f>
        <v>1496.52</v>
      </c>
      <c r="E122" s="1">
        <v>0</v>
      </c>
      <c r="F122" s="1">
        <v>0</v>
      </c>
      <c r="G122" s="2">
        <f t="shared" si="0"/>
        <v>554.27196000000004</v>
      </c>
      <c r="H122" s="2">
        <f t="shared" si="1"/>
        <v>0.75999999999999091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1548.88</v>
      </c>
      <c r="D123" s="1">
        <f>'PR-RAS'!E127</f>
        <v>0</v>
      </c>
      <c r="E123" s="1">
        <v>0</v>
      </c>
      <c r="F123" s="1">
        <v>0</v>
      </c>
      <c r="G123" s="2">
        <f t="shared" si="0"/>
        <v>188.96336000000002</v>
      </c>
      <c r="H123" s="2">
        <f t="shared" si="1"/>
        <v>0.11999999999989086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4799.53</v>
      </c>
      <c r="D124" s="1">
        <f>'PR-RAS'!E128</f>
        <v>6192.57</v>
      </c>
      <c r="E124" s="1">
        <v>0</v>
      </c>
      <c r="F124" s="1">
        <v>0</v>
      </c>
      <c r="G124" s="2">
        <f t="shared" si="0"/>
        <v>2113.7144099999996</v>
      </c>
      <c r="H124" s="2">
        <f t="shared" si="1"/>
        <v>0.9000000000005457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3386.99</v>
      </c>
      <c r="D125" s="1">
        <f>'PR-RAS'!E129</f>
        <v>6192.57</v>
      </c>
      <c r="E125" s="1">
        <v>0</v>
      </c>
      <c r="F125" s="1">
        <v>0</v>
      </c>
      <c r="G125" s="2">
        <f t="shared" si="0"/>
        <v>1955.7441199999998</v>
      </c>
      <c r="H125" s="2">
        <f t="shared" si="1"/>
        <v>0.44000000000050932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1412.54</v>
      </c>
      <c r="D126" s="1">
        <f>'PR-RAS'!E130</f>
        <v>0</v>
      </c>
      <c r="E126" s="1">
        <v>0</v>
      </c>
      <c r="F126" s="1">
        <v>0</v>
      </c>
      <c r="G126" s="2">
        <f t="shared" si="0"/>
        <v>176.5675</v>
      </c>
      <c r="H126" s="2">
        <f t="shared" si="1"/>
        <v>0.46000000000003638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207159.04000000001</v>
      </c>
      <c r="D129" s="1">
        <f>'PR-RAS'!E133</f>
        <v>218038.09000000003</v>
      </c>
      <c r="E129" s="1">
        <v>0</v>
      </c>
      <c r="F129" s="1">
        <v>0</v>
      </c>
      <c r="G129" s="2">
        <f t="shared" si="0"/>
        <v>82334.108160000018</v>
      </c>
      <c r="H129" s="2">
        <f t="shared" si="1"/>
        <v>0.13000000003376044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207159.04000000001</v>
      </c>
      <c r="D130" s="1">
        <f>'PR-RAS'!E134</f>
        <v>218038.09000000003</v>
      </c>
      <c r="E130" s="1">
        <v>0</v>
      </c>
      <c r="F130" s="1">
        <v>0</v>
      </c>
      <c r="G130" s="2">
        <f t="shared" si="0"/>
        <v>82977.34338000002</v>
      </c>
      <c r="H130" s="2">
        <f t="shared" si="1"/>
        <v>0.13000000003376044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188900.41</v>
      </c>
      <c r="D131" s="1">
        <f>'PR-RAS'!E135</f>
        <v>175646.73</v>
      </c>
      <c r="E131" s="1">
        <v>0</v>
      </c>
      <c r="F131" s="1">
        <v>0</v>
      </c>
      <c r="G131" s="2">
        <f t="shared" si="0"/>
        <v>70225.203099999999</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18258.63</v>
      </c>
      <c r="D132" s="1">
        <f>'PR-RAS'!E136</f>
        <v>42391.360000000001</v>
      </c>
      <c r="E132" s="1">
        <v>0</v>
      </c>
      <c r="F132" s="1">
        <v>0</v>
      </c>
      <c r="G132" s="2">
        <f t="shared" si="0"/>
        <v>13498.416850000001</v>
      </c>
      <c r="H132" s="2">
        <f t="shared" si="1"/>
        <v>0.72999999999956344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1157843.24</v>
      </c>
      <c r="D147" s="1">
        <f>'PR-RAS'!E151</f>
        <v>1328555.4400000002</v>
      </c>
      <c r="E147" s="1">
        <v>0</v>
      </c>
      <c r="F147" s="1">
        <v>0</v>
      </c>
      <c r="G147" s="2">
        <f t="shared" si="0"/>
        <v>556983.30151999998</v>
      </c>
      <c r="H147" s="2">
        <f t="shared" si="1"/>
        <v>0.68000000016763806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957944.13</v>
      </c>
      <c r="D148" s="1">
        <f>'PR-RAS'!E152</f>
        <v>1085845.23</v>
      </c>
      <c r="E148" s="1">
        <v>0</v>
      </c>
      <c r="F148" s="1">
        <v>0</v>
      </c>
      <c r="G148" s="2">
        <f t="shared" si="0"/>
        <v>460056.28472999996</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797011.77</v>
      </c>
      <c r="D149" s="1">
        <f>'PR-RAS'!E153</f>
        <v>894250.69</v>
      </c>
      <c r="E149" s="1">
        <v>0</v>
      </c>
      <c r="F149" s="1">
        <v>0</v>
      </c>
      <c r="G149" s="2">
        <f t="shared" si="0"/>
        <v>382655.94619999995</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775004.4</v>
      </c>
      <c r="D150" s="1">
        <f>'PR-RAS'!E154</f>
        <v>870347.96</v>
      </c>
      <c r="E150" s="1">
        <v>0</v>
      </c>
      <c r="F150" s="1">
        <v>0</v>
      </c>
      <c r="G150" s="2">
        <f t="shared" si="0"/>
        <v>374839.34767999995</v>
      </c>
      <c r="H150" s="2">
        <f t="shared" si="1"/>
        <v>0.44000000006053597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4359.83</v>
      </c>
      <c r="D152" s="1">
        <f>'PR-RAS'!E156</f>
        <v>5787.79</v>
      </c>
      <c r="E152" s="1">
        <v>0</v>
      </c>
      <c r="F152" s="1">
        <v>0</v>
      </c>
      <c r="G152" s="2">
        <f t="shared" si="0"/>
        <v>2406.2469099999998</v>
      </c>
      <c r="H152" s="2">
        <f t="shared" si="1"/>
        <v>0.38000000000010914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17647.54</v>
      </c>
      <c r="D153" s="1">
        <f>'PR-RAS'!E157</f>
        <v>18114.939999999999</v>
      </c>
      <c r="E153" s="1">
        <v>0</v>
      </c>
      <c r="F153" s="1">
        <v>0</v>
      </c>
      <c r="G153" s="2">
        <f t="shared" si="0"/>
        <v>8189.3678399999999</v>
      </c>
      <c r="H153" s="2">
        <f t="shared" si="1"/>
        <v>0.52000000000043656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32289.03</v>
      </c>
      <c r="D154" s="1">
        <f>'PR-RAS'!E158</f>
        <v>44172.7</v>
      </c>
      <c r="E154" s="1">
        <v>0</v>
      </c>
      <c r="F154" s="1">
        <v>0</v>
      </c>
      <c r="G154" s="2">
        <f t="shared" si="0"/>
        <v>18457.067789999997</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128643.33</v>
      </c>
      <c r="D155" s="1">
        <f>'PR-RAS'!E159</f>
        <v>147421.84</v>
      </c>
      <c r="E155" s="1">
        <v>0</v>
      </c>
      <c r="F155" s="1">
        <v>0</v>
      </c>
      <c r="G155" s="2">
        <f t="shared" si="0"/>
        <v>65216.999539999997</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128469.22</v>
      </c>
      <c r="D157" s="1">
        <f>'PR-RAS'!E161</f>
        <v>147421.84</v>
      </c>
      <c r="E157" s="1">
        <v>0</v>
      </c>
      <c r="F157" s="1">
        <v>0</v>
      </c>
      <c r="G157" s="2">
        <f t="shared" si="0"/>
        <v>66036.81240000001</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174.11</v>
      </c>
      <c r="D158" s="1">
        <f>'PR-RAS'!E162</f>
        <v>0</v>
      </c>
      <c r="E158" s="1">
        <v>0</v>
      </c>
      <c r="F158" s="1">
        <v>0</v>
      </c>
      <c r="G158" s="2">
        <f t="shared" si="0"/>
        <v>27.335270000000001</v>
      </c>
      <c r="H158" s="2">
        <f t="shared" si="1"/>
        <v>0.11000000000001364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168332.81</v>
      </c>
      <c r="D159" s="1">
        <f>'PR-RAS'!E163</f>
        <v>216536.87000000002</v>
      </c>
      <c r="E159" s="1">
        <v>0</v>
      </c>
      <c r="F159" s="1">
        <v>0</v>
      </c>
      <c r="G159" s="2">
        <f t="shared" si="0"/>
        <v>95022.23490000001</v>
      </c>
      <c r="H159" s="2">
        <f t="shared" si="1"/>
        <v>0.31999999997788109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28180.959999999999</v>
      </c>
      <c r="D160" s="1">
        <f>'PR-RAS'!E164</f>
        <v>41900.049999999996</v>
      </c>
      <c r="E160" s="1">
        <v>0</v>
      </c>
      <c r="F160" s="1">
        <v>0</v>
      </c>
      <c r="G160" s="2">
        <f t="shared" si="0"/>
        <v>17804.988539999998</v>
      </c>
      <c r="H160" s="2">
        <f t="shared" si="1"/>
        <v>8.999999999650754E-2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3267.25</v>
      </c>
      <c r="D161" s="1">
        <f>'PR-RAS'!E165</f>
        <v>3603.37</v>
      </c>
      <c r="E161" s="1">
        <v>0</v>
      </c>
      <c r="F161" s="1">
        <v>0</v>
      </c>
      <c r="G161" s="2">
        <f t="shared" si="0"/>
        <v>1675.8384000000001</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24030.39</v>
      </c>
      <c r="D162" s="1">
        <f>'PR-RAS'!E166</f>
        <v>24253.94</v>
      </c>
      <c r="E162" s="1">
        <v>0</v>
      </c>
      <c r="F162" s="1">
        <v>0</v>
      </c>
      <c r="G162" s="2">
        <f t="shared" si="0"/>
        <v>11678.661469999999</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679.67</v>
      </c>
      <c r="D163" s="1">
        <f>'PR-RAS'!E167</f>
        <v>13733.84</v>
      </c>
      <c r="E163" s="1">
        <v>0</v>
      </c>
      <c r="F163" s="1">
        <v>0</v>
      </c>
      <c r="G163" s="2">
        <f t="shared" si="0"/>
        <v>4559.8706999999995</v>
      </c>
      <c r="H163" s="2">
        <f t="shared" si="1"/>
        <v>0.48999999999989541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203.65</v>
      </c>
      <c r="D164" s="1">
        <f>'PR-RAS'!E168</f>
        <v>308.89999999999998</v>
      </c>
      <c r="E164" s="1">
        <v>0</v>
      </c>
      <c r="F164" s="1">
        <v>0</v>
      </c>
      <c r="G164" s="2">
        <f t="shared" si="0"/>
        <v>133.89634999999998</v>
      </c>
      <c r="H164" s="2">
        <f t="shared" si="1"/>
        <v>0.45000000000001705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81674.14</v>
      </c>
      <c r="D165" s="1">
        <f>'PR-RAS'!E169</f>
        <v>127223.84000000001</v>
      </c>
      <c r="E165" s="1">
        <v>0</v>
      </c>
      <c r="F165" s="1">
        <v>0</v>
      </c>
      <c r="G165" s="2">
        <f t="shared" si="0"/>
        <v>55123.978480000005</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10904.13</v>
      </c>
      <c r="D166" s="1">
        <f>'PR-RAS'!E170</f>
        <v>14408.38</v>
      </c>
      <c r="E166" s="1">
        <v>0</v>
      </c>
      <c r="F166" s="1">
        <v>0</v>
      </c>
      <c r="G166" s="2">
        <f t="shared" si="0"/>
        <v>6553.9468500000003</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44818.78</v>
      </c>
      <c r="D167" s="1">
        <f>'PR-RAS'!E171</f>
        <v>76163.94</v>
      </c>
      <c r="E167" s="1">
        <v>0</v>
      </c>
      <c r="F167" s="1">
        <v>0</v>
      </c>
      <c r="G167" s="2">
        <f t="shared" si="0"/>
        <v>32726.345560000002</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22291.37</v>
      </c>
      <c r="D168" s="1">
        <f>'PR-RAS'!E172</f>
        <v>26608.23</v>
      </c>
      <c r="E168" s="1">
        <v>0</v>
      </c>
      <c r="F168" s="1">
        <v>0</v>
      </c>
      <c r="G168" s="2">
        <f t="shared" si="0"/>
        <v>12609.807610000002</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1043.48</v>
      </c>
      <c r="D169" s="1">
        <f>'PR-RAS'!E173</f>
        <v>1015.13</v>
      </c>
      <c r="E169" s="1">
        <v>0</v>
      </c>
      <c r="F169" s="1">
        <v>0</v>
      </c>
      <c r="G169" s="2">
        <f t="shared" si="0"/>
        <v>516.38832000000002</v>
      </c>
      <c r="H169" s="2">
        <f t="shared" si="1"/>
        <v>0.61000000000001364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1427.27</v>
      </c>
      <c r="D170" s="1">
        <f>'PR-RAS'!E174</f>
        <v>8890.41</v>
      </c>
      <c r="E170" s="1">
        <v>0</v>
      </c>
      <c r="F170" s="1">
        <v>0</v>
      </c>
      <c r="G170" s="2">
        <f t="shared" si="0"/>
        <v>3246.1672100000001</v>
      </c>
      <c r="H170" s="2">
        <f t="shared" si="1"/>
        <v>0.67999999999983629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1189.1099999999999</v>
      </c>
      <c r="D172" s="1">
        <f>'PR-RAS'!E176</f>
        <v>137.75</v>
      </c>
      <c r="E172" s="1">
        <v>0</v>
      </c>
      <c r="F172" s="1">
        <v>0</v>
      </c>
      <c r="G172" s="2">
        <f t="shared" si="0"/>
        <v>250.44830999999999</v>
      </c>
      <c r="H172" s="2">
        <f t="shared" si="1"/>
        <v>0.35999999999989996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47916.25</v>
      </c>
      <c r="D173" s="1">
        <f>'PR-RAS'!E177</f>
        <v>41180.810000000005</v>
      </c>
      <c r="E173" s="1">
        <v>0</v>
      </c>
      <c r="F173" s="1">
        <v>0</v>
      </c>
      <c r="G173" s="2">
        <f t="shared" si="0"/>
        <v>22407.79364</v>
      </c>
      <c r="H173" s="2">
        <f t="shared" si="1"/>
        <v>0.43999999999505235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34091.599999999999</v>
      </c>
      <c r="D174" s="1">
        <f>'PR-RAS'!E178</f>
        <v>23973.49</v>
      </c>
      <c r="E174" s="1">
        <v>0</v>
      </c>
      <c r="F174" s="1">
        <v>0</v>
      </c>
      <c r="G174" s="2">
        <f t="shared" si="0"/>
        <v>14192.67434</v>
      </c>
      <c r="H174" s="2">
        <f t="shared" si="1"/>
        <v>0.8900000000030559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2129.46</v>
      </c>
      <c r="D175" s="1">
        <f>'PR-RAS'!E179</f>
        <v>6144.41</v>
      </c>
      <c r="E175" s="1">
        <v>0</v>
      </c>
      <c r="F175" s="1">
        <v>0</v>
      </c>
      <c r="G175" s="2">
        <f t="shared" si="0"/>
        <v>2508.7807199999997</v>
      </c>
      <c r="H175" s="2">
        <f t="shared" si="1"/>
        <v>0.86999999999989086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31.25</v>
      </c>
      <c r="E176" s="1">
        <v>0</v>
      </c>
      <c r="F176" s="1">
        <v>0</v>
      </c>
      <c r="G176" s="2">
        <f t="shared" si="0"/>
        <v>10.9375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2603.09</v>
      </c>
      <c r="D177" s="1">
        <f>'PR-RAS'!E181</f>
        <v>2979.23</v>
      </c>
      <c r="E177" s="1">
        <v>0</v>
      </c>
      <c r="F177" s="1">
        <v>0</v>
      </c>
      <c r="G177" s="2">
        <f t="shared" si="0"/>
        <v>1506.8327999999997</v>
      </c>
      <c r="H177" s="2">
        <f t="shared" si="1"/>
        <v>0.32000000000016371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4541.6899999999996</v>
      </c>
      <c r="D179" s="1">
        <f>'PR-RAS'!E183</f>
        <v>3248.54</v>
      </c>
      <c r="E179" s="1">
        <v>0</v>
      </c>
      <c r="F179" s="1">
        <v>0</v>
      </c>
      <c r="G179" s="2">
        <f t="shared" si="0"/>
        <v>1964.9010599999999</v>
      </c>
      <c r="H179" s="2">
        <f t="shared" si="1"/>
        <v>0.77000000000043656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2219.73</v>
      </c>
      <c r="D180" s="1">
        <f>'PR-RAS'!E184</f>
        <v>2364.3200000000002</v>
      </c>
      <c r="E180" s="1">
        <v>0</v>
      </c>
      <c r="F180" s="1">
        <v>0</v>
      </c>
      <c r="G180" s="2">
        <f t="shared" si="0"/>
        <v>1243.7582300000001</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2141.88</v>
      </c>
      <c r="D181" s="1">
        <f>'PR-RAS'!E185</f>
        <v>2429.2800000000002</v>
      </c>
      <c r="E181" s="1">
        <v>0</v>
      </c>
      <c r="F181" s="1">
        <v>0</v>
      </c>
      <c r="G181" s="2">
        <f t="shared" si="0"/>
        <v>1260.0792000000001</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188.8</v>
      </c>
      <c r="D182" s="1">
        <f>'PR-RAS'!E186</f>
        <v>10.29</v>
      </c>
      <c r="E182" s="1">
        <v>0</v>
      </c>
      <c r="F182" s="1">
        <v>0</v>
      </c>
      <c r="G182" s="2">
        <f t="shared" si="0"/>
        <v>37.897779999999997</v>
      </c>
      <c r="H182" s="2">
        <f t="shared" si="1"/>
        <v>0.48999999999998778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36</v>
      </c>
      <c r="E183" s="1">
        <v>0</v>
      </c>
      <c r="F183" s="1">
        <v>0</v>
      </c>
      <c r="G183" s="2">
        <f t="shared" si="0"/>
        <v>13.103999999999999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10561.460000000001</v>
      </c>
      <c r="D184" s="1">
        <f>'PR-RAS'!E188</f>
        <v>6196.17</v>
      </c>
      <c r="E184" s="1">
        <v>0</v>
      </c>
      <c r="F184" s="1">
        <v>0</v>
      </c>
      <c r="G184" s="2">
        <f t="shared" si="0"/>
        <v>4200.5454000000009</v>
      </c>
      <c r="H184" s="2">
        <f t="shared" si="1"/>
        <v>0.63000000000101863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866.73</v>
      </c>
      <c r="D186" s="1">
        <f>'PR-RAS'!E190</f>
        <v>866.75</v>
      </c>
      <c r="E186" s="1">
        <v>0</v>
      </c>
      <c r="F186" s="1">
        <v>0</v>
      </c>
      <c r="G186" s="2">
        <f t="shared" si="0"/>
        <v>481.04255000000001</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837.81</v>
      </c>
      <c r="D187" s="1">
        <f>'PR-RAS'!E191</f>
        <v>1177.81</v>
      </c>
      <c r="E187" s="1">
        <v>0</v>
      </c>
      <c r="F187" s="1">
        <v>0</v>
      </c>
      <c r="G187" s="2">
        <f t="shared" si="0"/>
        <v>593.97798</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189.27</v>
      </c>
      <c r="E188" s="1">
        <v>0</v>
      </c>
      <c r="F188" s="1">
        <v>0</v>
      </c>
      <c r="G188" s="2">
        <f t="shared" si="0"/>
        <v>83.196300000000008</v>
      </c>
      <c r="H188" s="2">
        <f t="shared" si="1"/>
        <v>0.63000000000000966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3132.26</v>
      </c>
      <c r="D189" s="1">
        <f>'PR-RAS'!E193</f>
        <v>3823.54</v>
      </c>
      <c r="E189" s="1">
        <v>0</v>
      </c>
      <c r="F189" s="1">
        <v>0</v>
      </c>
      <c r="G189" s="2">
        <f t="shared" si="0"/>
        <v>2026.5159200000001</v>
      </c>
      <c r="H189" s="2">
        <f t="shared" si="1"/>
        <v>0.72000000000025466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5483.11</v>
      </c>
      <c r="D190" s="1">
        <f>'PR-RAS'!E194</f>
        <v>0</v>
      </c>
      <c r="E190" s="1">
        <v>0</v>
      </c>
      <c r="F190" s="1">
        <v>0</v>
      </c>
      <c r="G190" s="2">
        <f t="shared" si="0"/>
        <v>1036.3077899999998</v>
      </c>
      <c r="H190" s="2">
        <f t="shared" si="1"/>
        <v>0.10999999999967258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175.19</v>
      </c>
      <c r="D191" s="1">
        <f>'PR-RAS'!E195</f>
        <v>138.80000000000001</v>
      </c>
      <c r="E191" s="1">
        <v>0</v>
      </c>
      <c r="F191" s="1">
        <v>0</v>
      </c>
      <c r="G191" s="2">
        <f t="shared" si="0"/>
        <v>86.030100000000004</v>
      </c>
      <c r="H191" s="2">
        <f t="shared" si="1"/>
        <v>0.38999999999998636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5991.32</v>
      </c>
      <c r="D192" s="1">
        <f>'PR-RAS'!E196</f>
        <v>1786.02</v>
      </c>
      <c r="E192" s="1">
        <v>0</v>
      </c>
      <c r="F192" s="1">
        <v>0</v>
      </c>
      <c r="G192" s="2">
        <f t="shared" si="0"/>
        <v>1826.6017600000002</v>
      </c>
      <c r="H192" s="2">
        <f t="shared" si="1"/>
        <v>0.33999999999969077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5991.32</v>
      </c>
      <c r="D206" s="1">
        <f>'PR-RAS'!E210</f>
        <v>1786.02</v>
      </c>
      <c r="E206" s="1">
        <v>0</v>
      </c>
      <c r="F206" s="1">
        <v>0</v>
      </c>
      <c r="G206" s="2">
        <f t="shared" si="0"/>
        <v>1960.4888000000001</v>
      </c>
      <c r="H206" s="2">
        <f t="shared" si="1"/>
        <v>0.33999999999969077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1999.51</v>
      </c>
      <c r="D207" s="1">
        <f>'PR-RAS'!E211</f>
        <v>1786.02</v>
      </c>
      <c r="E207" s="1">
        <v>0</v>
      </c>
      <c r="F207" s="1">
        <v>0</v>
      </c>
      <c r="G207" s="2">
        <f t="shared" si="0"/>
        <v>1147.7393</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3991.81</v>
      </c>
      <c r="D209" s="1">
        <f>'PR-RAS'!E213</f>
        <v>0</v>
      </c>
      <c r="E209" s="1">
        <v>0</v>
      </c>
      <c r="F209" s="1">
        <v>0</v>
      </c>
      <c r="G209" s="2">
        <f t="shared" si="0"/>
        <v>830.29647999999997</v>
      </c>
      <c r="H209" s="2">
        <f t="shared" si="1"/>
        <v>0.19000000000005457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25574.98</v>
      </c>
      <c r="D248" s="1">
        <f>'PR-RAS'!E252</f>
        <v>24387.32</v>
      </c>
      <c r="E248" s="1">
        <v>0</v>
      </c>
      <c r="F248" s="1">
        <v>0</v>
      </c>
      <c r="G248" s="2">
        <f t="shared" si="0"/>
        <v>18364.35614</v>
      </c>
      <c r="H248" s="2">
        <f t="shared" si="1"/>
        <v>0.34000000000014552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25574.98</v>
      </c>
      <c r="D255" s="1">
        <f>'PR-RAS'!E259</f>
        <v>24387.32</v>
      </c>
      <c r="E255" s="1">
        <v>0</v>
      </c>
      <c r="F255" s="1">
        <v>0</v>
      </c>
      <c r="G255" s="2">
        <f t="shared" si="0"/>
        <v>18884.803479999999</v>
      </c>
      <c r="H255" s="2">
        <f t="shared" si="1"/>
        <v>0.34000000000014552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25574.98</v>
      </c>
      <c r="D257" s="1">
        <f>'PR-RAS'!E261</f>
        <v>24387.32</v>
      </c>
      <c r="E257" s="1">
        <v>0</v>
      </c>
      <c r="F257" s="1">
        <v>0</v>
      </c>
      <c r="G257" s="2">
        <f t="shared" si="0"/>
        <v>19033.50272</v>
      </c>
      <c r="H257" s="2">
        <f t="shared" si="1"/>
        <v>0.34000000000014552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1157843.24</v>
      </c>
      <c r="D285" s="1">
        <f>'PR-RAS'!E289</f>
        <v>1328555.4400000002</v>
      </c>
      <c r="E285" s="1">
        <v>0</v>
      </c>
      <c r="F285" s="1">
        <v>0</v>
      </c>
      <c r="G285" s="2">
        <f t="shared" si="8"/>
        <v>1083446.9700799999</v>
      </c>
      <c r="H285" s="2">
        <f t="shared" si="9"/>
        <v>0.68000000016763806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38771.380000000121</v>
      </c>
      <c r="D286" s="1">
        <f>'PR-RAS'!E290</f>
        <v>42281.659999999916</v>
      </c>
      <c r="E286" s="1">
        <v>0</v>
      </c>
      <c r="F286" s="1">
        <v>0</v>
      </c>
      <c r="G286" s="2">
        <f t="shared" si="8"/>
        <v>35150.389499999983</v>
      </c>
      <c r="H286" s="2">
        <f t="shared" si="9"/>
        <v>0.72000000020489097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13823.6</v>
      </c>
      <c r="D288" s="1">
        <f>'PR-RAS'!E292</f>
        <v>16633.72</v>
      </c>
      <c r="E288" s="1">
        <v>0</v>
      </c>
      <c r="F288" s="1">
        <v>0</v>
      </c>
      <c r="G288" s="2">
        <f t="shared" si="8"/>
        <v>13515.128479999999</v>
      </c>
      <c r="H288" s="2">
        <f t="shared" si="9"/>
        <v>0.67999999999847205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3483.12</v>
      </c>
      <c r="D290" s="1">
        <f>'PR-RAS'!E294</f>
        <v>964.15</v>
      </c>
      <c r="E290" s="1">
        <v>0</v>
      </c>
      <c r="F290" s="1">
        <v>0</v>
      </c>
      <c r="G290" s="2">
        <f t="shared" si="8"/>
        <v>1563.9003799999998</v>
      </c>
      <c r="H290" s="2">
        <f t="shared" si="9"/>
        <v>0.26999999999986812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3509.06</v>
      </c>
      <c r="D291" s="1">
        <f>'PR-RAS'!E295</f>
        <v>95</v>
      </c>
      <c r="E291" s="1">
        <v>0</v>
      </c>
      <c r="F291" s="1">
        <v>0</v>
      </c>
      <c r="G291" s="2">
        <f t="shared" si="8"/>
        <v>1072.7274</v>
      </c>
      <c r="H291" s="2">
        <f t="shared" si="9"/>
        <v>5.999999999994543E-2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52</v>
      </c>
      <c r="E293" s="1">
        <v>0</v>
      </c>
      <c r="F293" s="1">
        <v>0</v>
      </c>
      <c r="G293" s="2">
        <f t="shared" si="8"/>
        <v>30.367999999999999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52</v>
      </c>
      <c r="E306" s="1">
        <v>0</v>
      </c>
      <c r="F306" s="1">
        <v>0</v>
      </c>
      <c r="G306" s="2">
        <f t="shared" si="8"/>
        <v>31.72</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52</v>
      </c>
      <c r="E312" s="1">
        <v>0</v>
      </c>
      <c r="F312" s="1">
        <v>0</v>
      </c>
      <c r="G312" s="2">
        <f t="shared" si="8"/>
        <v>32.344000000000001</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52</v>
      </c>
      <c r="E313" s="1">
        <v>0</v>
      </c>
      <c r="F313" s="1">
        <v>0</v>
      </c>
      <c r="G313" s="2">
        <f t="shared" si="8"/>
        <v>32.448</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35961.26</v>
      </c>
      <c r="D345" s="1">
        <f>'PR-RAS'!E350</f>
        <v>35575.050000000003</v>
      </c>
      <c r="E345" s="1">
        <v>0</v>
      </c>
      <c r="F345" s="1">
        <v>0</v>
      </c>
      <c r="G345" s="2">
        <f t="shared" si="8"/>
        <v>36846.307840000001</v>
      </c>
      <c r="H345" s="2">
        <f t="shared" si="9"/>
        <v>0.31000000000494765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29325.120000000003</v>
      </c>
      <c r="D358" s="1">
        <f>'PR-RAS'!E363</f>
        <v>35575.050000000003</v>
      </c>
      <c r="E358" s="1">
        <v>0</v>
      </c>
      <c r="F358" s="1">
        <v>0</v>
      </c>
      <c r="G358" s="2">
        <f t="shared" si="8"/>
        <v>35869.653539999999</v>
      </c>
      <c r="H358" s="2">
        <f t="shared" si="9"/>
        <v>0.17000000000552973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2647.5</v>
      </c>
      <c r="E359" s="1">
        <v>0</v>
      </c>
      <c r="F359" s="1">
        <v>0</v>
      </c>
      <c r="G359" s="2">
        <f t="shared" si="8"/>
        <v>1895.61</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2647.5</v>
      </c>
      <c r="E361" s="1">
        <v>0</v>
      </c>
      <c r="F361" s="1">
        <v>0</v>
      </c>
      <c r="G361" s="2">
        <f t="shared" si="8"/>
        <v>1906.1999999999998</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14708.300000000001</v>
      </c>
      <c r="D364" s="1">
        <f>'PR-RAS'!E369</f>
        <v>19051.349999999999</v>
      </c>
      <c r="E364" s="1">
        <v>0</v>
      </c>
      <c r="F364" s="1">
        <v>0</v>
      </c>
      <c r="G364" s="2">
        <f t="shared" si="8"/>
        <v>19170.393</v>
      </c>
      <c r="H364" s="2">
        <f t="shared" si="9"/>
        <v>0.6499999999996362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11844.99</v>
      </c>
      <c r="D365" s="1">
        <f>'PR-RAS'!E370</f>
        <v>6989.55</v>
      </c>
      <c r="E365" s="1">
        <v>0</v>
      </c>
      <c r="F365" s="1">
        <v>0</v>
      </c>
      <c r="G365" s="2">
        <f t="shared" si="8"/>
        <v>9399.9687599999997</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1119.8599999999999</v>
      </c>
      <c r="D367" s="1">
        <f>'PR-RAS'!E372</f>
        <v>4392.84</v>
      </c>
      <c r="E367" s="1">
        <v>0</v>
      </c>
      <c r="F367" s="1">
        <v>0</v>
      </c>
      <c r="G367" s="2">
        <f t="shared" si="8"/>
        <v>3625.4276400000003</v>
      </c>
      <c r="H367" s="2">
        <f t="shared" si="9"/>
        <v>0.29999999999995453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1743.45</v>
      </c>
      <c r="D371" s="1">
        <f>'PR-RAS'!E376</f>
        <v>7668.96</v>
      </c>
      <c r="E371" s="1">
        <v>0</v>
      </c>
      <c r="F371" s="1">
        <v>0</v>
      </c>
      <c r="G371" s="2">
        <f t="shared" si="8"/>
        <v>6320.1068999999998</v>
      </c>
      <c r="H371" s="2">
        <f t="shared" si="9"/>
        <v>0.49000000000000909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619.32000000000005</v>
      </c>
      <c r="D373" s="1">
        <f>'PR-RAS'!E378</f>
        <v>0</v>
      </c>
      <c r="E373" s="1">
        <v>0</v>
      </c>
      <c r="F373" s="1">
        <v>0</v>
      </c>
      <c r="G373" s="2">
        <f t="shared" si="8"/>
        <v>230.38704000000001</v>
      </c>
      <c r="H373" s="2">
        <f t="shared" si="9"/>
        <v>0.32000000000005002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619.32000000000005</v>
      </c>
      <c r="D374" s="1">
        <f>'PR-RAS'!E379</f>
        <v>0</v>
      </c>
      <c r="E374" s="1">
        <v>0</v>
      </c>
      <c r="F374" s="1">
        <v>0</v>
      </c>
      <c r="G374" s="2">
        <f t="shared" si="8"/>
        <v>231.00636000000003</v>
      </c>
      <c r="H374" s="2">
        <f t="shared" si="9"/>
        <v>0.32000000000005002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13997.5</v>
      </c>
      <c r="D378" s="1">
        <f>'PR-RAS'!E383</f>
        <v>13876.2</v>
      </c>
      <c r="E378" s="1">
        <v>0</v>
      </c>
      <c r="F378" s="1">
        <v>0</v>
      </c>
      <c r="G378" s="2">
        <f t="shared" si="8"/>
        <v>15739.712300000001</v>
      </c>
      <c r="H378" s="2">
        <f t="shared" si="9"/>
        <v>0.7000000000007276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13997.5</v>
      </c>
      <c r="D379" s="1">
        <f>'PR-RAS'!E384</f>
        <v>13876.2</v>
      </c>
      <c r="E379" s="1">
        <v>0</v>
      </c>
      <c r="F379" s="1">
        <v>0</v>
      </c>
      <c r="G379" s="2">
        <f t="shared" si="8"/>
        <v>15781.4622</v>
      </c>
      <c r="H379" s="2">
        <f t="shared" si="9"/>
        <v>0.7000000000007276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6636.14</v>
      </c>
      <c r="D397" s="1">
        <f>'PR-RAS'!E402</f>
        <v>0</v>
      </c>
      <c r="E397" s="1">
        <v>0</v>
      </c>
      <c r="F397" s="1">
        <v>0</v>
      </c>
      <c r="G397" s="2">
        <f t="shared" si="8"/>
        <v>2627.9114400000003</v>
      </c>
      <c r="H397" s="2">
        <f t="shared" si="9"/>
        <v>0.14000000000032742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6636.14</v>
      </c>
      <c r="D398" s="1">
        <f>'PR-RAS'!E403</f>
        <v>0</v>
      </c>
      <c r="E398" s="1">
        <v>0</v>
      </c>
      <c r="F398" s="1">
        <v>0</v>
      </c>
      <c r="G398" s="2">
        <f t="shared" si="8"/>
        <v>2634.5475800000004</v>
      </c>
      <c r="H398" s="2">
        <f t="shared" si="9"/>
        <v>0.14000000000032742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35961.26</v>
      </c>
      <c r="D403" s="1">
        <f>'PR-RAS'!E408</f>
        <v>35523.050000000003</v>
      </c>
      <c r="E403" s="1">
        <v>0</v>
      </c>
      <c r="F403" s="1">
        <v>0</v>
      </c>
      <c r="G403" s="2">
        <f t="shared" si="8"/>
        <v>43016.95872000001</v>
      </c>
      <c r="H403" s="2">
        <f t="shared" si="9"/>
        <v>0.31000000000494765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1196614.6200000001</v>
      </c>
      <c r="D407" s="1">
        <f>'PR-RAS'!E412</f>
        <v>1370889.1</v>
      </c>
      <c r="E407" s="1">
        <v>0</v>
      </c>
      <c r="F407" s="1">
        <v>0</v>
      </c>
      <c r="G407" s="2">
        <f t="shared" si="8"/>
        <v>1598987.4849200002</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1193804.5</v>
      </c>
      <c r="D408" s="1">
        <f>'PR-RAS'!E413</f>
        <v>1364130.4900000002</v>
      </c>
      <c r="E408" s="1">
        <v>0</v>
      </c>
      <c r="F408" s="1">
        <v>0</v>
      </c>
      <c r="G408" s="2">
        <f t="shared" si="8"/>
        <v>1596280.6503600001</v>
      </c>
      <c r="H408" s="2">
        <f t="shared" si="9"/>
        <v>0.99000000022351742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2810.1200000001118</v>
      </c>
      <c r="D409" s="1">
        <f>'PR-RAS'!E414</f>
        <v>6758.6099999998696</v>
      </c>
      <c r="E409" s="1">
        <v>0</v>
      </c>
      <c r="F409" s="1">
        <v>0</v>
      </c>
      <c r="G409" s="2">
        <f t="shared" si="8"/>
        <v>6661.5547199999392</v>
      </c>
      <c r="H409" s="2">
        <f t="shared" si="9"/>
        <v>0.51000000024214387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13823.6</v>
      </c>
      <c r="D411" s="1">
        <f>'PR-RAS'!E416</f>
        <v>16633.72</v>
      </c>
      <c r="E411" s="1">
        <v>0</v>
      </c>
      <c r="F411" s="1">
        <v>0</v>
      </c>
      <c r="G411" s="2">
        <f t="shared" si="8"/>
        <v>19307.326399999998</v>
      </c>
      <c r="H411" s="2">
        <f t="shared" si="9"/>
        <v>0.67999999999847205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3483.12</v>
      </c>
      <c r="D413" s="1">
        <f>'PR-RAS'!E418</f>
        <v>964.15</v>
      </c>
      <c r="E413" s="1">
        <v>0</v>
      </c>
      <c r="F413" s="1">
        <v>0</v>
      </c>
      <c r="G413" s="2">
        <f t="shared" si="8"/>
        <v>2229.50504</v>
      </c>
      <c r="H413" s="2">
        <f t="shared" si="9"/>
        <v>0.26999999999986812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1196614.6200000001</v>
      </c>
      <c r="D633" s="1">
        <f>'PR-RAS'!E639</f>
        <v>1370889.1</v>
      </c>
      <c r="E633" s="1">
        <v>0</v>
      </c>
      <c r="F633" s="1">
        <v>0</v>
      </c>
      <c r="G633" s="2">
        <f t="shared" si="10"/>
        <v>2489064.2622400001</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1193804.5</v>
      </c>
      <c r="D634" s="1">
        <f>'PR-RAS'!E640</f>
        <v>1364130.4900000002</v>
      </c>
      <c r="E634" s="1">
        <v>0</v>
      </c>
      <c r="F634" s="1">
        <v>0</v>
      </c>
      <c r="G634" s="2">
        <f t="shared" si="10"/>
        <v>2482667.4488400002</v>
      </c>
      <c r="H634" s="2">
        <f t="shared" si="11"/>
        <v>0.99000000022351742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2810.1200000001118</v>
      </c>
      <c r="D635" s="1">
        <f>'PR-RAS'!E641</f>
        <v>6758.6099999998696</v>
      </c>
      <c r="E635" s="1">
        <v>0</v>
      </c>
      <c r="F635" s="1">
        <v>0</v>
      </c>
      <c r="G635" s="2">
        <f t="shared" si="10"/>
        <v>10351.533559999905</v>
      </c>
      <c r="H635" s="2">
        <f t="shared" si="11"/>
        <v>0.51000000024214387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13823.6</v>
      </c>
      <c r="D637" s="1">
        <f>'PR-RAS'!E643</f>
        <v>16633.72</v>
      </c>
      <c r="E637" s="1">
        <v>0</v>
      </c>
      <c r="F637" s="1">
        <v>0</v>
      </c>
      <c r="G637" s="2">
        <f t="shared" si="10"/>
        <v>29949.901440000001</v>
      </c>
      <c r="H637" s="2">
        <f t="shared" si="11"/>
        <v>0.67999999999847205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16633.72000000011</v>
      </c>
      <c r="D639" s="1">
        <f>'PR-RAS'!E645</f>
        <v>23392.329999999871</v>
      </c>
      <c r="E639" s="1">
        <v>0</v>
      </c>
      <c r="F639" s="1">
        <v>0</v>
      </c>
      <c r="G639" s="2">
        <f t="shared" si="10"/>
        <v>40460.926439999908</v>
      </c>
      <c r="H639" s="2">
        <f t="shared" si="11"/>
        <v>0.60999999976047548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78249.25</v>
      </c>
      <c r="D641" s="1">
        <f>'PR-RAS'!E647</f>
        <v>93147.48</v>
      </c>
      <c r="E641" s="1">
        <v>0</v>
      </c>
      <c r="F641" s="1">
        <v>0</v>
      </c>
      <c r="G641" s="2">
        <f t="shared" si="10"/>
        <v>169308.29439999998</v>
      </c>
      <c r="H641" s="2">
        <f t="shared" si="11"/>
        <v>0.72999999999592546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25351.43</v>
      </c>
      <c r="D642" s="1">
        <f>'PR-RAS'!E649</f>
        <v>28404.16</v>
      </c>
      <c r="E642" s="1">
        <v>0</v>
      </c>
      <c r="F642" s="1">
        <v>0</v>
      </c>
      <c r="G642" s="2">
        <f t="shared" si="10"/>
        <v>52664.399750000004</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288288.02</v>
      </c>
      <c r="D643" s="1">
        <f>'PR-RAS'!E650</f>
        <v>348687.74</v>
      </c>
      <c r="E643" s="1">
        <v>0</v>
      </c>
      <c r="F643" s="1">
        <v>0</v>
      </c>
      <c r="G643" s="2">
        <f t="shared" si="10"/>
        <v>632795.96700000006</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285235.28999999998</v>
      </c>
      <c r="D644" s="1">
        <f>'PR-RAS'!E651</f>
        <v>327919.86</v>
      </c>
      <c r="E644" s="1">
        <v>0</v>
      </c>
      <c r="F644" s="1">
        <v>0</v>
      </c>
      <c r="G644" s="2">
        <f t="shared" si="10"/>
        <v>605111.23143000004</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28404.160000000033</v>
      </c>
      <c r="D645" s="1">
        <f>'PR-RAS'!E652</f>
        <v>49172.039999999979</v>
      </c>
      <c r="E645" s="1">
        <v>0</v>
      </c>
      <c r="F645" s="1">
        <v>0</v>
      </c>
      <c r="G645" s="2">
        <f t="shared" si="10"/>
        <v>81625.866559999995</v>
      </c>
      <c r="H645" s="2">
        <f t="shared" si="11"/>
        <v>0.20000000001164153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60</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50</v>
      </c>
      <c r="E649" s="1">
        <v>0</v>
      </c>
      <c r="F649" s="1">
        <v>0</v>
      </c>
      <c r="G649" s="2">
        <f t="shared" si="10"/>
        <v>97.2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600</v>
      </c>
      <c r="E656" s="1">
        <v>0</v>
      </c>
      <c r="F656" s="1">
        <v>0</v>
      </c>
      <c r="G656" s="2">
        <f t="shared" si="10"/>
        <v>786</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7422.77</v>
      </c>
      <c r="D662" s="1">
        <f>'PR-RAS'!E669</f>
        <v>409.79</v>
      </c>
      <c r="E662" s="1">
        <v>0</v>
      </c>
      <c r="F662" s="1">
        <v>0</v>
      </c>
      <c r="G662" s="2">
        <f t="shared" si="10"/>
        <v>5448.1933500000005</v>
      </c>
      <c r="H662" s="2">
        <f t="shared" si="11"/>
        <v>0.43999999999954298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908641.65</v>
      </c>
      <c r="D668" s="1">
        <f>'PR-RAS'!E675</f>
        <v>1079121.18</v>
      </c>
      <c r="E668" s="1">
        <v>0</v>
      </c>
      <c r="F668" s="1">
        <v>0</v>
      </c>
      <c r="G668" s="2">
        <f t="shared" si="10"/>
        <v>2045611.6346700001</v>
      </c>
      <c r="H668" s="2">
        <f t="shared" si="11"/>
        <v>0.52999999991152436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238.9</v>
      </c>
      <c r="D669" s="1">
        <f>'PR-RAS'!E676</f>
        <v>1084.01</v>
      </c>
      <c r="E669" s="1">
        <v>0</v>
      </c>
      <c r="F669" s="1">
        <v>0</v>
      </c>
      <c r="G669" s="2">
        <f t="shared" si="10"/>
        <v>1607.8225600000001</v>
      </c>
      <c r="H669" s="2">
        <f t="shared" si="11"/>
        <v>0.10999999999998522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13876.3</v>
      </c>
      <c r="D670" s="1">
        <f>'PR-RAS'!E677</f>
        <v>14779.06</v>
      </c>
      <c r="E670" s="1">
        <v>0</v>
      </c>
      <c r="F670" s="1">
        <v>0</v>
      </c>
      <c r="G670" s="2">
        <f t="shared" si="10"/>
        <v>29057.626980000001</v>
      </c>
      <c r="H670" s="2">
        <f t="shared" si="11"/>
        <v>0.35999999999876309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3083.24</v>
      </c>
      <c r="D688" s="1">
        <f>'PR-RAS'!E695</f>
        <v>3177.21</v>
      </c>
      <c r="E688" s="1">
        <v>0</v>
      </c>
      <c r="F688" s="1">
        <v>0</v>
      </c>
      <c r="G688" s="2">
        <f t="shared" si="10"/>
        <v>6483.6724200000008</v>
      </c>
      <c r="H688" s="2">
        <f t="shared" si="11"/>
        <v>0.4499999999998181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21920</v>
      </c>
      <c r="E690" s="1">
        <v>0</v>
      </c>
      <c r="F690" s="1">
        <v>0</v>
      </c>
      <c r="G690" s="2">
        <f t="shared" si="10"/>
        <v>30205.759999999998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48256.59</v>
      </c>
      <c r="D703" s="1">
        <f>'PR-RAS'!E710</f>
        <v>22950.959999999999</v>
      </c>
      <c r="E703" s="1">
        <v>0</v>
      </c>
      <c r="F703" s="1">
        <v>0</v>
      </c>
      <c r="G703" s="2">
        <f t="shared" si="10"/>
        <v>66099.274019999997</v>
      </c>
      <c r="H703" s="2">
        <f t="shared" si="11"/>
        <v>0.45000000000436557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2013.56</v>
      </c>
      <c r="D710" s="1">
        <f>'PR-RAS'!E717</f>
        <v>491.46</v>
      </c>
      <c r="E710" s="1">
        <v>0</v>
      </c>
      <c r="F710" s="1">
        <v>0</v>
      </c>
      <c r="G710" s="2">
        <f t="shared" si="10"/>
        <v>2124.50432</v>
      </c>
      <c r="H710" s="2">
        <f t="shared" si="11"/>
        <v>0.90000000000003411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24030.39</v>
      </c>
      <c r="D711" s="1">
        <f>'PR-RAS'!E718</f>
        <v>24253.94</v>
      </c>
      <c r="E711" s="1">
        <v>0</v>
      </c>
      <c r="F711" s="1">
        <v>0</v>
      </c>
      <c r="G711" s="2">
        <f t="shared" si="10"/>
        <v>51502.171699999992</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3782.51</v>
      </c>
      <c r="D713" s="1">
        <f>'PR-RAS'!E720</f>
        <v>2856.92</v>
      </c>
      <c r="E713" s="1">
        <v>0</v>
      </c>
      <c r="F713" s="1">
        <v>0</v>
      </c>
      <c r="G713" s="2">
        <f t="shared" si="10"/>
        <v>6761.4012000000002</v>
      </c>
      <c r="H713" s="2">
        <f t="shared" si="11"/>
        <v>0.56999999999970896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796.34</v>
      </c>
      <c r="D714" s="1">
        <f>'PR-RAS'!E721</f>
        <v>0</v>
      </c>
      <c r="E714" s="1">
        <v>0</v>
      </c>
      <c r="F714" s="1">
        <v>0</v>
      </c>
      <c r="G714" s="2">
        <f t="shared" si="10"/>
        <v>567.79042000000004</v>
      </c>
      <c r="H714" s="2">
        <f t="shared" si="11"/>
        <v>0.34000000000003183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663.8</v>
      </c>
      <c r="D715" s="1">
        <f>'PR-RAS'!E722</f>
        <v>1036.0899999999999</v>
      </c>
      <c r="E715" s="1">
        <v>0</v>
      </c>
      <c r="F715" s="1">
        <v>0</v>
      </c>
      <c r="G715" s="2">
        <f t="shared" si="10"/>
        <v>1953.4897199999996</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25574.98</v>
      </c>
      <c r="D821" s="1">
        <f>'PR-RAS'!E828</f>
        <v>24387.32</v>
      </c>
      <c r="E821" s="1">
        <v>0</v>
      </c>
      <c r="F821" s="1">
        <v>0</v>
      </c>
      <c r="G821" s="2">
        <f t="shared" si="18"/>
        <v>60966.688399999992</v>
      </c>
      <c r="H821" s="2">
        <f t="shared" si="19"/>
        <v>0.34000000000014552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1645640.8099999998</v>
      </c>
      <c r="D984" s="6">
        <f>BILANCA!E6</f>
        <v>1681402.23</v>
      </c>
      <c r="E984" s="6">
        <v>0</v>
      </c>
      <c r="F984" s="6">
        <v>0</v>
      </c>
      <c r="G984" s="7">
        <f t="shared" ref="G984:G1241" si="22">B984/1000*C984+B984/500*D984</f>
        <v>5008.4452700000002</v>
      </c>
      <c r="H984" s="7">
        <f t="shared" si="19"/>
        <v>0.42000000015832484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1535057.16</v>
      </c>
      <c r="D985" s="1">
        <f>BILANCA!E7</f>
        <v>1537872.89</v>
      </c>
      <c r="E985" s="1">
        <v>0</v>
      </c>
      <c r="F985" s="1">
        <v>0</v>
      </c>
      <c r="G985" s="2">
        <f t="shared" si="22"/>
        <v>9221.6058799999992</v>
      </c>
      <c r="H985" s="2">
        <f t="shared" si="19"/>
        <v>0.27000000001862645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31599.64</v>
      </c>
      <c r="D986" s="1">
        <f>BILANCA!E8</f>
        <v>31599.64</v>
      </c>
      <c r="E986" s="1">
        <v>0</v>
      </c>
      <c r="F986" s="1">
        <v>0</v>
      </c>
      <c r="G986" s="2">
        <f t="shared" si="22"/>
        <v>284.39675999999997</v>
      </c>
      <c r="H986" s="2">
        <f t="shared" si="19"/>
        <v>0.72000000000116415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31599.64</v>
      </c>
      <c r="D987" s="1">
        <f>BILANCA!E9</f>
        <v>31599.64</v>
      </c>
      <c r="E987" s="1">
        <v>0</v>
      </c>
      <c r="F987" s="1">
        <v>0</v>
      </c>
      <c r="G987" s="2">
        <f t="shared" si="22"/>
        <v>379.19568000000004</v>
      </c>
      <c r="H987" s="2">
        <f t="shared" si="19"/>
        <v>0.72000000000116415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1462983.7</v>
      </c>
      <c r="D990" s="1">
        <f>BILANCA!E12</f>
        <v>1465799.43</v>
      </c>
      <c r="E990" s="1">
        <v>0</v>
      </c>
      <c r="F990" s="1">
        <v>0</v>
      </c>
      <c r="G990" s="2">
        <f t="shared" si="22"/>
        <v>30762.077919999996</v>
      </c>
      <c r="H990" s="2">
        <f t="shared" si="19"/>
        <v>0.72999999998137355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1323653.8799999999</v>
      </c>
      <c r="D991" s="1">
        <f>BILANCA!E13</f>
        <v>1304280.1399999999</v>
      </c>
      <c r="E991" s="1">
        <v>0</v>
      </c>
      <c r="F991" s="1">
        <v>0</v>
      </c>
      <c r="G991" s="2">
        <f t="shared" si="22"/>
        <v>31457.713279999996</v>
      </c>
      <c r="H991" s="2">
        <f t="shared" si="19"/>
        <v>0.26000000000931323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1734918.44</v>
      </c>
      <c r="D993" s="1">
        <f>BILANCA!E15</f>
        <v>1737565.94</v>
      </c>
      <c r="E993" s="1">
        <v>0</v>
      </c>
      <c r="F993" s="1">
        <v>0</v>
      </c>
      <c r="G993" s="2">
        <f t="shared" si="22"/>
        <v>52100.503199999999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411264.56</v>
      </c>
      <c r="D996" s="1">
        <f>BILANCA!E18</f>
        <v>433285.8</v>
      </c>
      <c r="E996" s="1">
        <v>0</v>
      </c>
      <c r="F996" s="1">
        <v>0</v>
      </c>
      <c r="G996" s="2">
        <f t="shared" si="22"/>
        <v>16611.870079999997</v>
      </c>
      <c r="H996" s="2">
        <f t="shared" si="19"/>
        <v>0.64000000001396984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65629.739999999991</v>
      </c>
      <c r="D997" s="1">
        <f>BILANCA!E19</f>
        <v>74137.81</v>
      </c>
      <c r="E997" s="1">
        <v>0</v>
      </c>
      <c r="F997" s="1">
        <v>0</v>
      </c>
      <c r="G997" s="2">
        <f t="shared" si="22"/>
        <v>2994.6750399999996</v>
      </c>
      <c r="H997" s="2">
        <f t="shared" si="19"/>
        <v>0.45000000001164153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246768.97</v>
      </c>
      <c r="D998" s="1">
        <f>BILANCA!E20</f>
        <v>260411.28</v>
      </c>
      <c r="E998" s="1">
        <v>0</v>
      </c>
      <c r="F998" s="1">
        <v>0</v>
      </c>
      <c r="G998" s="2">
        <f t="shared" si="22"/>
        <v>11513.872949999999</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10924.41</v>
      </c>
      <c r="D999" s="1">
        <f>BILANCA!E21</f>
        <v>10075.120000000001</v>
      </c>
      <c r="E999" s="1">
        <v>0</v>
      </c>
      <c r="F999" s="1">
        <v>0</v>
      </c>
      <c r="G999" s="2">
        <f t="shared" si="22"/>
        <v>497.19440000000009</v>
      </c>
      <c r="H999" s="2">
        <f t="shared" si="19"/>
        <v>0.53000000000065484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31783.77</v>
      </c>
      <c r="D1000" s="1">
        <f>BILANCA!E22</f>
        <v>35403.1</v>
      </c>
      <c r="E1000" s="1">
        <v>0</v>
      </c>
      <c r="F1000" s="1">
        <v>0</v>
      </c>
      <c r="G1000" s="2">
        <f t="shared" si="22"/>
        <v>1744.0294900000001</v>
      </c>
      <c r="H1000" s="2">
        <f t="shared" si="19"/>
        <v>0.32999999999810825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46751.360000000001</v>
      </c>
      <c r="D1003" s="1">
        <f>BILANCA!E25</f>
        <v>46751.360000000001</v>
      </c>
      <c r="E1003" s="1">
        <v>0</v>
      </c>
      <c r="F1003" s="1">
        <v>0</v>
      </c>
      <c r="G1003" s="2">
        <f t="shared" si="22"/>
        <v>2805.0816</v>
      </c>
      <c r="H1003" s="2">
        <f t="shared" si="19"/>
        <v>0.72000000000116415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50294.09</v>
      </c>
      <c r="D1004" s="1">
        <f>BILANCA!E26</f>
        <v>57693.62</v>
      </c>
      <c r="E1004" s="1">
        <v>0</v>
      </c>
      <c r="F1004" s="1">
        <v>0</v>
      </c>
      <c r="G1004" s="2">
        <f t="shared" si="22"/>
        <v>3479.3079300000004</v>
      </c>
      <c r="H1004" s="2">
        <f t="shared" si="19"/>
        <v>0.4699999999938882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320892.86</v>
      </c>
      <c r="D1006" s="1">
        <f>BILANCA!E28</f>
        <v>336196.67</v>
      </c>
      <c r="E1006" s="1">
        <v>0</v>
      </c>
      <c r="F1006" s="1">
        <v>0</v>
      </c>
      <c r="G1006" s="2">
        <f t="shared" si="22"/>
        <v>22845.582599999998</v>
      </c>
      <c r="H1006" s="2">
        <f t="shared" si="19"/>
        <v>0.47000000003026798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3183.5199999999995</v>
      </c>
      <c r="D1007" s="1">
        <f>BILANCA!E29</f>
        <v>2988.7200000000003</v>
      </c>
      <c r="E1007" s="1">
        <v>0</v>
      </c>
      <c r="F1007" s="1">
        <v>0</v>
      </c>
      <c r="G1007" s="2">
        <f t="shared" si="22"/>
        <v>219.86304000000001</v>
      </c>
      <c r="H1007" s="2">
        <f t="shared" si="19"/>
        <v>0.76000000000021828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8119.98</v>
      </c>
      <c r="D1008" s="1">
        <f>BILANCA!E30</f>
        <v>8632.66</v>
      </c>
      <c r="E1008" s="1">
        <v>0</v>
      </c>
      <c r="F1008" s="1">
        <v>0</v>
      </c>
      <c r="G1008" s="2">
        <f t="shared" si="22"/>
        <v>634.63250000000005</v>
      </c>
      <c r="H1008" s="2">
        <f t="shared" si="19"/>
        <v>0.36000000000058208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4936.46</v>
      </c>
      <c r="D1012" s="1">
        <f>BILANCA!E34</f>
        <v>5643.94</v>
      </c>
      <c r="E1012" s="1">
        <v>0</v>
      </c>
      <c r="F1012" s="1">
        <v>0</v>
      </c>
      <c r="G1012" s="2">
        <f t="shared" si="22"/>
        <v>470.50585999999998</v>
      </c>
      <c r="H1012" s="2">
        <f t="shared" si="19"/>
        <v>0.52000000000043656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70516.56</v>
      </c>
      <c r="D1013" s="1">
        <f>BILANCA!E35</f>
        <v>84392.760000000009</v>
      </c>
      <c r="E1013" s="1">
        <v>0</v>
      </c>
      <c r="F1013" s="1">
        <v>0</v>
      </c>
      <c r="G1013" s="2">
        <f t="shared" si="22"/>
        <v>7179.0624000000007</v>
      </c>
      <c r="H1013" s="2">
        <f t="shared" si="19"/>
        <v>0.67999999999301508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92582.14</v>
      </c>
      <c r="D1014" s="1">
        <f>BILANCA!E36</f>
        <v>106371.58</v>
      </c>
      <c r="E1014" s="1">
        <v>0</v>
      </c>
      <c r="F1014" s="1">
        <v>0</v>
      </c>
      <c r="G1014" s="2">
        <f t="shared" si="22"/>
        <v>9465.0842999999986</v>
      </c>
      <c r="H1014" s="2">
        <f t="shared" si="19"/>
        <v>0.55999999999767169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2906.63</v>
      </c>
      <c r="D1017" s="1">
        <f>BILANCA!E39</f>
        <v>2906.63</v>
      </c>
      <c r="E1017" s="1">
        <v>0</v>
      </c>
      <c r="F1017" s="1">
        <v>0</v>
      </c>
      <c r="G1017" s="2">
        <f t="shared" si="22"/>
        <v>296.47626000000002</v>
      </c>
      <c r="H1017" s="2">
        <f t="shared" si="19"/>
        <v>0.73999999999978172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24972.21</v>
      </c>
      <c r="D1018" s="1">
        <f>BILANCA!E40</f>
        <v>24885.45</v>
      </c>
      <c r="E1018" s="1">
        <v>0</v>
      </c>
      <c r="F1018" s="1">
        <v>0</v>
      </c>
      <c r="G1018" s="2">
        <f t="shared" si="22"/>
        <v>2616.0088500000002</v>
      </c>
      <c r="H1018" s="2">
        <f t="shared" si="19"/>
        <v>0.65999999999985448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3723.83</v>
      </c>
      <c r="D1025" s="1">
        <f>BILANCA!E47</f>
        <v>3723.83</v>
      </c>
      <c r="E1025" s="1">
        <v>0</v>
      </c>
      <c r="F1025" s="1">
        <v>0</v>
      </c>
      <c r="G1025" s="2">
        <f t="shared" si="22"/>
        <v>469.20258000000001</v>
      </c>
      <c r="H1025" s="2">
        <f t="shared" si="19"/>
        <v>0.34000000000014552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3723.83</v>
      </c>
      <c r="D1028" s="1">
        <f>BILANCA!E50</f>
        <v>3723.83</v>
      </c>
      <c r="E1028" s="1">
        <v>0</v>
      </c>
      <c r="F1028" s="1">
        <v>0</v>
      </c>
      <c r="G1028" s="2">
        <f t="shared" si="22"/>
        <v>502.71704999999997</v>
      </c>
      <c r="H1028" s="2">
        <f t="shared" si="19"/>
        <v>0.34000000000014552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35291.43</v>
      </c>
      <c r="D1032" s="1">
        <f>BILANCA!E54</f>
        <v>43250.69</v>
      </c>
      <c r="E1032" s="1">
        <v>0</v>
      </c>
      <c r="F1032" s="1">
        <v>0</v>
      </c>
      <c r="G1032" s="2">
        <f t="shared" si="22"/>
        <v>5967.8476900000005</v>
      </c>
      <c r="H1032" s="2">
        <f t="shared" si="19"/>
        <v>0.73999999999796273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35291.43</v>
      </c>
      <c r="D1033" s="1">
        <f>BILANCA!E55</f>
        <v>43250.69</v>
      </c>
      <c r="E1033" s="1">
        <v>0</v>
      </c>
      <c r="F1033" s="1">
        <v>0</v>
      </c>
      <c r="G1033" s="2">
        <f t="shared" si="22"/>
        <v>6089.6405000000004</v>
      </c>
      <c r="H1033" s="2">
        <f t="shared" si="19"/>
        <v>0.73999999999796273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40473.82</v>
      </c>
      <c r="D1034" s="1">
        <f>BILANCA!E56</f>
        <v>40473.82</v>
      </c>
      <c r="E1034" s="1">
        <v>0</v>
      </c>
      <c r="F1034" s="1">
        <v>0</v>
      </c>
      <c r="G1034" s="2">
        <f t="shared" si="22"/>
        <v>6192.4944599999999</v>
      </c>
      <c r="H1034" s="2">
        <f t="shared" si="19"/>
        <v>0.36000000000058208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40473.82</v>
      </c>
      <c r="D1035" s="1">
        <f>BILANCA!E57</f>
        <v>40473.82</v>
      </c>
      <c r="E1035" s="1">
        <v>0</v>
      </c>
      <c r="F1035" s="1">
        <v>0</v>
      </c>
      <c r="G1035" s="2">
        <f t="shared" si="22"/>
        <v>6313.9159199999995</v>
      </c>
      <c r="H1035" s="2">
        <f t="shared" si="19"/>
        <v>0.36000000000058208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110583.65</v>
      </c>
      <c r="D1046" s="1">
        <f>BILANCA!E68</f>
        <v>143529.34</v>
      </c>
      <c r="E1046" s="1">
        <v>0</v>
      </c>
      <c r="F1046" s="1">
        <v>0</v>
      </c>
      <c r="G1046" s="2">
        <f t="shared" si="22"/>
        <v>25051.466789999999</v>
      </c>
      <c r="H1046" s="2">
        <f t="shared" si="19"/>
        <v>0.69000000000232831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28404.16</v>
      </c>
      <c r="D1047" s="1">
        <f>BILANCA!E69</f>
        <v>49172.04</v>
      </c>
      <c r="E1047" s="1">
        <v>0</v>
      </c>
      <c r="F1047" s="1">
        <v>0</v>
      </c>
      <c r="G1047" s="2">
        <f t="shared" si="22"/>
        <v>8111.8873600000006</v>
      </c>
      <c r="H1047" s="2">
        <f t="shared" si="19"/>
        <v>0.2000000000007276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28404.16</v>
      </c>
      <c r="D1048" s="1">
        <f>BILANCA!E70</f>
        <v>49124.49</v>
      </c>
      <c r="E1048" s="1">
        <v>0</v>
      </c>
      <c r="F1048" s="1">
        <v>0</v>
      </c>
      <c r="G1048" s="2">
        <f t="shared" si="22"/>
        <v>8232.454099999999</v>
      </c>
      <c r="H1048" s="2">
        <f t="shared" si="19"/>
        <v>0.64999999999781721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28404.16</v>
      </c>
      <c r="D1050" s="1">
        <f>BILANCA!E72</f>
        <v>49124.49</v>
      </c>
      <c r="E1050" s="1">
        <v>0</v>
      </c>
      <c r="F1050" s="1">
        <v>0</v>
      </c>
      <c r="G1050" s="2">
        <f t="shared" si="22"/>
        <v>8485.7603799999997</v>
      </c>
      <c r="H1050" s="2">
        <f t="shared" si="19"/>
        <v>0.64999999999781721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47.55</v>
      </c>
      <c r="E1054" s="1">
        <v>0</v>
      </c>
      <c r="F1054" s="1">
        <v>0</v>
      </c>
      <c r="G1054" s="2">
        <f t="shared" si="22"/>
        <v>6.7520999999999987</v>
      </c>
      <c r="H1054" s="2">
        <f t="shared" si="19"/>
        <v>0.45000000000000284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447.12</v>
      </c>
      <c r="D1056" s="1">
        <f>BILANCA!E78</f>
        <v>245.67</v>
      </c>
      <c r="E1056" s="1">
        <v>0</v>
      </c>
      <c r="F1056" s="1">
        <v>0</v>
      </c>
      <c r="G1056" s="2">
        <f t="shared" si="22"/>
        <v>68.50757999999999</v>
      </c>
      <c r="H1056" s="2">
        <f t="shared" si="19"/>
        <v>0.45000000000001705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447.12</v>
      </c>
      <c r="D1064" s="1">
        <f>BILANCA!E86</f>
        <v>245.67</v>
      </c>
      <c r="E1064" s="1">
        <v>0</v>
      </c>
      <c r="F1064" s="1">
        <v>0</v>
      </c>
      <c r="G1064" s="2">
        <f t="shared" si="22"/>
        <v>76.015260000000012</v>
      </c>
      <c r="H1064" s="2">
        <f t="shared" si="19"/>
        <v>0.45000000000001705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3483.12</v>
      </c>
      <c r="D1124" s="1">
        <f>BILANCA!E146</f>
        <v>964.15000000000009</v>
      </c>
      <c r="E1124" s="1">
        <v>0</v>
      </c>
      <c r="F1124" s="1">
        <v>0</v>
      </c>
      <c r="G1124" s="2">
        <f t="shared" si="22"/>
        <v>763.01021999999989</v>
      </c>
      <c r="H1124" s="2">
        <f t="shared" si="23"/>
        <v>0.26999999999998181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199.2</v>
      </c>
      <c r="E1136" s="1">
        <v>0</v>
      </c>
      <c r="F1136" s="1">
        <v>0</v>
      </c>
      <c r="G1136" s="2">
        <f t="shared" si="22"/>
        <v>60.955199999999998</v>
      </c>
      <c r="H1136" s="2">
        <f t="shared" si="23"/>
        <v>0.19999999999998863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2911.89</v>
      </c>
      <c r="D1137" s="1">
        <f>BILANCA!E159</f>
        <v>669.95</v>
      </c>
      <c r="E1137" s="1">
        <v>0</v>
      </c>
      <c r="F1137" s="1">
        <v>0</v>
      </c>
      <c r="G1137" s="2">
        <f t="shared" si="22"/>
        <v>654.77566000000002</v>
      </c>
      <c r="H1137" s="2">
        <f t="shared" si="23"/>
        <v>0.16000000000008185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571.23</v>
      </c>
      <c r="D1138" s="1">
        <f>BILANCA!E160</f>
        <v>95</v>
      </c>
      <c r="E1138" s="1">
        <v>0</v>
      </c>
      <c r="F1138" s="1">
        <v>0</v>
      </c>
      <c r="G1138" s="2">
        <f t="shared" si="22"/>
        <v>117.99065</v>
      </c>
      <c r="H1138" s="2">
        <f t="shared" si="23"/>
        <v>0.23000000000001819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78249.25</v>
      </c>
      <c r="D1148" s="1">
        <f>BILANCA!E170</f>
        <v>93147.48</v>
      </c>
      <c r="E1148" s="1">
        <v>0</v>
      </c>
      <c r="F1148" s="1">
        <v>0</v>
      </c>
      <c r="G1148" s="2">
        <f t="shared" si="22"/>
        <v>43649.794649999996</v>
      </c>
      <c r="H1148" s="2">
        <f t="shared" si="23"/>
        <v>0.72999999999592546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1477.65</v>
      </c>
      <c r="D1149" s="1">
        <f>BILANCA!E171</f>
        <v>0</v>
      </c>
      <c r="E1149" s="1">
        <v>0</v>
      </c>
      <c r="F1149" s="1">
        <v>0</v>
      </c>
      <c r="G1149" s="2">
        <f t="shared" si="22"/>
        <v>245.28990000000002</v>
      </c>
      <c r="H1149" s="2">
        <f t="shared" si="23"/>
        <v>0.34999999999990905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76771.600000000006</v>
      </c>
      <c r="D1151" s="1">
        <f>BILANCA!E173</f>
        <v>93147.48</v>
      </c>
      <c r="E1151" s="1">
        <v>0</v>
      </c>
      <c r="F1151" s="1">
        <v>0</v>
      </c>
      <c r="G1151" s="2">
        <f t="shared" si="22"/>
        <v>44195.182079999999</v>
      </c>
      <c r="H1151" s="2">
        <f t="shared" si="23"/>
        <v>0.8799999999901047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1645640.81</v>
      </c>
      <c r="D1152" s="1">
        <f>BILANCA!E175</f>
        <v>1681402.23</v>
      </c>
      <c r="E1152" s="1">
        <v>0</v>
      </c>
      <c r="F1152" s="1">
        <v>0</v>
      </c>
      <c r="G1152" s="2">
        <f t="shared" si="22"/>
        <v>846427.25063000014</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89679.400000000009</v>
      </c>
      <c r="D1153" s="1">
        <f>BILANCA!E176</f>
        <v>117496.18</v>
      </c>
      <c r="E1153" s="1">
        <v>0</v>
      </c>
      <c r="F1153" s="1">
        <v>0</v>
      </c>
      <c r="G1153" s="2">
        <f t="shared" si="22"/>
        <v>55194.199200000003</v>
      </c>
      <c r="H1153" s="2">
        <f t="shared" si="23"/>
        <v>0.58000000000174623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88794.77</v>
      </c>
      <c r="D1154" s="1">
        <f>BILANCA!E177</f>
        <v>101805.73</v>
      </c>
      <c r="E1154" s="1">
        <v>0</v>
      </c>
      <c r="F1154" s="1">
        <v>0</v>
      </c>
      <c r="G1154" s="2">
        <f t="shared" si="22"/>
        <v>50001.465329999999</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81107.53</v>
      </c>
      <c r="D1155" s="1">
        <f>BILANCA!E178</f>
        <v>95975.39</v>
      </c>
      <c r="E1155" s="1">
        <v>0</v>
      </c>
      <c r="F1155" s="1">
        <v>0</v>
      </c>
      <c r="G1155" s="2">
        <f t="shared" si="22"/>
        <v>46966.029319999994</v>
      </c>
      <c r="H1155" s="2">
        <f t="shared" si="23"/>
        <v>0.86000000000058208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6959.1</v>
      </c>
      <c r="D1156" s="1">
        <f>BILANCA!E179</f>
        <v>5717.41</v>
      </c>
      <c r="E1156" s="1">
        <v>0</v>
      </c>
      <c r="F1156" s="1">
        <v>0</v>
      </c>
      <c r="G1156" s="2">
        <f t="shared" si="22"/>
        <v>3182.1481599999997</v>
      </c>
      <c r="H1156" s="2">
        <f t="shared" si="23"/>
        <v>0.51000000000021828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728.14</v>
      </c>
      <c r="D1165" s="1">
        <f>BILANCA!E188</f>
        <v>112.93</v>
      </c>
      <c r="E1165" s="1">
        <v>0</v>
      </c>
      <c r="F1165" s="1">
        <v>0</v>
      </c>
      <c r="G1165" s="2">
        <f t="shared" si="22"/>
        <v>173.62799999999999</v>
      </c>
      <c r="H1165" s="2">
        <f t="shared" si="23"/>
        <v>0.20999999999997954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884.63</v>
      </c>
      <c r="D1166" s="1">
        <f>BILANCA!E189</f>
        <v>15690.45</v>
      </c>
      <c r="E1166" s="1">
        <v>0</v>
      </c>
      <c r="F1166" s="1">
        <v>0</v>
      </c>
      <c r="G1166" s="2">
        <f t="shared" si="22"/>
        <v>5904.5919899999999</v>
      </c>
      <c r="H1166" s="2">
        <f t="shared" si="23"/>
        <v>0.82000000000073214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1555961.4100000001</v>
      </c>
      <c r="D1214" s="1">
        <f>BILANCA!E237</f>
        <v>1563906.05</v>
      </c>
      <c r="E1214" s="1">
        <v>0</v>
      </c>
      <c r="F1214" s="1">
        <v>0</v>
      </c>
      <c r="G1214" s="2">
        <f t="shared" si="22"/>
        <v>1081951.68081</v>
      </c>
      <c r="H1214" s="2">
        <f t="shared" si="23"/>
        <v>0.46000000019557774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1535844.57</v>
      </c>
      <c r="D1215" s="1">
        <f>BILANCA!E238</f>
        <v>1537872.89</v>
      </c>
      <c r="E1215" s="1">
        <v>0</v>
      </c>
      <c r="F1215" s="1">
        <v>0</v>
      </c>
      <c r="G1215" s="2">
        <f t="shared" si="22"/>
        <v>1069888.9612</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1535844.57</v>
      </c>
      <c r="D1216" s="1">
        <f>BILANCA!E239</f>
        <v>1537872.89</v>
      </c>
      <c r="E1216" s="1">
        <v>0</v>
      </c>
      <c r="F1216" s="1">
        <v>0</v>
      </c>
      <c r="G1216" s="2">
        <f t="shared" si="22"/>
        <v>1074500.55155</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1535844.57</v>
      </c>
      <c r="D1217" s="1">
        <f>BILANCA!E240</f>
        <v>1537872.89</v>
      </c>
      <c r="E1217" s="1">
        <v>0</v>
      </c>
      <c r="F1217" s="1">
        <v>0</v>
      </c>
      <c r="G1217" s="2">
        <f t="shared" si="22"/>
        <v>1079112.1419000002</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16633.72</v>
      </c>
      <c r="D1222" s="1">
        <f>BILANCA!E245</f>
        <v>23392.33</v>
      </c>
      <c r="E1222" s="1">
        <v>0</v>
      </c>
      <c r="F1222" s="1">
        <v>0</v>
      </c>
      <c r="G1222" s="2">
        <f t="shared" si="22"/>
        <v>15156.992820000001</v>
      </c>
      <c r="H1222" s="2">
        <f t="shared" si="23"/>
        <v>0.61000000000058208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16633.72</v>
      </c>
      <c r="D1223" s="1">
        <f>BILANCA!E246</f>
        <v>23392.33</v>
      </c>
      <c r="E1223" s="1">
        <v>0</v>
      </c>
      <c r="F1223" s="1">
        <v>0</v>
      </c>
      <c r="G1223" s="2">
        <f t="shared" si="22"/>
        <v>15220.4112</v>
      </c>
      <c r="H1223" s="2">
        <f t="shared" si="23"/>
        <v>0.61000000000058208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16633.72</v>
      </c>
      <c r="D1224" s="1">
        <f>BILANCA!E247</f>
        <v>23392.33</v>
      </c>
      <c r="E1224" s="1">
        <v>0</v>
      </c>
      <c r="F1224" s="1">
        <v>0</v>
      </c>
      <c r="G1224" s="2">
        <f t="shared" si="22"/>
        <v>15283.829580000001</v>
      </c>
      <c r="H1224" s="2">
        <f t="shared" si="23"/>
        <v>0.61000000000058208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3483.12</v>
      </c>
      <c r="D1232" s="1">
        <f>BILANCA!E255</f>
        <v>2640.83</v>
      </c>
      <c r="E1232" s="1">
        <v>0</v>
      </c>
      <c r="F1232" s="1">
        <v>0</v>
      </c>
      <c r="G1232" s="2">
        <f t="shared" si="22"/>
        <v>2182.4302199999997</v>
      </c>
      <c r="H1232" s="2">
        <f t="shared" si="23"/>
        <v>0.28999999999996362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36836.11</v>
      </c>
      <c r="D1236" s="1">
        <f>BILANCA!E259</f>
        <v>0</v>
      </c>
      <c r="E1236" s="1">
        <v>0</v>
      </c>
      <c r="F1236" s="1">
        <v>0</v>
      </c>
      <c r="G1236" s="2">
        <f t="shared" si="22"/>
        <v>9319.5358300000007</v>
      </c>
      <c r="H1236" s="2">
        <f t="shared" si="23"/>
        <v>0.11000000000058208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36836.11</v>
      </c>
      <c r="D1237" s="1">
        <f>BILANCA!E260</f>
        <v>0</v>
      </c>
      <c r="E1237" s="1">
        <v>0</v>
      </c>
      <c r="F1237" s="1">
        <v>0</v>
      </c>
      <c r="G1237" s="2">
        <f t="shared" si="22"/>
        <v>9356.3719400000009</v>
      </c>
      <c r="H1237" s="2">
        <f t="shared" si="23"/>
        <v>0.11000000000058208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3483.12</v>
      </c>
      <c r="D1241" s="1">
        <f>BILANCA!E265</f>
        <v>964.15</v>
      </c>
      <c r="E1241" s="1">
        <v>0</v>
      </c>
      <c r="F1241" s="1">
        <v>0</v>
      </c>
      <c r="G1241" s="2">
        <f t="shared" si="22"/>
        <v>1396.14636</v>
      </c>
      <c r="H1241" s="2">
        <f t="shared" si="23"/>
        <v>0.26999999999986812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447.12</v>
      </c>
      <c r="D1244" s="1">
        <f>BILANCA!E268</f>
        <v>245.67</v>
      </c>
      <c r="E1244" s="1">
        <v>0</v>
      </c>
      <c r="F1244" s="1">
        <v>0</v>
      </c>
      <c r="G1244" s="2">
        <f t="shared" si="24"/>
        <v>244.93806000000001</v>
      </c>
      <c r="H1244" s="2">
        <f t="shared" si="23"/>
        <v>0.45000000000001705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88794.77</v>
      </c>
      <c r="D1264" s="1">
        <f>BILANCA!E288</f>
        <v>101805.73</v>
      </c>
      <c r="E1264" s="1">
        <v>0</v>
      </c>
      <c r="F1264" s="1">
        <v>0</v>
      </c>
      <c r="G1264" s="2">
        <f t="shared" si="24"/>
        <v>82166.150630000004</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884.63</v>
      </c>
      <c r="D1266" s="1">
        <f>BILANCA!E290</f>
        <v>15690.45</v>
      </c>
      <c r="E1266" s="1">
        <v>0</v>
      </c>
      <c r="F1266" s="1">
        <v>0</v>
      </c>
      <c r="G1266" s="2">
        <f t="shared" si="24"/>
        <v>9131.1449900000007</v>
      </c>
      <c r="H1266" s="2">
        <f t="shared" si="23"/>
        <v>0.82000000000073214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447.11</v>
      </c>
      <c r="D1278" s="1">
        <f>BILANCA!E302</f>
        <v>0</v>
      </c>
      <c r="E1278" s="1">
        <v>0</v>
      </c>
      <c r="F1278" s="1">
        <v>0</v>
      </c>
      <c r="G1278" s="2">
        <f t="shared" si="24"/>
        <v>131.89744999999999</v>
      </c>
      <c r="H1278" s="2">
        <f t="shared" si="23"/>
        <v>0.11000000000001364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1193804.5</v>
      </c>
      <c r="D1408" s="1">
        <f>'RAS-funkcijski'!E114</f>
        <v>1364130.49</v>
      </c>
      <c r="E1408" s="1">
        <v>0</v>
      </c>
      <c r="F1408" s="1">
        <v>0</v>
      </c>
      <c r="G1408" s="2">
        <f t="shared" si="24"/>
        <v>431427.20279999997</v>
      </c>
      <c r="H1408" s="2">
        <f t="shared" si="27"/>
        <v>0.98999999999068677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1145547.9099999999</v>
      </c>
      <c r="D1409" s="1">
        <f>'RAS-funkcijski'!E115</f>
        <v>1341179.53</v>
      </c>
      <c r="E1409" s="1">
        <v>0</v>
      </c>
      <c r="F1409" s="1">
        <v>0</v>
      </c>
      <c r="G1409" s="2">
        <f t="shared" si="24"/>
        <v>424897.67366999999</v>
      </c>
      <c r="H1409" s="2">
        <f t="shared" si="27"/>
        <v>0.56000000005587935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1145547.9099999999</v>
      </c>
      <c r="D1411" s="1">
        <f>'RAS-funkcijski'!E117</f>
        <v>1341179.53</v>
      </c>
      <c r="E1411" s="1">
        <v>0</v>
      </c>
      <c r="F1411" s="1">
        <v>0</v>
      </c>
      <c r="G1411" s="2">
        <f t="shared" si="24"/>
        <v>432553.48761000001</v>
      </c>
      <c r="H1411" s="2">
        <f t="shared" si="27"/>
        <v>0.56000000005587935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48256.59</v>
      </c>
      <c r="D1420" s="1">
        <f>'RAS-funkcijski'!E126</f>
        <v>22950.959999999999</v>
      </c>
      <c r="E1420" s="1">
        <v>0</v>
      </c>
      <c r="F1420" s="1">
        <v>0</v>
      </c>
      <c r="G1420" s="2">
        <f t="shared" si="24"/>
        <v>11487.33822</v>
      </c>
      <c r="H1420" s="2">
        <f t="shared" si="27"/>
        <v>0.45000000000436557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1193804.5</v>
      </c>
      <c r="D1435" s="13">
        <f>'RAS-funkcijski'!E141</f>
        <v>1364130.49</v>
      </c>
      <c r="E1435" s="13">
        <v>0</v>
      </c>
      <c r="F1435" s="13">
        <v>0</v>
      </c>
      <c r="G1435" s="14">
        <f t="shared" si="24"/>
        <v>537322.97076000005</v>
      </c>
      <c r="H1435" s="14">
        <f t="shared" si="27"/>
        <v>0.98999999999068677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20088.07</v>
      </c>
      <c r="D1436" s="6">
        <f>'P-VRIO'!E5</f>
        <v>18081.57</v>
      </c>
      <c r="E1436" s="6">
        <v>0</v>
      </c>
      <c r="F1436" s="6">
        <v>0</v>
      </c>
      <c r="G1436" s="7">
        <f t="shared" si="24"/>
        <v>56.25121</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1333.53</v>
      </c>
      <c r="D1437" s="1">
        <f>'P-VRIO'!E6</f>
        <v>0</v>
      </c>
      <c r="E1437" s="1">
        <v>0</v>
      </c>
      <c r="F1437" s="1">
        <v>0</v>
      </c>
      <c r="G1437" s="2">
        <f t="shared" si="24"/>
        <v>2.6670600000000002</v>
      </c>
      <c r="H1437" s="2">
        <f t="shared" si="27"/>
        <v>0.47000000000002728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1333.53</v>
      </c>
      <c r="D1438" s="1">
        <f>'P-VRIO'!E7</f>
        <v>0</v>
      </c>
      <c r="E1438" s="1">
        <v>0</v>
      </c>
      <c r="F1438" s="1">
        <v>0</v>
      </c>
      <c r="G1438" s="2">
        <f t="shared" si="24"/>
        <v>4.0005899999999999</v>
      </c>
      <c r="H1438" s="2">
        <f t="shared" si="27"/>
        <v>0.47000000000002728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1333.53</v>
      </c>
      <c r="D1439" s="1">
        <f>'P-VRIO'!E8</f>
        <v>0</v>
      </c>
      <c r="E1439" s="1">
        <v>0</v>
      </c>
      <c r="F1439" s="1">
        <v>0</v>
      </c>
      <c r="G1439" s="2">
        <f t="shared" si="24"/>
        <v>5.3341200000000004</v>
      </c>
      <c r="H1439" s="2">
        <f t="shared" si="27"/>
        <v>0.47000000000002728</v>
      </c>
      <c r="I1439" s="10">
        <f t="shared" ref="I1439:I1444" si="28">G1439*H1439</f>
        <v>2.5070364000001457</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18754.54</v>
      </c>
      <c r="D1453" s="1">
        <f>'P-VRIO'!E22</f>
        <v>18081.57</v>
      </c>
      <c r="E1453" s="1">
        <v>0</v>
      </c>
      <c r="F1453" s="1">
        <v>0</v>
      </c>
      <c r="G1453" s="2">
        <f t="shared" si="24"/>
        <v>988.51823999999999</v>
      </c>
      <c r="H1453" s="2">
        <f t="shared" si="27"/>
        <v>0.88999999999941792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18754.54</v>
      </c>
      <c r="D1454" s="1">
        <f>'P-VRIO'!E23</f>
        <v>18081.57</v>
      </c>
      <c r="E1454" s="1">
        <v>0</v>
      </c>
      <c r="F1454" s="1">
        <v>0</v>
      </c>
      <c r="G1454" s="2">
        <f t="shared" si="24"/>
        <v>1043.4359199999999</v>
      </c>
      <c r="H1454" s="2">
        <f t="shared" si="27"/>
        <v>0.88999999999941792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18754.54</v>
      </c>
      <c r="D1456" s="1">
        <f>'P-VRIO'!E25</f>
        <v>18081.57</v>
      </c>
      <c r="E1456" s="1">
        <v>0</v>
      </c>
      <c r="F1456" s="1">
        <v>0</v>
      </c>
      <c r="G1456" s="2">
        <f t="shared" si="24"/>
        <v>1153.2712800000002</v>
      </c>
      <c r="H1456" s="2">
        <f t="shared" si="27"/>
        <v>0.88999999999941792</v>
      </c>
      <c r="I1456" s="10">
        <f t="shared" si="30"/>
        <v>1026.4114391993289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89679.4</v>
      </c>
      <c r="D1480" s="6"/>
      <c r="E1480" s="6">
        <v>0</v>
      </c>
      <c r="F1480" s="6">
        <v>0</v>
      </c>
      <c r="G1480" s="7">
        <f t="shared" ref="G1480:G1580" si="34">B1480/1000*C1480</f>
        <v>89.679400000000001</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1349047.35</v>
      </c>
      <c r="D1481" s="1">
        <v>0</v>
      </c>
      <c r="E1481" s="1">
        <v>0</v>
      </c>
      <c r="F1481" s="1">
        <v>0</v>
      </c>
      <c r="G1481" s="2">
        <f t="shared" si="34"/>
        <v>2698.0947000000001</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1317895.99</v>
      </c>
      <c r="D1483" s="1">
        <v>0</v>
      </c>
      <c r="E1483" s="1">
        <v>0</v>
      </c>
      <c r="F1483" s="1">
        <v>0</v>
      </c>
      <c r="G1483" s="2">
        <f t="shared" si="34"/>
        <v>5271.5839599999999</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1100767.3500000001</v>
      </c>
      <c r="D1484" s="1">
        <v>0</v>
      </c>
      <c r="E1484" s="1">
        <v>0</v>
      </c>
      <c r="F1484" s="1">
        <v>0</v>
      </c>
      <c r="G1484" s="2">
        <f t="shared" si="34"/>
        <v>5503.8367500000004</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190777.88</v>
      </c>
      <c r="D1485" s="1">
        <v>0</v>
      </c>
      <c r="E1485" s="1">
        <v>0</v>
      </c>
      <c r="F1485" s="1">
        <v>0</v>
      </c>
      <c r="G1485" s="2">
        <f t="shared" si="34"/>
        <v>1144.6672800000001</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1786.02</v>
      </c>
      <c r="D1486" s="1">
        <v>0</v>
      </c>
      <c r="E1486" s="1">
        <v>0</v>
      </c>
      <c r="F1486" s="1">
        <v>0</v>
      </c>
      <c r="G1486" s="2">
        <f t="shared" si="34"/>
        <v>12.502140000000001</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23500.93</v>
      </c>
      <c r="D1489" s="1">
        <v>0</v>
      </c>
      <c r="E1489" s="1">
        <v>0</v>
      </c>
      <c r="F1489" s="1">
        <v>0</v>
      </c>
      <c r="G1489" s="2">
        <f t="shared" si="34"/>
        <v>235.0093</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1063.81</v>
      </c>
      <c r="D1491" s="1">
        <v>0</v>
      </c>
      <c r="E1491" s="1">
        <v>0</v>
      </c>
      <c r="F1491" s="1">
        <v>0</v>
      </c>
      <c r="G1491" s="2">
        <f t="shared" si="34"/>
        <v>12.76572</v>
      </c>
      <c r="H1491" s="2">
        <f t="shared" si="35"/>
        <v>0.19000000000005457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31151.360000000001</v>
      </c>
      <c r="D1492" s="1">
        <v>0</v>
      </c>
      <c r="E1492" s="1">
        <v>0</v>
      </c>
      <c r="F1492" s="1">
        <v>0</v>
      </c>
      <c r="G1492" s="2">
        <f t="shared" si="34"/>
        <v>404.96767999999997</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1321230.57</v>
      </c>
      <c r="D1499" s="1">
        <v>0</v>
      </c>
      <c r="E1499" s="1">
        <v>0</v>
      </c>
      <c r="F1499" s="1">
        <v>0</v>
      </c>
      <c r="G1499" s="2">
        <f t="shared" si="34"/>
        <v>26424.611400000002</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1304885.03</v>
      </c>
      <c r="D1501" s="1">
        <v>0</v>
      </c>
      <c r="E1501" s="1">
        <v>0</v>
      </c>
      <c r="F1501" s="1">
        <v>0</v>
      </c>
      <c r="G1501" s="2">
        <f t="shared" si="34"/>
        <v>28707.470659999999</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1085899.49</v>
      </c>
      <c r="D1502" s="1">
        <v>0</v>
      </c>
      <c r="E1502" s="1">
        <v>0</v>
      </c>
      <c r="F1502" s="1">
        <v>0</v>
      </c>
      <c r="G1502" s="2">
        <f t="shared" si="34"/>
        <v>24975.688269999999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192019.57</v>
      </c>
      <c r="D1503" s="1">
        <v>0</v>
      </c>
      <c r="E1503" s="1">
        <v>0</v>
      </c>
      <c r="F1503" s="1">
        <v>0</v>
      </c>
      <c r="G1503" s="2">
        <f t="shared" si="34"/>
        <v>4608.4696800000002</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1786.02</v>
      </c>
      <c r="D1504" s="1">
        <v>0</v>
      </c>
      <c r="E1504" s="1">
        <v>0</v>
      </c>
      <c r="F1504" s="1">
        <v>0</v>
      </c>
      <c r="G1504" s="2">
        <f t="shared" si="34"/>
        <v>44.650500000000001</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23500.93</v>
      </c>
      <c r="D1507" s="1">
        <v>0</v>
      </c>
      <c r="E1507" s="1">
        <v>0</v>
      </c>
      <c r="F1507" s="1">
        <v>0</v>
      </c>
      <c r="G1507" s="2">
        <f t="shared" si="34"/>
        <v>658.02603999999997</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1679.02</v>
      </c>
      <c r="D1509" s="1">
        <v>0</v>
      </c>
      <c r="E1509" s="1">
        <v>0</v>
      </c>
      <c r="F1509" s="1">
        <v>0</v>
      </c>
      <c r="G1509" s="2">
        <f t="shared" si="34"/>
        <v>50.370599999999996</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16345.54</v>
      </c>
      <c r="D1510" s="1">
        <v>0</v>
      </c>
      <c r="E1510" s="1">
        <v>0</v>
      </c>
      <c r="F1510" s="1">
        <v>0</v>
      </c>
      <c r="G1510" s="2">
        <f t="shared" si="34"/>
        <v>506.71174000000002</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117496.17999999993</v>
      </c>
      <c r="D1517" s="1">
        <v>0</v>
      </c>
      <c r="E1517" s="1">
        <v>0</v>
      </c>
      <c r="F1517" s="1">
        <v>0</v>
      </c>
      <c r="G1517" s="2">
        <f t="shared" si="34"/>
        <v>4464.8548399999972</v>
      </c>
      <c r="H1517" s="2">
        <f t="shared" si="35"/>
        <v>0.17999999993480742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117496.18</v>
      </c>
      <c r="D1576" s="1">
        <v>0</v>
      </c>
      <c r="E1576" s="1">
        <v>0</v>
      </c>
      <c r="F1576" s="1">
        <v>0</v>
      </c>
      <c r="G1576" s="2">
        <f t="shared" si="34"/>
        <v>11397.12946</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101805.73</v>
      </c>
      <c r="D1578" s="1">
        <v>0</v>
      </c>
      <c r="E1578" s="1">
        <v>0</v>
      </c>
      <c r="F1578" s="1">
        <v>0</v>
      </c>
      <c r="G1578" s="2">
        <f t="shared" si="34"/>
        <v>10078.76727</v>
      </c>
      <c r="H1578" s="2">
        <f t="shared" si="35"/>
        <v>0.27000000000407454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15690.45</v>
      </c>
      <c r="D1579" s="1">
        <v>0</v>
      </c>
      <c r="E1579" s="1">
        <v>0</v>
      </c>
      <c r="F1579" s="1">
        <v>0</v>
      </c>
      <c r="G1579" s="2">
        <f t="shared" si="34"/>
        <v>1569.0450000000001</v>
      </c>
      <c r="H1579" s="2">
        <f t="shared" si="35"/>
        <v>0.4500000000007276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23227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1196614.6200000001</v>
      </c>
      <c r="I16" s="170">
        <f>'PR-RAS'!E6</f>
        <v>1370837.1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1157843.24</v>
      </c>
      <c r="I17" s="170">
        <f>'PR-RAS'!E151</f>
        <v>1328555.4400000002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16633.72000000011</v>
      </c>
      <c r="I18" s="170">
        <f>'PR-RAS'!E645</f>
        <v>23392.329999999871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1535057.16</v>
      </c>
      <c r="I20" s="173">
        <f>BILANCA!E7</f>
        <v>1537872.89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110583.65</v>
      </c>
      <c r="I21" s="175">
        <f>BILANCA!E68</f>
        <v>143529.34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89679.400000000009</v>
      </c>
      <c r="I22" s="175">
        <f>BILANCA!E176</f>
        <v>117496.18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1555961.4100000001</v>
      </c>
      <c r="I23" s="177">
        <f>BILANCA!E237</f>
        <v>1563906.05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1193804.5</v>
      </c>
      <c r="I27" s="175">
        <f>'RAS-funkcijski'!E114</f>
        <v>1364130.49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1193804.5</v>
      </c>
      <c r="I28" s="179">
        <f>'RAS-funkcijski'!E141</f>
        <v>1364130.49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20088.07</v>
      </c>
      <c r="I29" s="173">
        <f>'P-VRIO'!E5</f>
        <v>18081.57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18754.54</v>
      </c>
      <c r="I30" s="175">
        <f>'P-VRIO'!E22</f>
        <v>18081.57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89679.4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117496.17999999993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117496.18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05" zoomScaleNormal="100" workbookViewId="0">
      <selection activeCell="D211" sqref="D2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1196614.6200000001</v>
      </c>
      <c r="E6" s="51">
        <f>E7+E44+E50+E82+E106+E124+E133+E139</f>
        <v>1370837.1</v>
      </c>
      <c r="F6" s="52">
        <f t="shared" ref="F6:F131" si="0">IF(D6&lt;&gt;0,IF(E6/D6&gt;=100,"&gt;&gt;100",E6/D6*100),"-")</f>
        <v>114.55961485745512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933262.8600000001</v>
      </c>
      <c r="E50" s="51">
        <f>E51+E54+E59+E62+E65+E68+E71+E74+E77</f>
        <v>1121091.25</v>
      </c>
      <c r="F50" s="52">
        <f t="shared" si="0"/>
        <v>120.12599001314589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600</v>
      </c>
      <c r="F59" s="52" t="str">
        <f t="shared" si="0"/>
        <v>-</v>
      </c>
    </row>
    <row r="60" spans="1:6" ht="24" x14ac:dyDescent="0.2">
      <c r="A60" s="53">
        <v>6331</v>
      </c>
      <c r="B60" s="86" t="s">
        <v>166</v>
      </c>
      <c r="C60" s="50" t="s">
        <v>167</v>
      </c>
      <c r="D60" s="242">
        <v>0</v>
      </c>
      <c r="E60" s="242">
        <v>600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7422.77</v>
      </c>
      <c r="E62" s="51">
        <f t="shared" si="13"/>
        <v>409.79</v>
      </c>
      <c r="F62" s="52">
        <f t="shared" si="0"/>
        <v>5.5207153124776873</v>
      </c>
    </row>
    <row r="63" spans="1:6" ht="12.75" customHeight="1" x14ac:dyDescent="0.2">
      <c r="A63" s="53">
        <v>6341</v>
      </c>
      <c r="B63" s="85" t="s">
        <v>172</v>
      </c>
      <c r="C63" s="50" t="s">
        <v>173</v>
      </c>
      <c r="D63" s="242">
        <v>7422.77</v>
      </c>
      <c r="E63" s="242">
        <v>409.79</v>
      </c>
      <c r="F63" s="52">
        <f t="shared" si="0"/>
        <v>5.5207153124776873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922756.85000000009</v>
      </c>
      <c r="E68" s="51">
        <f t="shared" si="15"/>
        <v>1094984.25</v>
      </c>
      <c r="F68" s="52">
        <f t="shared" si="0"/>
        <v>118.66444015018689</v>
      </c>
    </row>
    <row r="69" spans="1:6" ht="12.75" customHeight="1" x14ac:dyDescent="0.2">
      <c r="A69" s="53" t="s">
        <v>184</v>
      </c>
      <c r="B69" s="85" t="s">
        <v>185</v>
      </c>
      <c r="C69" s="50" t="s">
        <v>184</v>
      </c>
      <c r="D69" s="242">
        <v>908880.55</v>
      </c>
      <c r="E69" s="242">
        <v>1080205.19</v>
      </c>
      <c r="F69" s="52">
        <f t="shared" si="0"/>
        <v>118.85007221245958</v>
      </c>
    </row>
    <row r="70" spans="1:6" ht="24" x14ac:dyDescent="0.2">
      <c r="A70" s="53" t="s">
        <v>186</v>
      </c>
      <c r="B70" s="85" t="s">
        <v>187</v>
      </c>
      <c r="C70" s="50" t="s">
        <v>186</v>
      </c>
      <c r="D70" s="242">
        <v>13876.3</v>
      </c>
      <c r="E70" s="242">
        <v>14779.06</v>
      </c>
      <c r="F70" s="52">
        <f t="shared" si="0"/>
        <v>106.50576882886649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3083.24</v>
      </c>
      <c r="E74" s="51">
        <f t="shared" si="17"/>
        <v>25097.21</v>
      </c>
      <c r="F74" s="52">
        <f t="shared" si="0"/>
        <v>813.98820721059678</v>
      </c>
    </row>
    <row r="75" spans="1:6" ht="12.75" customHeight="1" x14ac:dyDescent="0.2">
      <c r="A75" s="53" t="s">
        <v>196</v>
      </c>
      <c r="B75" s="85" t="s">
        <v>197</v>
      </c>
      <c r="C75" s="50" t="s">
        <v>196</v>
      </c>
      <c r="D75" s="242">
        <v>3083.24</v>
      </c>
      <c r="E75" s="242">
        <v>25097.21</v>
      </c>
      <c r="F75" s="52">
        <f t="shared" si="0"/>
        <v>813.98820721059678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1067.71</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1067.71</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1067.71</v>
      </c>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48256.59</v>
      </c>
      <c r="E106" s="51">
        <f t="shared" si="23"/>
        <v>22950.959999999999</v>
      </c>
      <c r="F106" s="52">
        <f t="shared" si="0"/>
        <v>47.560260681494491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48256.59</v>
      </c>
      <c r="E112" s="51">
        <f t="shared" si="25"/>
        <v>22950.959999999999</v>
      </c>
      <c r="F112" s="52">
        <f t="shared" si="0"/>
        <v>47.560260681494491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48256.59</v>
      </c>
      <c r="E117" s="242">
        <v>22950.959999999999</v>
      </c>
      <c r="F117" s="52">
        <f t="shared" si="0"/>
        <v>47.560260681494491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7936.13</v>
      </c>
      <c r="E124" s="51">
        <f t="shared" si="27"/>
        <v>7689.09</v>
      </c>
      <c r="F124" s="52">
        <f t="shared" si="0"/>
        <v>96.887147765976607</v>
      </c>
    </row>
    <row r="125" spans="1:6" ht="12.75" customHeight="1" x14ac:dyDescent="0.2">
      <c r="A125" s="53">
        <v>661</v>
      </c>
      <c r="B125" s="86" t="s">
        <v>296</v>
      </c>
      <c r="C125" s="50" t="s">
        <v>297</v>
      </c>
      <c r="D125" s="51">
        <f t="shared" ref="D125:E125" si="28">SUM(D126:D127)</f>
        <v>3136.6000000000004</v>
      </c>
      <c r="E125" s="51">
        <f t="shared" si="28"/>
        <v>1496.52</v>
      </c>
      <c r="F125" s="52">
        <f t="shared" si="0"/>
        <v>47.71153478288592</v>
      </c>
    </row>
    <row r="126" spans="1:6" ht="12.75" customHeight="1" x14ac:dyDescent="0.2">
      <c r="A126" s="53">
        <v>6614</v>
      </c>
      <c r="B126" s="86" t="s">
        <v>298</v>
      </c>
      <c r="C126" s="50" t="s">
        <v>299</v>
      </c>
      <c r="D126" s="242">
        <v>1587.72</v>
      </c>
      <c r="E126" s="242">
        <v>1496.52</v>
      </c>
      <c r="F126" s="52">
        <f t="shared" si="0"/>
        <v>94.25591414103242</v>
      </c>
    </row>
    <row r="127" spans="1:6" ht="12.75" customHeight="1" x14ac:dyDescent="0.2">
      <c r="A127" s="53">
        <v>6615</v>
      </c>
      <c r="B127" s="86" t="s">
        <v>300</v>
      </c>
      <c r="C127" s="50" t="s">
        <v>301</v>
      </c>
      <c r="D127" s="242">
        <v>1548.88</v>
      </c>
      <c r="E127" s="242"/>
      <c r="F127" s="52">
        <f t="shared" si="0"/>
        <v>0</v>
      </c>
    </row>
    <row r="128" spans="1:6" ht="24" x14ac:dyDescent="0.2">
      <c r="A128" s="53">
        <v>663</v>
      </c>
      <c r="B128" s="231" t="s">
        <v>302</v>
      </c>
      <c r="C128" s="50" t="s">
        <v>303</v>
      </c>
      <c r="D128" s="51">
        <f t="shared" ref="D128:E128" si="29">SUM(D129:D132)</f>
        <v>4799.53</v>
      </c>
      <c r="E128" s="51">
        <f t="shared" si="29"/>
        <v>6192.57</v>
      </c>
      <c r="F128" s="52">
        <f t="shared" si="0"/>
        <v>129.02450864980531</v>
      </c>
    </row>
    <row r="129" spans="1:6" ht="12.75" customHeight="1" x14ac:dyDescent="0.2">
      <c r="A129" s="53">
        <v>6631</v>
      </c>
      <c r="B129" s="86" t="s">
        <v>304</v>
      </c>
      <c r="C129" s="50" t="s">
        <v>305</v>
      </c>
      <c r="D129" s="242">
        <v>3386.99</v>
      </c>
      <c r="E129" s="242">
        <v>6192.57</v>
      </c>
      <c r="F129" s="52">
        <f t="shared" si="0"/>
        <v>182.8340207677023</v>
      </c>
    </row>
    <row r="130" spans="1:6" ht="12.75" customHeight="1" x14ac:dyDescent="0.2">
      <c r="A130" s="53">
        <v>6632</v>
      </c>
      <c r="B130" s="232" t="s">
        <v>306</v>
      </c>
      <c r="C130" s="50" t="s">
        <v>307</v>
      </c>
      <c r="D130" s="242">
        <v>1412.54</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207159.04000000001</v>
      </c>
      <c r="E133" s="51">
        <f t="shared" si="30"/>
        <v>218038.09000000003</v>
      </c>
      <c r="F133" s="52">
        <f t="shared" ref="F133:F223" si="31">IF(D133&lt;&gt;0,IF(E133/D133&gt;=100,"&gt;&gt;100",E133/D133*100),"-")</f>
        <v>105.25154489999568</v>
      </c>
    </row>
    <row r="134" spans="1:6" ht="24" x14ac:dyDescent="0.2">
      <c r="A134" s="53">
        <v>671</v>
      </c>
      <c r="B134" s="232" t="s">
        <v>314</v>
      </c>
      <c r="C134" s="50" t="s">
        <v>315</v>
      </c>
      <c r="D134" s="51">
        <f t="shared" ref="D134:E134" si="32">SUM(D135:D137)</f>
        <v>207159.04000000001</v>
      </c>
      <c r="E134" s="51">
        <f t="shared" si="32"/>
        <v>218038.09000000003</v>
      </c>
      <c r="F134" s="52">
        <f t="shared" si="31"/>
        <v>105.25154489999568</v>
      </c>
    </row>
    <row r="135" spans="1:6" ht="12.75" customHeight="1" x14ac:dyDescent="0.2">
      <c r="A135" s="53">
        <v>6711</v>
      </c>
      <c r="B135" s="85" t="s">
        <v>316</v>
      </c>
      <c r="C135" s="50" t="s">
        <v>317</v>
      </c>
      <c r="D135" s="242">
        <v>188900.41</v>
      </c>
      <c r="E135" s="242">
        <v>175646.73</v>
      </c>
      <c r="F135" s="52">
        <f t="shared" si="31"/>
        <v>92.983773830877354</v>
      </c>
    </row>
    <row r="136" spans="1:6" ht="24" x14ac:dyDescent="0.2">
      <c r="A136" s="53">
        <v>6712</v>
      </c>
      <c r="B136" s="232" t="s">
        <v>318</v>
      </c>
      <c r="C136" s="50" t="s">
        <v>319</v>
      </c>
      <c r="D136" s="242">
        <v>18258.63</v>
      </c>
      <c r="E136" s="242">
        <v>42391.360000000001</v>
      </c>
      <c r="F136" s="52">
        <f t="shared" si="31"/>
        <v>232.17163609756045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1157843.24</v>
      </c>
      <c r="E151" s="51">
        <f t="shared" si="35"/>
        <v>1328555.4400000002</v>
      </c>
      <c r="F151" s="52">
        <f t="shared" si="31"/>
        <v>114.74398209553827</v>
      </c>
    </row>
    <row r="152" spans="1:6" ht="12.75" customHeight="1" x14ac:dyDescent="0.2">
      <c r="A152" s="53">
        <v>31</v>
      </c>
      <c r="B152" s="85" t="s">
        <v>349</v>
      </c>
      <c r="C152" s="50" t="s">
        <v>35</v>
      </c>
      <c r="D152" s="51">
        <f t="shared" ref="D152:E152" si="36">D153+D158+D159</f>
        <v>957944.13</v>
      </c>
      <c r="E152" s="51">
        <f t="shared" si="36"/>
        <v>1085845.23</v>
      </c>
      <c r="F152" s="52">
        <f t="shared" si="31"/>
        <v>113.35162417039916</v>
      </c>
    </row>
    <row r="153" spans="1:6" ht="12.75" customHeight="1" x14ac:dyDescent="0.2">
      <c r="A153" s="53">
        <v>311</v>
      </c>
      <c r="B153" s="85" t="s">
        <v>350</v>
      </c>
      <c r="C153" s="50" t="s">
        <v>351</v>
      </c>
      <c r="D153" s="51">
        <f t="shared" ref="D153:E153" si="37">SUM(D154:D157)</f>
        <v>797011.77</v>
      </c>
      <c r="E153" s="51">
        <f t="shared" si="37"/>
        <v>894250.69</v>
      </c>
      <c r="F153" s="52">
        <f t="shared" si="31"/>
        <v>112.20043714034486</v>
      </c>
    </row>
    <row r="154" spans="1:6" ht="12.75" customHeight="1" x14ac:dyDescent="0.2">
      <c r="A154" s="53">
        <v>3111</v>
      </c>
      <c r="B154" s="85" t="s">
        <v>352</v>
      </c>
      <c r="C154" s="50" t="s">
        <v>353</v>
      </c>
      <c r="D154" s="242">
        <v>775004.4</v>
      </c>
      <c r="E154" s="242">
        <v>870347.96</v>
      </c>
      <c r="F154" s="52">
        <f t="shared" si="31"/>
        <v>112.30232499325163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4359.83</v>
      </c>
      <c r="E156" s="242">
        <v>5787.79</v>
      </c>
      <c r="F156" s="52">
        <f t="shared" si="31"/>
        <v>132.75265319978072</v>
      </c>
    </row>
    <row r="157" spans="1:6" ht="12.75" customHeight="1" x14ac:dyDescent="0.2">
      <c r="A157" s="53">
        <v>3114</v>
      </c>
      <c r="B157" s="85" t="s">
        <v>358</v>
      </c>
      <c r="C157" s="50" t="s">
        <v>359</v>
      </c>
      <c r="D157" s="242">
        <v>17647.54</v>
      </c>
      <c r="E157" s="242">
        <v>18114.939999999999</v>
      </c>
      <c r="F157" s="52">
        <f t="shared" si="31"/>
        <v>102.64852778347576</v>
      </c>
    </row>
    <row r="158" spans="1:6" ht="12.75" customHeight="1" x14ac:dyDescent="0.2">
      <c r="A158" s="53">
        <v>312</v>
      </c>
      <c r="B158" s="85" t="s">
        <v>360</v>
      </c>
      <c r="C158" s="50" t="s">
        <v>361</v>
      </c>
      <c r="D158" s="242">
        <v>32289.03</v>
      </c>
      <c r="E158" s="242">
        <v>44172.7</v>
      </c>
      <c r="F158" s="52">
        <f t="shared" si="31"/>
        <v>136.80404769050045</v>
      </c>
    </row>
    <row r="159" spans="1:6" ht="12.75" customHeight="1" x14ac:dyDescent="0.2">
      <c r="A159" s="53">
        <v>313</v>
      </c>
      <c r="B159" s="85" t="s">
        <v>362</v>
      </c>
      <c r="C159" s="50" t="s">
        <v>363</v>
      </c>
      <c r="D159" s="51">
        <f t="shared" ref="D159:E159" si="38">SUM(D160:D162)</f>
        <v>128643.33</v>
      </c>
      <c r="E159" s="51">
        <f t="shared" si="38"/>
        <v>147421.84</v>
      </c>
      <c r="F159" s="52">
        <f t="shared" si="31"/>
        <v>114.59734445617973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128469.22</v>
      </c>
      <c r="E161" s="242">
        <v>147421.84</v>
      </c>
      <c r="F161" s="52">
        <f t="shared" si="31"/>
        <v>114.75265437121824</v>
      </c>
    </row>
    <row r="162" spans="1:6" ht="12.75" customHeight="1" x14ac:dyDescent="0.2">
      <c r="A162" s="53">
        <v>3133</v>
      </c>
      <c r="B162" s="85" t="s">
        <v>367</v>
      </c>
      <c r="C162" s="50" t="s">
        <v>368</v>
      </c>
      <c r="D162" s="242">
        <v>174.11</v>
      </c>
      <c r="E162" s="242"/>
      <c r="F162" s="52">
        <f t="shared" si="31"/>
        <v>0</v>
      </c>
    </row>
    <row r="163" spans="1:6" ht="12.75" customHeight="1" x14ac:dyDescent="0.2">
      <c r="A163" s="53">
        <v>32</v>
      </c>
      <c r="B163" s="85" t="s">
        <v>369</v>
      </c>
      <c r="C163" s="50" t="s">
        <v>370</v>
      </c>
      <c r="D163" s="51">
        <f t="shared" ref="D163:E163" si="39">D164+D169+D177+D187+D188</f>
        <v>168332.81</v>
      </c>
      <c r="E163" s="51">
        <f t="shared" si="39"/>
        <v>216536.87000000002</v>
      </c>
      <c r="F163" s="52">
        <f t="shared" si="31"/>
        <v>128.63616427480775</v>
      </c>
    </row>
    <row r="164" spans="1:6" ht="12.75" customHeight="1" x14ac:dyDescent="0.2">
      <c r="A164" s="53">
        <v>321</v>
      </c>
      <c r="B164" s="85" t="s">
        <v>371</v>
      </c>
      <c r="C164" s="50" t="s">
        <v>372</v>
      </c>
      <c r="D164" s="51">
        <f t="shared" ref="D164:E164" si="40">SUM(D165:D168)</f>
        <v>28180.959999999999</v>
      </c>
      <c r="E164" s="51">
        <f t="shared" si="40"/>
        <v>41900.049999999996</v>
      </c>
      <c r="F164" s="52">
        <f t="shared" si="31"/>
        <v>148.68212438469092</v>
      </c>
    </row>
    <row r="165" spans="1:6" ht="12.75" customHeight="1" x14ac:dyDescent="0.2">
      <c r="A165" s="53">
        <v>3211</v>
      </c>
      <c r="B165" s="85" t="s">
        <v>373</v>
      </c>
      <c r="C165" s="50" t="s">
        <v>374</v>
      </c>
      <c r="D165" s="242">
        <v>3267.25</v>
      </c>
      <c r="E165" s="242">
        <v>3603.37</v>
      </c>
      <c r="F165" s="52">
        <f t="shared" si="31"/>
        <v>110.28755069247838</v>
      </c>
    </row>
    <row r="166" spans="1:6" ht="12.75" customHeight="1" x14ac:dyDescent="0.2">
      <c r="A166" s="53">
        <v>3212</v>
      </c>
      <c r="B166" s="85" t="s">
        <v>375</v>
      </c>
      <c r="C166" s="50" t="s">
        <v>376</v>
      </c>
      <c r="D166" s="242">
        <v>24030.39</v>
      </c>
      <c r="E166" s="242">
        <v>24253.94</v>
      </c>
      <c r="F166" s="52">
        <f t="shared" si="31"/>
        <v>100.9302803658201</v>
      </c>
    </row>
    <row r="167" spans="1:6" ht="12.75" customHeight="1" x14ac:dyDescent="0.2">
      <c r="A167" s="53">
        <v>3213</v>
      </c>
      <c r="B167" s="85" t="s">
        <v>377</v>
      </c>
      <c r="C167" s="50" t="s">
        <v>378</v>
      </c>
      <c r="D167" s="242">
        <v>679.67</v>
      </c>
      <c r="E167" s="242">
        <v>13733.84</v>
      </c>
      <c r="F167" s="52">
        <f t="shared" si="31"/>
        <v>2020.6629687936793</v>
      </c>
    </row>
    <row r="168" spans="1:6" ht="12.75" customHeight="1" x14ac:dyDescent="0.2">
      <c r="A168" s="53">
        <v>3214</v>
      </c>
      <c r="B168" s="85" t="s">
        <v>379</v>
      </c>
      <c r="C168" s="50" t="s">
        <v>380</v>
      </c>
      <c r="D168" s="242">
        <v>203.65</v>
      </c>
      <c r="E168" s="242">
        <v>308.89999999999998</v>
      </c>
      <c r="F168" s="52">
        <f t="shared" si="31"/>
        <v>151.6818070218512</v>
      </c>
    </row>
    <row r="169" spans="1:6" ht="12.75" customHeight="1" x14ac:dyDescent="0.2">
      <c r="A169" s="53">
        <v>322</v>
      </c>
      <c r="B169" s="85" t="s">
        <v>381</v>
      </c>
      <c r="C169" s="50" t="s">
        <v>382</v>
      </c>
      <c r="D169" s="51">
        <f t="shared" ref="D169:E169" si="41">SUM(D170:D176)</f>
        <v>81674.14</v>
      </c>
      <c r="E169" s="51">
        <f t="shared" si="41"/>
        <v>127223.84000000001</v>
      </c>
      <c r="F169" s="52">
        <f t="shared" si="31"/>
        <v>155.77003932946218</v>
      </c>
    </row>
    <row r="170" spans="1:6" ht="12.75" customHeight="1" x14ac:dyDescent="0.2">
      <c r="A170" s="53">
        <v>3221</v>
      </c>
      <c r="B170" s="85" t="s">
        <v>383</v>
      </c>
      <c r="C170" s="50" t="s">
        <v>384</v>
      </c>
      <c r="D170" s="242">
        <v>10904.13</v>
      </c>
      <c r="E170" s="242">
        <v>14408.38</v>
      </c>
      <c r="F170" s="52">
        <f t="shared" si="31"/>
        <v>132.1369059246359</v>
      </c>
    </row>
    <row r="171" spans="1:6" ht="12.75" customHeight="1" x14ac:dyDescent="0.2">
      <c r="A171" s="53">
        <v>3222</v>
      </c>
      <c r="B171" s="85" t="s">
        <v>385</v>
      </c>
      <c r="C171" s="50" t="s">
        <v>386</v>
      </c>
      <c r="D171" s="242">
        <v>44818.78</v>
      </c>
      <c r="E171" s="242">
        <v>76163.94</v>
      </c>
      <c r="F171" s="52">
        <f t="shared" si="31"/>
        <v>169.93755742570414</v>
      </c>
    </row>
    <row r="172" spans="1:6" ht="12.75" customHeight="1" x14ac:dyDescent="0.2">
      <c r="A172" s="53">
        <v>3223</v>
      </c>
      <c r="B172" s="85" t="s">
        <v>387</v>
      </c>
      <c r="C172" s="50" t="s">
        <v>388</v>
      </c>
      <c r="D172" s="242">
        <v>22291.37</v>
      </c>
      <c r="E172" s="242">
        <v>26608.23</v>
      </c>
      <c r="F172" s="52">
        <f t="shared" si="31"/>
        <v>119.36561099654261</v>
      </c>
    </row>
    <row r="173" spans="1:6" ht="12.75" customHeight="1" x14ac:dyDescent="0.2">
      <c r="A173" s="53">
        <v>3224</v>
      </c>
      <c r="B173" s="85" t="s">
        <v>389</v>
      </c>
      <c r="C173" s="50" t="s">
        <v>390</v>
      </c>
      <c r="D173" s="242">
        <v>1043.48</v>
      </c>
      <c r="E173" s="242">
        <v>1015.13</v>
      </c>
      <c r="F173" s="52">
        <f t="shared" si="31"/>
        <v>97.283129528117456</v>
      </c>
    </row>
    <row r="174" spans="1:6" ht="12.75" customHeight="1" x14ac:dyDescent="0.2">
      <c r="A174" s="53">
        <v>3225</v>
      </c>
      <c r="B174" s="85" t="s">
        <v>391</v>
      </c>
      <c r="C174" s="50" t="s">
        <v>392</v>
      </c>
      <c r="D174" s="242">
        <v>1427.27</v>
      </c>
      <c r="E174" s="242">
        <v>8890.41</v>
      </c>
      <c r="F174" s="52">
        <f t="shared" si="31"/>
        <v>622.89615840030262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1189.1099999999999</v>
      </c>
      <c r="E176" s="242">
        <v>137.75</v>
      </c>
      <c r="F176" s="52">
        <f t="shared" si="31"/>
        <v>11.584294135950419</v>
      </c>
    </row>
    <row r="177" spans="1:6" ht="12.75" customHeight="1" x14ac:dyDescent="0.2">
      <c r="A177" s="53">
        <v>323</v>
      </c>
      <c r="B177" s="85" t="s">
        <v>397</v>
      </c>
      <c r="C177" s="50" t="s">
        <v>398</v>
      </c>
      <c r="D177" s="51">
        <f t="shared" ref="D177:E177" si="42">SUM(D178:D186)</f>
        <v>47916.25</v>
      </c>
      <c r="E177" s="51">
        <f t="shared" si="42"/>
        <v>41180.810000000005</v>
      </c>
      <c r="F177" s="52">
        <f t="shared" si="31"/>
        <v>85.943307333107256</v>
      </c>
    </row>
    <row r="178" spans="1:6" ht="12.75" customHeight="1" x14ac:dyDescent="0.2">
      <c r="A178" s="53">
        <v>3231</v>
      </c>
      <c r="B178" s="85" t="s">
        <v>399</v>
      </c>
      <c r="C178" s="50" t="s">
        <v>400</v>
      </c>
      <c r="D178" s="242">
        <v>34091.599999999999</v>
      </c>
      <c r="E178" s="242">
        <v>23973.49</v>
      </c>
      <c r="F178" s="52">
        <f t="shared" si="31"/>
        <v>70.320812164873473</v>
      </c>
    </row>
    <row r="179" spans="1:6" ht="12.75" customHeight="1" x14ac:dyDescent="0.2">
      <c r="A179" s="53">
        <v>3232</v>
      </c>
      <c r="B179" s="85" t="s">
        <v>401</v>
      </c>
      <c r="C179" s="50" t="s">
        <v>402</v>
      </c>
      <c r="D179" s="242">
        <v>2129.46</v>
      </c>
      <c r="E179" s="242">
        <v>6144.41</v>
      </c>
      <c r="F179" s="52">
        <f t="shared" si="31"/>
        <v>288.54310482469731</v>
      </c>
    </row>
    <row r="180" spans="1:6" ht="12.75" customHeight="1" x14ac:dyDescent="0.2">
      <c r="A180" s="53">
        <v>3233</v>
      </c>
      <c r="B180" s="85" t="s">
        <v>403</v>
      </c>
      <c r="C180" s="50" t="s">
        <v>404</v>
      </c>
      <c r="D180" s="242">
        <v>0</v>
      </c>
      <c r="E180" s="242">
        <v>31.25</v>
      </c>
      <c r="F180" s="52" t="str">
        <f t="shared" si="31"/>
        <v>-</v>
      </c>
    </row>
    <row r="181" spans="1:6" ht="12.75" customHeight="1" x14ac:dyDescent="0.2">
      <c r="A181" s="53">
        <v>3234</v>
      </c>
      <c r="B181" s="85" t="s">
        <v>405</v>
      </c>
      <c r="C181" s="50" t="s">
        <v>406</v>
      </c>
      <c r="D181" s="242">
        <v>2603.09</v>
      </c>
      <c r="E181" s="242">
        <v>2979.23</v>
      </c>
      <c r="F181" s="52">
        <f t="shared" si="31"/>
        <v>114.44975010468328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4541.6899999999996</v>
      </c>
      <c r="E183" s="242">
        <v>3248.54</v>
      </c>
      <c r="F183" s="52">
        <f t="shared" si="31"/>
        <v>71.527118759756831</v>
      </c>
    </row>
    <row r="184" spans="1:6" ht="12.75" customHeight="1" x14ac:dyDescent="0.2">
      <c r="A184" s="53">
        <v>3237</v>
      </c>
      <c r="B184" s="85" t="s">
        <v>411</v>
      </c>
      <c r="C184" s="50" t="s">
        <v>412</v>
      </c>
      <c r="D184" s="242">
        <v>2219.73</v>
      </c>
      <c r="E184" s="242">
        <v>2364.3200000000002</v>
      </c>
      <c r="F184" s="52">
        <f t="shared" si="31"/>
        <v>106.5138552887063</v>
      </c>
    </row>
    <row r="185" spans="1:6" ht="12.75" customHeight="1" x14ac:dyDescent="0.2">
      <c r="A185" s="53">
        <v>3238</v>
      </c>
      <c r="B185" s="85" t="s">
        <v>413</v>
      </c>
      <c r="C185" s="50" t="s">
        <v>414</v>
      </c>
      <c r="D185" s="242">
        <v>2141.88</v>
      </c>
      <c r="E185" s="242">
        <v>2429.2800000000002</v>
      </c>
      <c r="F185" s="52">
        <f t="shared" si="31"/>
        <v>113.41811866210993</v>
      </c>
    </row>
    <row r="186" spans="1:6" ht="12.75" customHeight="1" x14ac:dyDescent="0.2">
      <c r="A186" s="53">
        <v>3239</v>
      </c>
      <c r="B186" s="85" t="s">
        <v>415</v>
      </c>
      <c r="C186" s="50" t="s">
        <v>416</v>
      </c>
      <c r="D186" s="242">
        <v>188.8</v>
      </c>
      <c r="E186" s="242">
        <v>10.29</v>
      </c>
      <c r="F186" s="52">
        <f t="shared" si="31"/>
        <v>5.4502118644067785</v>
      </c>
    </row>
    <row r="187" spans="1:6" ht="12.75" customHeight="1" x14ac:dyDescent="0.2">
      <c r="A187" s="53">
        <v>324</v>
      </c>
      <c r="B187" s="85" t="s">
        <v>417</v>
      </c>
      <c r="C187" s="50" t="s">
        <v>418</v>
      </c>
      <c r="D187" s="242">
        <v>0</v>
      </c>
      <c r="E187" s="242">
        <v>36</v>
      </c>
      <c r="F187" s="52" t="str">
        <f t="shared" si="31"/>
        <v>-</v>
      </c>
    </row>
    <row r="188" spans="1:6" ht="12.75" customHeight="1" x14ac:dyDescent="0.2">
      <c r="A188" s="53">
        <v>329</v>
      </c>
      <c r="B188" s="85" t="s">
        <v>419</v>
      </c>
      <c r="C188" s="50" t="s">
        <v>420</v>
      </c>
      <c r="D188" s="51">
        <f t="shared" ref="D188:E188" si="43">SUM(D189:D195)</f>
        <v>10561.460000000001</v>
      </c>
      <c r="E188" s="51">
        <f t="shared" si="43"/>
        <v>6196.17</v>
      </c>
      <c r="F188" s="52">
        <f t="shared" si="31"/>
        <v>58.66774101307962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866.73</v>
      </c>
      <c r="E190" s="242">
        <v>866.75</v>
      </c>
      <c r="F190" s="52">
        <f t="shared" si="31"/>
        <v>100.00230752368095</v>
      </c>
    </row>
    <row r="191" spans="1:6" ht="12.75" customHeight="1" x14ac:dyDescent="0.2">
      <c r="A191" s="53">
        <v>3293</v>
      </c>
      <c r="B191" s="85" t="s">
        <v>425</v>
      </c>
      <c r="C191" s="50" t="s">
        <v>426</v>
      </c>
      <c r="D191" s="242">
        <v>837.81</v>
      </c>
      <c r="E191" s="242">
        <v>1177.81</v>
      </c>
      <c r="F191" s="52">
        <f t="shared" si="31"/>
        <v>140.58199353075281</v>
      </c>
    </row>
    <row r="192" spans="1:6" ht="12.75" customHeight="1" x14ac:dyDescent="0.2">
      <c r="A192" s="53">
        <v>3294</v>
      </c>
      <c r="B192" s="85" t="s">
        <v>427</v>
      </c>
      <c r="C192" s="50" t="s">
        <v>428</v>
      </c>
      <c r="D192" s="242">
        <v>66.36</v>
      </c>
      <c r="E192" s="242">
        <v>189.27</v>
      </c>
      <c r="F192" s="52">
        <f t="shared" si="31"/>
        <v>285.21699819168174</v>
      </c>
    </row>
    <row r="193" spans="1:6" ht="12.75" customHeight="1" x14ac:dyDescent="0.2">
      <c r="A193" s="53">
        <v>3295</v>
      </c>
      <c r="B193" s="85" t="s">
        <v>429</v>
      </c>
      <c r="C193" s="50" t="s">
        <v>430</v>
      </c>
      <c r="D193" s="242">
        <v>3132.26</v>
      </c>
      <c r="E193" s="242">
        <v>3823.54</v>
      </c>
      <c r="F193" s="52">
        <f t="shared" si="31"/>
        <v>122.06968770153179</v>
      </c>
    </row>
    <row r="194" spans="1:6" ht="12.75" customHeight="1" x14ac:dyDescent="0.2">
      <c r="A194" s="53" t="s">
        <v>431</v>
      </c>
      <c r="B194" s="85" t="s">
        <v>432</v>
      </c>
      <c r="C194" s="50" t="s">
        <v>431</v>
      </c>
      <c r="D194" s="242">
        <v>5483.11</v>
      </c>
      <c r="E194" s="242"/>
      <c r="F194" s="52">
        <f t="shared" si="31"/>
        <v>0</v>
      </c>
    </row>
    <row r="195" spans="1:6" ht="12.75" customHeight="1" x14ac:dyDescent="0.2">
      <c r="A195" s="53">
        <v>3299</v>
      </c>
      <c r="B195" s="85" t="s">
        <v>433</v>
      </c>
      <c r="C195" s="50" t="s">
        <v>434</v>
      </c>
      <c r="D195" s="242">
        <v>175.19</v>
      </c>
      <c r="E195" s="242">
        <v>138.80000000000001</v>
      </c>
      <c r="F195" s="52">
        <f t="shared" si="31"/>
        <v>79.228266453564714</v>
      </c>
    </row>
    <row r="196" spans="1:6" ht="12.75" customHeight="1" x14ac:dyDescent="0.2">
      <c r="A196" s="53">
        <v>34</v>
      </c>
      <c r="B196" s="232" t="s">
        <v>435</v>
      </c>
      <c r="C196" s="50" t="s">
        <v>436</v>
      </c>
      <c r="D196" s="51">
        <f t="shared" ref="D196:E196" si="44">D197+D202+D210</f>
        <v>5991.32</v>
      </c>
      <c r="E196" s="51">
        <f t="shared" si="44"/>
        <v>1786.02</v>
      </c>
      <c r="F196" s="52">
        <f t="shared" si="31"/>
        <v>29.810125314621821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5991.32</v>
      </c>
      <c r="E210" s="51">
        <f t="shared" si="47"/>
        <v>1786.02</v>
      </c>
      <c r="F210" s="52">
        <f t="shared" si="31"/>
        <v>29.810125314621821</v>
      </c>
    </row>
    <row r="211" spans="1:6" ht="12.75" customHeight="1" x14ac:dyDescent="0.2">
      <c r="A211" s="53">
        <v>3431</v>
      </c>
      <c r="B211" s="232" t="s">
        <v>465</v>
      </c>
      <c r="C211" s="50" t="s">
        <v>466</v>
      </c>
      <c r="D211" s="242">
        <v>1999.51</v>
      </c>
      <c r="E211" s="242">
        <v>1786.02</v>
      </c>
      <c r="F211" s="52">
        <f t="shared" si="31"/>
        <v>89.322884106606111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3991.81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25574.98</v>
      </c>
      <c r="E252" s="51">
        <f t="shared" si="63"/>
        <v>24387.32</v>
      </c>
      <c r="F252" s="52">
        <f t="shared" ref="F252:F258" si="64">IF(D252&lt;&gt;0,IF(E252/D252&gt;=100,"&gt;&gt;100",E252/D252*100),"-")</f>
        <v>95.356164501399405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25574.98</v>
      </c>
      <c r="E259" s="51">
        <f t="shared" si="66"/>
        <v>24387.32</v>
      </c>
      <c r="F259" s="52">
        <f t="shared" ref="F259:F262" si="67">IF(D259&lt;&gt;0,IF(E259/D259&gt;=100,"&gt;&gt;100",E259/D259*100),"-")</f>
        <v>95.356164501399405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25574.98</v>
      </c>
      <c r="E261" s="242">
        <v>24387.32</v>
      </c>
      <c r="F261" s="52">
        <f t="shared" si="67"/>
        <v>95.356164501399405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1157843.24</v>
      </c>
      <c r="E289" s="51">
        <f t="shared" si="79"/>
        <v>1328555.4400000002</v>
      </c>
      <c r="F289" s="52">
        <f t="shared" si="76"/>
        <v>114.74398209553827</v>
      </c>
    </row>
    <row r="290" spans="1:6" ht="12.75" customHeight="1" x14ac:dyDescent="0.2">
      <c r="A290" s="53" t="s">
        <v>608</v>
      </c>
      <c r="B290" s="85" t="s">
        <v>619</v>
      </c>
      <c r="C290" s="50" t="s">
        <v>620</v>
      </c>
      <c r="D290" s="51">
        <f>IF(D6&gt;=D289,D6-D289,0)</f>
        <v>38771.380000000121</v>
      </c>
      <c r="E290" s="51">
        <f>IF(E6&gt;=E289,E6-E289,0)</f>
        <v>42281.659999999916</v>
      </c>
      <c r="F290" s="52">
        <f t="shared" si="76"/>
        <v>109.05379174019542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13823.6</v>
      </c>
      <c r="E292" s="242">
        <v>16633.72</v>
      </c>
      <c r="F292" s="52">
        <f t="shared" si="76"/>
        <v>120.32842385485691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3483.12</v>
      </c>
      <c r="E294" s="242">
        <v>964.15</v>
      </c>
      <c r="F294" s="52">
        <f t="shared" si="76"/>
        <v>27.680642642228808</v>
      </c>
    </row>
    <row r="295" spans="1:6" ht="24" x14ac:dyDescent="0.2">
      <c r="A295" s="53">
        <v>9661</v>
      </c>
      <c r="B295" s="85" t="s">
        <v>629</v>
      </c>
      <c r="C295" s="50" t="s">
        <v>630</v>
      </c>
      <c r="D295" s="242">
        <v>3509.06</v>
      </c>
      <c r="E295" s="242">
        <v>95</v>
      </c>
      <c r="F295" s="52">
        <f t="shared" si="76"/>
        <v>2.7072777324981621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52</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52</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52</v>
      </c>
      <c r="F317" s="52" t="str">
        <f t="shared" si="81"/>
        <v>-</v>
      </c>
    </row>
    <row r="318" spans="1:6" ht="12.75" customHeight="1" x14ac:dyDescent="0.2">
      <c r="A318" s="53">
        <v>7221</v>
      </c>
      <c r="B318" s="85" t="s">
        <v>674</v>
      </c>
      <c r="C318" s="50" t="s">
        <v>675</v>
      </c>
      <c r="D318" s="242">
        <v>0</v>
      </c>
      <c r="E318" s="242">
        <v>52</v>
      </c>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35961.26</v>
      </c>
      <c r="E350" s="51">
        <f t="shared" si="95"/>
        <v>35575.050000000003</v>
      </c>
      <c r="F350" s="52">
        <f t="shared" si="81"/>
        <v>98.926038742802675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29325.120000000003</v>
      </c>
      <c r="E363" s="51">
        <f t="shared" si="99"/>
        <v>35575.050000000003</v>
      </c>
      <c r="F363" s="52">
        <f t="shared" si="81"/>
        <v>121.31254705863097</v>
      </c>
    </row>
    <row r="364" spans="1:6" ht="12.75" customHeight="1" x14ac:dyDescent="0.2">
      <c r="A364" s="53">
        <v>421</v>
      </c>
      <c r="B364" s="85" t="s">
        <v>758</v>
      </c>
      <c r="C364" s="50" t="s">
        <v>759</v>
      </c>
      <c r="D364" s="51">
        <f t="shared" ref="D364:E364" si="100">SUM(D365:D368)</f>
        <v>0</v>
      </c>
      <c r="E364" s="51">
        <f t="shared" si="100"/>
        <v>2647.5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2647.5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14708.300000000001</v>
      </c>
      <c r="E369" s="51">
        <f t="shared" si="101"/>
        <v>19051.349999999999</v>
      </c>
      <c r="F369" s="52">
        <f t="shared" si="81"/>
        <v>129.52788561560479</v>
      </c>
    </row>
    <row r="370" spans="1:6" ht="12.75" customHeight="1" x14ac:dyDescent="0.2">
      <c r="A370" s="53">
        <v>4221</v>
      </c>
      <c r="B370" s="85" t="s">
        <v>674</v>
      </c>
      <c r="C370" s="50" t="s">
        <v>766</v>
      </c>
      <c r="D370" s="242">
        <v>11844.99</v>
      </c>
      <c r="E370" s="242">
        <v>6989.55</v>
      </c>
      <c r="F370" s="52">
        <f t="shared" si="81"/>
        <v>59.008492197967243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1119.8599999999999</v>
      </c>
      <c r="E372" s="242">
        <v>4392.84</v>
      </c>
      <c r="F372" s="52">
        <f t="shared" si="81"/>
        <v>392.26689050417025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1743.45</v>
      </c>
      <c r="E376" s="242">
        <v>7668.96</v>
      </c>
      <c r="F376" s="52">
        <f t="shared" si="81"/>
        <v>439.8726662651639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619.32000000000005</v>
      </c>
      <c r="E378" s="51">
        <f t="shared" si="102"/>
        <v>0</v>
      </c>
      <c r="F378" s="52">
        <f t="shared" si="81"/>
        <v>0</v>
      </c>
    </row>
    <row r="379" spans="1:6" ht="12.75" customHeight="1" x14ac:dyDescent="0.2">
      <c r="A379" s="53">
        <v>4231</v>
      </c>
      <c r="B379" s="85" t="s">
        <v>692</v>
      </c>
      <c r="C379" s="50" t="s">
        <v>777</v>
      </c>
      <c r="D379" s="242">
        <v>619.32000000000005</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13997.5</v>
      </c>
      <c r="E383" s="51">
        <f t="shared" si="103"/>
        <v>13876.2</v>
      </c>
      <c r="F383" s="52">
        <f t="shared" si="81"/>
        <v>99.133416681550273</v>
      </c>
    </row>
    <row r="384" spans="1:6" ht="12.75" customHeight="1" x14ac:dyDescent="0.2">
      <c r="A384" s="53">
        <v>4241</v>
      </c>
      <c r="B384" s="85" t="s">
        <v>783</v>
      </c>
      <c r="C384" s="50" t="s">
        <v>784</v>
      </c>
      <c r="D384" s="242">
        <v>13997.5</v>
      </c>
      <c r="E384" s="242">
        <v>13876.2</v>
      </c>
      <c r="F384" s="52">
        <f t="shared" si="81"/>
        <v>99.133416681550273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6636.14</v>
      </c>
      <c r="E402" s="51">
        <f t="shared" si="109"/>
        <v>0</v>
      </c>
      <c r="F402" s="52">
        <f t="shared" si="81"/>
        <v>0</v>
      </c>
    </row>
    <row r="403" spans="1:6" ht="12.75" customHeight="1" x14ac:dyDescent="0.2">
      <c r="A403" s="53">
        <v>451</v>
      </c>
      <c r="B403" s="85" t="s">
        <v>811</v>
      </c>
      <c r="C403" s="50" t="s">
        <v>812</v>
      </c>
      <c r="D403" s="242">
        <v>6636.14</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35961.26</v>
      </c>
      <c r="E408" s="51">
        <f t="shared" si="111"/>
        <v>35523.050000000003</v>
      </c>
      <c r="F408" s="52">
        <f t="shared" si="81"/>
        <v>98.781438692637579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1196614.6200000001</v>
      </c>
      <c r="E412" s="51">
        <f>E6+E298</f>
        <v>1370889.1</v>
      </c>
      <c r="F412" s="52">
        <f t="shared" si="81"/>
        <v>114.56396045035785</v>
      </c>
    </row>
    <row r="413" spans="1:6" ht="12.75" customHeight="1" x14ac:dyDescent="0.2">
      <c r="A413" s="53" t="s">
        <v>608</v>
      </c>
      <c r="B413" s="85" t="s">
        <v>831</v>
      </c>
      <c r="C413" s="50" t="s">
        <v>832</v>
      </c>
      <c r="D413" s="51">
        <f t="shared" ref="D413:E413" si="112">D289+D350</f>
        <v>1193804.5</v>
      </c>
      <c r="E413" s="51">
        <f t="shared" si="112"/>
        <v>1364130.4900000002</v>
      </c>
      <c r="F413" s="52">
        <f t="shared" si="81"/>
        <v>114.26749438454958</v>
      </c>
    </row>
    <row r="414" spans="1:6" ht="12.75" customHeight="1" x14ac:dyDescent="0.2">
      <c r="A414" s="53" t="s">
        <v>608</v>
      </c>
      <c r="B414" s="85" t="s">
        <v>833</v>
      </c>
      <c r="C414" s="50" t="s">
        <v>834</v>
      </c>
      <c r="D414" s="51">
        <f t="shared" ref="D414:E414" si="113">IF(D412&gt;=D413,D412-D413,0)</f>
        <v>2810.1200000001118</v>
      </c>
      <c r="E414" s="51">
        <f t="shared" si="113"/>
        <v>6758.6099999998696</v>
      </c>
      <c r="F414" s="52">
        <f t="shared" si="81"/>
        <v>240.50965795053597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13823.6</v>
      </c>
      <c r="E416" s="51">
        <f t="shared" si="115"/>
        <v>16633.72</v>
      </c>
      <c r="F416" s="52">
        <f t="shared" si="81"/>
        <v>120.32842385485691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3483.12</v>
      </c>
      <c r="E418" s="62">
        <f t="shared" si="117"/>
        <v>964.15</v>
      </c>
      <c r="F418" s="57">
        <f t="shared" si="81"/>
        <v>27.680642642228808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1196614.6200000001</v>
      </c>
      <c r="E639" s="51">
        <f t="shared" si="180"/>
        <v>1370889.1</v>
      </c>
      <c r="F639" s="52">
        <f t="shared" si="119"/>
        <v>114.56396045035785</v>
      </c>
    </row>
    <row r="640" spans="1:6" ht="12.75" customHeight="1" x14ac:dyDescent="0.2">
      <c r="A640" s="53" t="s">
        <v>608</v>
      </c>
      <c r="B640" s="85" t="s">
        <v>1277</v>
      </c>
      <c r="C640" s="50" t="s">
        <v>1278</v>
      </c>
      <c r="D640" s="51">
        <f t="shared" ref="D640:E640" si="181">D413+D528</f>
        <v>1193804.5</v>
      </c>
      <c r="E640" s="51">
        <f t="shared" si="181"/>
        <v>1364130.4900000002</v>
      </c>
      <c r="F640" s="52">
        <f t="shared" si="119"/>
        <v>114.26749438454958</v>
      </c>
    </row>
    <row r="641" spans="1:6" ht="12.75" customHeight="1" x14ac:dyDescent="0.2">
      <c r="A641" s="53" t="s">
        <v>608</v>
      </c>
      <c r="B641" s="85" t="s">
        <v>1279</v>
      </c>
      <c r="C641" s="50" t="s">
        <v>1280</v>
      </c>
      <c r="D641" s="51">
        <f t="shared" ref="D641:E641" si="182">IF(D639&gt;=D640,D639-D640,0)</f>
        <v>2810.1200000001118</v>
      </c>
      <c r="E641" s="51">
        <f t="shared" si="182"/>
        <v>6758.6099999998696</v>
      </c>
      <c r="F641" s="52">
        <f t="shared" si="119"/>
        <v>240.50965795053597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13823.6</v>
      </c>
      <c r="E643" s="51">
        <f t="shared" si="184"/>
        <v>16633.72</v>
      </c>
      <c r="F643" s="52">
        <f t="shared" si="119"/>
        <v>120.32842385485691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16633.72000000011</v>
      </c>
      <c r="E645" s="51">
        <f t="shared" si="186"/>
        <v>23392.329999999871</v>
      </c>
      <c r="F645" s="52">
        <f t="shared" si="119"/>
        <v>140.63198130063338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78249.25</v>
      </c>
      <c r="E647" s="243">
        <v>93147.48</v>
      </c>
      <c r="F647" s="57">
        <f t="shared" si="119"/>
        <v>119.03945405227525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25351.43</v>
      </c>
      <c r="E649" s="242">
        <v>28404.16</v>
      </c>
      <c r="F649" s="52">
        <f t="shared" ref="F649:F724" si="188">IF(D649&lt;&gt;0,IF(E649/D649&gt;=100,"&gt;&gt;100",E649/D649*100),"-")</f>
        <v>112.04164814371418</v>
      </c>
    </row>
    <row r="650" spans="1:6" ht="12.75" customHeight="1" x14ac:dyDescent="0.2">
      <c r="A650" s="53" t="s">
        <v>1296</v>
      </c>
      <c r="B650" s="85" t="s">
        <v>1297</v>
      </c>
      <c r="C650" s="50" t="s">
        <v>1296</v>
      </c>
      <c r="D650" s="242">
        <v>288288.02</v>
      </c>
      <c r="E650" s="242">
        <v>348687.74</v>
      </c>
      <c r="F650" s="52">
        <f t="shared" si="188"/>
        <v>120.95117237268478</v>
      </c>
    </row>
    <row r="651" spans="1:6" ht="12.75" customHeight="1" x14ac:dyDescent="0.2">
      <c r="A651" s="53" t="s">
        <v>1298</v>
      </c>
      <c r="B651" s="85" t="s">
        <v>1299</v>
      </c>
      <c r="C651" s="50" t="s">
        <v>1298</v>
      </c>
      <c r="D651" s="242">
        <v>285235.28999999998</v>
      </c>
      <c r="E651" s="242">
        <v>327919.86</v>
      </c>
      <c r="F651" s="52">
        <f t="shared" si="188"/>
        <v>114.96468757424792</v>
      </c>
    </row>
    <row r="652" spans="1:6" ht="24" x14ac:dyDescent="0.2">
      <c r="A652" s="53">
        <v>11</v>
      </c>
      <c r="B652" s="85" t="s">
        <v>1300</v>
      </c>
      <c r="C652" s="50" t="s">
        <v>1301</v>
      </c>
      <c r="D652" s="51">
        <f t="shared" ref="D652:E652" si="189">+D649+D650-D651</f>
        <v>28404.160000000033</v>
      </c>
      <c r="E652" s="51">
        <f t="shared" si="189"/>
        <v>49172.039999999979</v>
      </c>
      <c r="F652" s="52">
        <f t="shared" si="188"/>
        <v>173.11562813334359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60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50</v>
      </c>
      <c r="E656" s="262">
        <v>50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v>600</v>
      </c>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7422.77</v>
      </c>
      <c r="E669" s="242">
        <v>409.79</v>
      </c>
      <c r="F669" s="52">
        <f t="shared" si="188"/>
        <v>5.5207153124776873</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908641.65</v>
      </c>
      <c r="E675" s="242">
        <v>1079121.18</v>
      </c>
      <c r="F675" s="52">
        <f t="shared" si="188"/>
        <v>118.76202020895694</v>
      </c>
    </row>
    <row r="676" spans="1:6" ht="24" x14ac:dyDescent="0.2">
      <c r="A676" s="53">
        <v>63613</v>
      </c>
      <c r="B676" s="232" t="s">
        <v>1349</v>
      </c>
      <c r="C676" s="50" t="s">
        <v>1350</v>
      </c>
      <c r="D676" s="242">
        <v>238.9</v>
      </c>
      <c r="E676" s="242">
        <v>1084.01</v>
      </c>
      <c r="F676" s="52">
        <f t="shared" si="188"/>
        <v>453.75052323147759</v>
      </c>
    </row>
    <row r="677" spans="1:6" ht="24" x14ac:dyDescent="0.2">
      <c r="A677" s="53">
        <v>63622</v>
      </c>
      <c r="B677" s="232" t="s">
        <v>1351</v>
      </c>
      <c r="C677" s="50" t="s">
        <v>1352</v>
      </c>
      <c r="D677" s="242">
        <v>13876.3</v>
      </c>
      <c r="E677" s="242">
        <v>14779.06</v>
      </c>
      <c r="F677" s="52">
        <f t="shared" si="188"/>
        <v>106.50576882886649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3083.24</v>
      </c>
      <c r="E695" s="242">
        <v>3177.21</v>
      </c>
      <c r="F695" s="52">
        <f t="shared" si="188"/>
        <v>103.04776793243474</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21920</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48256.59</v>
      </c>
      <c r="E710" s="242">
        <v>22950.959999999999</v>
      </c>
      <c r="F710" s="52">
        <f t="shared" si="188"/>
        <v>47.560260681494491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2013.56</v>
      </c>
      <c r="E717" s="242">
        <v>491.46</v>
      </c>
      <c r="F717" s="52">
        <f t="shared" si="188"/>
        <v>24.40751703450605</v>
      </c>
    </row>
    <row r="718" spans="1:6" ht="12.75" customHeight="1" x14ac:dyDescent="0.2">
      <c r="A718" s="53">
        <v>32121</v>
      </c>
      <c r="B718" s="85" t="s">
        <v>1415</v>
      </c>
      <c r="C718" s="50" t="s">
        <v>1416</v>
      </c>
      <c r="D718" s="242">
        <v>24030.39</v>
      </c>
      <c r="E718" s="242">
        <v>24253.94</v>
      </c>
      <c r="F718" s="52">
        <f t="shared" si="188"/>
        <v>100.9302803658201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3782.51</v>
      </c>
      <c r="E720" s="242">
        <v>2856.92</v>
      </c>
      <c r="F720" s="52">
        <f t="shared" si="188"/>
        <v>75.529740833467713</v>
      </c>
    </row>
    <row r="721" spans="1:6" ht="12.75" customHeight="1" x14ac:dyDescent="0.2">
      <c r="A721" s="53" t="s">
        <v>1421</v>
      </c>
      <c r="B721" s="85" t="s">
        <v>1422</v>
      </c>
      <c r="C721" s="50" t="s">
        <v>1421</v>
      </c>
      <c r="D721" s="242">
        <v>796.34</v>
      </c>
      <c r="E721" s="242"/>
      <c r="F721" s="52">
        <f t="shared" si="188"/>
        <v>0</v>
      </c>
    </row>
    <row r="722" spans="1:6" ht="12.75" customHeight="1" x14ac:dyDescent="0.2">
      <c r="A722" s="53" t="s">
        <v>1423</v>
      </c>
      <c r="B722" s="85" t="s">
        <v>1424</v>
      </c>
      <c r="C722" s="50" t="s">
        <v>1423</v>
      </c>
      <c r="D722" s="242">
        <v>663.8</v>
      </c>
      <c r="E722" s="242">
        <v>1036.0899999999999</v>
      </c>
      <c r="F722" s="52">
        <f t="shared" si="188"/>
        <v>156.0846640554384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25574.98</v>
      </c>
      <c r="E828" s="242">
        <v>24387.32</v>
      </c>
      <c r="F828" s="52">
        <f t="shared" si="190"/>
        <v>95.356164501399405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5" sqref="E1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1645640.8099999998</v>
      </c>
      <c r="E6" s="229">
        <f t="shared" si="0"/>
        <v>1681402.23</v>
      </c>
      <c r="F6" s="230">
        <f t="shared" ref="F6:F260" si="1">IF(D6&gt;0,IF(E6/D6&gt;=100,"&gt;&gt;100",E6/D6*100),"-")</f>
        <v>102.17309997313448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1535057.16</v>
      </c>
      <c r="E7" s="104">
        <f t="shared" si="2"/>
        <v>1537872.89</v>
      </c>
      <c r="F7" s="93">
        <f t="shared" si="1"/>
        <v>100.18342834868767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31599.64</v>
      </c>
      <c r="E8" s="104">
        <f>E9+E10-E11</f>
        <v>31599.64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31599.64</v>
      </c>
      <c r="E9" s="247">
        <v>31599.64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1462983.7</v>
      </c>
      <c r="E12" s="104">
        <f t="shared" si="3"/>
        <v>1465799.43</v>
      </c>
      <c r="F12" s="93">
        <f t="shared" si="1"/>
        <v>100.19246489212424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1323653.8799999999</v>
      </c>
      <c r="E13" s="104">
        <f t="shared" si="4"/>
        <v>1304280.1399999999</v>
      </c>
      <c r="F13" s="93">
        <f t="shared" si="1"/>
        <v>98.536343957228453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1734918.44</v>
      </c>
      <c r="E15" s="247">
        <v>1737565.94</v>
      </c>
      <c r="F15" s="93">
        <f t="shared" si="1"/>
        <v>100.15260083350086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411264.56</v>
      </c>
      <c r="E18" s="247">
        <v>433285.8</v>
      </c>
      <c r="F18" s="93">
        <f t="shared" si="1"/>
        <v>105.35451924182331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65629.739999999991</v>
      </c>
      <c r="E19" s="104">
        <f t="shared" si="5"/>
        <v>74137.81</v>
      </c>
      <c r="F19" s="93">
        <f t="shared" si="1"/>
        <v>112.96374174269165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246768.97</v>
      </c>
      <c r="E20" s="247">
        <v>260411.28</v>
      </c>
      <c r="F20" s="93">
        <f t="shared" si="1"/>
        <v>105.52837336071875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10924.41</v>
      </c>
      <c r="E21" s="247">
        <v>10075.120000000001</v>
      </c>
      <c r="F21" s="93">
        <f t="shared" si="1"/>
        <v>92.2257586450893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31783.77</v>
      </c>
      <c r="E22" s="247">
        <v>35403.1</v>
      </c>
      <c r="F22" s="93">
        <f t="shared" si="1"/>
        <v>111.38735272750841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46751.360000000001</v>
      </c>
      <c r="E25" s="247">
        <v>46751.360000000001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50294.09</v>
      </c>
      <c r="E26" s="247">
        <v>57693.62</v>
      </c>
      <c r="F26" s="93">
        <f t="shared" si="1"/>
        <v>114.71252387705992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320892.86</v>
      </c>
      <c r="E28" s="247">
        <v>336196.67</v>
      </c>
      <c r="F28" s="93">
        <f t="shared" si="1"/>
        <v>104.76913384735329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3183.5199999999995</v>
      </c>
      <c r="E29" s="104">
        <f t="shared" si="6"/>
        <v>2988.7200000000003</v>
      </c>
      <c r="F29" s="93">
        <f t="shared" si="1"/>
        <v>93.880987083479937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8119.98</v>
      </c>
      <c r="E30" s="247">
        <v>8632.66</v>
      </c>
      <c r="F30" s="93">
        <f t="shared" si="1"/>
        <v>106.31380865470112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4936.46</v>
      </c>
      <c r="E34" s="247">
        <v>5643.94</v>
      </c>
      <c r="F34" s="93">
        <f t="shared" si="1"/>
        <v>114.33172759426795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70516.56</v>
      </c>
      <c r="E35" s="104">
        <f t="shared" si="7"/>
        <v>84392.760000000009</v>
      </c>
      <c r="F35" s="93">
        <f t="shared" si="1"/>
        <v>119.67793097110808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92582.14</v>
      </c>
      <c r="E36" s="247">
        <v>106371.58</v>
      </c>
      <c r="F36" s="93">
        <f t="shared" si="1"/>
        <v>114.89427658509514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2906.63</v>
      </c>
      <c r="E39" s="247">
        <v>2906.63</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24972.21</v>
      </c>
      <c r="E40" s="247">
        <v>24885.45</v>
      </c>
      <c r="F40" s="93">
        <f t="shared" si="1"/>
        <v>99.652573801037235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3723.83</v>
      </c>
      <c r="E47" s="247">
        <v>3723.83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3723.83</v>
      </c>
      <c r="E50" s="247">
        <v>3723.83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35291.43</v>
      </c>
      <c r="E54" s="247">
        <v>43250.69</v>
      </c>
      <c r="F54" s="93">
        <f t="shared" si="1"/>
        <v>122.55295407411941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35291.43</v>
      </c>
      <c r="E55" s="247">
        <v>43250.69</v>
      </c>
      <c r="F55" s="93">
        <f t="shared" si="1"/>
        <v>122.55295407411941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40473.82</v>
      </c>
      <c r="E56" s="104">
        <f t="shared" si="11"/>
        <v>40473.82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40473.82</v>
      </c>
      <c r="E57" s="247">
        <v>40473.82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110583.65</v>
      </c>
      <c r="E68" s="104">
        <f t="shared" si="13"/>
        <v>143529.34</v>
      </c>
      <c r="F68" s="93">
        <f t="shared" si="1"/>
        <v>129.79255070708916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28404.16</v>
      </c>
      <c r="E69" s="104">
        <f t="shared" si="14"/>
        <v>49172.04</v>
      </c>
      <c r="F69" s="93">
        <f t="shared" si="1"/>
        <v>173.11562813334385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28404.16</v>
      </c>
      <c r="E70" s="104">
        <f t="shared" si="15"/>
        <v>49124.49</v>
      </c>
      <c r="F70" s="93">
        <f t="shared" si="1"/>
        <v>172.94822307718306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28404.16</v>
      </c>
      <c r="E72" s="247">
        <v>49124.49</v>
      </c>
      <c r="F72" s="93">
        <f t="shared" si="1"/>
        <v>172.94822307718306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47.55</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447.12</v>
      </c>
      <c r="E78" s="104">
        <f>E79+SUM(E82:E84)-E85+E86</f>
        <v>245.67</v>
      </c>
      <c r="F78" s="93">
        <f t="shared" si="1"/>
        <v>54.944981213097158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447.12</v>
      </c>
      <c r="E86" s="247">
        <v>245.67</v>
      </c>
      <c r="F86" s="93">
        <f t="shared" si="1"/>
        <v>54.944981213097158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3483.12</v>
      </c>
      <c r="E146" s="104">
        <f t="shared" si="26"/>
        <v>964.15000000000009</v>
      </c>
      <c r="F146" s="93">
        <f t="shared" si="1"/>
        <v>27.680642642228808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199.2</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2911.89</v>
      </c>
      <c r="E159" s="247">
        <v>669.95</v>
      </c>
      <c r="F159" s="93">
        <f t="shared" si="1"/>
        <v>23.00739382325569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571.23</v>
      </c>
      <c r="E160" s="247">
        <v>95</v>
      </c>
      <c r="F160" s="93">
        <f t="shared" si="1"/>
        <v>16.630779195770529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78249.25</v>
      </c>
      <c r="E170" s="104">
        <f t="shared" si="29"/>
        <v>93147.48</v>
      </c>
      <c r="F170" s="93">
        <f t="shared" si="1"/>
        <v>119.03945405227525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1477.65</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76771.600000000006</v>
      </c>
      <c r="E173" s="247">
        <v>93147.48</v>
      </c>
      <c r="F173" s="93">
        <f t="shared" si="1"/>
        <v>121.33064831265727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1645640.81</v>
      </c>
      <c r="E175" s="104">
        <f t="shared" si="30"/>
        <v>1681402.23</v>
      </c>
      <c r="F175" s="93">
        <f t="shared" si="1"/>
        <v>102.17309997313447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89679.400000000009</v>
      </c>
      <c r="E176" s="104">
        <f t="shared" si="31"/>
        <v>117496.18</v>
      </c>
      <c r="F176" s="93">
        <f t="shared" si="1"/>
        <v>131.01802643639451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88794.77</v>
      </c>
      <c r="E177" s="104">
        <f t="shared" si="32"/>
        <v>101805.73</v>
      </c>
      <c r="F177" s="93">
        <f t="shared" si="1"/>
        <v>114.65284498174834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81107.53</v>
      </c>
      <c r="E178" s="247">
        <v>95975.39</v>
      </c>
      <c r="F178" s="93">
        <f t="shared" si="1"/>
        <v>118.33104768447518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6959.1</v>
      </c>
      <c r="E179" s="247">
        <v>5717.41</v>
      </c>
      <c r="F179" s="93">
        <f t="shared" si="1"/>
        <v>82.157319193573869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728.14</v>
      </c>
      <c r="E188" s="247">
        <v>112.93</v>
      </c>
      <c r="F188" s="93">
        <f t="shared" si="1"/>
        <v>15.509380064273357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884.63</v>
      </c>
      <c r="E189" s="247">
        <v>15690.45</v>
      </c>
      <c r="F189" s="93">
        <f t="shared" si="1"/>
        <v>1773.6737393034377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1555961.4100000001</v>
      </c>
      <c r="E237" s="104">
        <f t="shared" si="41"/>
        <v>1563906.05</v>
      </c>
      <c r="F237" s="93">
        <f t="shared" si="1"/>
        <v>100.51059363997979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1535844.57</v>
      </c>
      <c r="E238" s="104">
        <f t="shared" si="42"/>
        <v>1537872.89</v>
      </c>
      <c r="F238" s="93">
        <f t="shared" si="1"/>
        <v>100.13206544722163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1535844.57</v>
      </c>
      <c r="E239" s="104">
        <f t="shared" si="43"/>
        <v>1537872.89</v>
      </c>
      <c r="F239" s="93">
        <f t="shared" si="1"/>
        <v>100.13206544722163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1535844.57</v>
      </c>
      <c r="E240" s="247">
        <v>1537872.89</v>
      </c>
      <c r="F240" s="93">
        <f t="shared" si="1"/>
        <v>100.13206544722163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16633.72</v>
      </c>
      <c r="E245" s="104">
        <f t="shared" si="45"/>
        <v>23392.33</v>
      </c>
      <c r="F245" s="93">
        <f t="shared" si="1"/>
        <v>140.63198130063509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16633.72</v>
      </c>
      <c r="E246" s="104">
        <f t="shared" si="46"/>
        <v>23392.33</v>
      </c>
      <c r="F246" s="93">
        <f t="shared" si="1"/>
        <v>140.63198130063509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16633.72</v>
      </c>
      <c r="E247" s="247">
        <v>23392.33</v>
      </c>
      <c r="F247" s="93">
        <f t="shared" si="1"/>
        <v>140.63198130063509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3483.12</v>
      </c>
      <c r="E255" s="247">
        <v>2640.83</v>
      </c>
      <c r="F255" s="93">
        <f t="shared" si="1"/>
        <v>75.817944831070989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36836.11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36836.11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3483.12</v>
      </c>
      <c r="E265" s="247">
        <v>964.15</v>
      </c>
      <c r="F265" s="93">
        <f t="shared" si="50"/>
        <v>27.680642642228808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447.12</v>
      </c>
      <c r="E268" s="247">
        <v>245.67</v>
      </c>
      <c r="F268" s="93">
        <f t="shared" si="50"/>
        <v>54.944981213097158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88794.77</v>
      </c>
      <c r="E288" s="247">
        <v>101805.73</v>
      </c>
      <c r="F288" s="93">
        <f t="shared" si="50"/>
        <v>114.65284498174834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884.63</v>
      </c>
      <c r="E290" s="247">
        <v>15690.45</v>
      </c>
      <c r="F290" s="93">
        <f t="shared" si="50"/>
        <v>1773.6737393034377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447.11</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D120" sqref="D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1193804.5</v>
      </c>
      <c r="E114" s="81">
        <f t="shared" si="22"/>
        <v>1364130.49</v>
      </c>
      <c r="F114" s="63">
        <f t="shared" si="1"/>
        <v>114.26749438454958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1145547.9099999999</v>
      </c>
      <c r="E115" s="81">
        <f t="shared" si="23"/>
        <v>1341179.53</v>
      </c>
      <c r="F115" s="63">
        <f t="shared" si="1"/>
        <v>117.07755898223411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1145547.9099999999</v>
      </c>
      <c r="E117" s="249">
        <v>1341179.53</v>
      </c>
      <c r="F117" s="63">
        <f t="shared" si="1"/>
        <v>117.07755898223411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48256.59</v>
      </c>
      <c r="E126" s="249">
        <v>22950.959999999999</v>
      </c>
      <c r="F126" s="63">
        <f t="shared" si="1"/>
        <v>47.560260681494491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1193804.5</v>
      </c>
      <c r="E141" s="106">
        <f t="shared" si="28"/>
        <v>1364130.49</v>
      </c>
      <c r="F141" s="82">
        <f t="shared" si="1"/>
        <v>114.26749438454958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20088.07</v>
      </c>
      <c r="E5" s="107">
        <f t="shared" si="0"/>
        <v>18081.57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1333.53</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1333.53</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1333.53</v>
      </c>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18754.54</v>
      </c>
      <c r="E22" s="108">
        <f t="shared" si="3"/>
        <v>18081.57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18754.54</v>
      </c>
      <c r="E23" s="108">
        <f t="shared" si="4"/>
        <v>18081.57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18754.54</v>
      </c>
      <c r="E25" s="250">
        <v>18081.57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89679.4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1349047.35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1317895.99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1100767.3500000001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190777.88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1786.02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23500.93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1063.81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31151.360000000001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1321230.57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1304885.03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1085899.49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192019.57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1786.02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23500.93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1679.02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16345.54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117496.17999999993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117496.18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101805.73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15690.45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9" zoomScaleNormal="100" workbookViewId="0">
      <selection activeCell="C274" sqref="C27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23227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2024-01-31T07:10:02Z</cp:lastPrinted>
  <dcterms:created xsi:type="dcterms:W3CDTF">2022-04-01T05:14:30Z</dcterms:created>
  <dcterms:modified xsi:type="dcterms:W3CDTF">2024-02-12T08:56:59Z</dcterms:modified>
</cp:coreProperties>
</file>