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LAN SKUPNO" sheetId="4" r:id="rId1"/>
    <sheet name="PLAN PRIHODI skupno" sheetId="5" r:id="rId2"/>
    <sheet name="PLAN PRIHODI po izvorima" sheetId="6" r:id="rId3"/>
    <sheet name="PLAN RASHODI skupno" sheetId="7" r:id="rId4"/>
    <sheet name="PLAN RASHODI po programima" sheetId="8" r:id="rId5"/>
  </sheets>
  <externalReferences>
    <externalReference r:id="rId6"/>
  </externalReferences>
  <definedNames>
    <definedName name="_xlnm._FilterDatabase" localSheetId="4" hidden="1">'PLAN RASHODI po programima'!$A$4:$K$311</definedName>
    <definedName name="_xlnm.Print_Titles" localSheetId="2">'PLAN PRIHODI po izvorima'!$1:$1</definedName>
    <definedName name="_xlnm.Print_Titles" localSheetId="4">'PLAN RASHODI po programima'!$1:$2</definedName>
    <definedName name="_xlnm.Print_Area" localSheetId="2">'PLAN PRIHODI po izvorima'!$A$1:$J$47</definedName>
    <definedName name="_xlnm.Print_Area" localSheetId="1">'PLAN PRIHODI skupno'!$A$1:$G$107</definedName>
    <definedName name="_xlnm.Print_Area" localSheetId="4">'PLAN RASHODI po programima'!$A$1:$L$312</definedName>
    <definedName name="_xlnm.Print_Area" localSheetId="3">'PLAN RASHODI skupno'!$A$1:$G$118</definedName>
    <definedName name="_xlnm.Print_Area" localSheetId="0">'PLAN SKUPNO'!$A$1:$I$23</definedName>
  </definedNames>
  <calcPr calcId="145621"/>
</workbook>
</file>

<file path=xl/calcChain.xml><?xml version="1.0" encoding="utf-8"?>
<calcChain xmlns="http://schemas.openxmlformats.org/spreadsheetml/2006/main">
  <c r="K311" i="8" l="1"/>
  <c r="J311" i="8"/>
  <c r="I311" i="8"/>
  <c r="H311" i="8"/>
  <c r="H310" i="8" s="1"/>
  <c r="G311" i="8"/>
  <c r="F311" i="8"/>
  <c r="E311" i="8"/>
  <c r="E310" i="8" s="1"/>
  <c r="D311" i="8"/>
  <c r="K310" i="8"/>
  <c r="J310" i="8"/>
  <c r="I310" i="8"/>
  <c r="G310" i="8"/>
  <c r="F310" i="8"/>
  <c r="K309" i="8"/>
  <c r="J309" i="8"/>
  <c r="I309" i="8"/>
  <c r="H309" i="8"/>
  <c r="G309" i="8"/>
  <c r="F309" i="8"/>
  <c r="C309" i="8" s="1"/>
  <c r="E309" i="8"/>
  <c r="D309" i="8"/>
  <c r="K308" i="8"/>
  <c r="J308" i="8"/>
  <c r="I308" i="8"/>
  <c r="H308" i="8"/>
  <c r="G308" i="8"/>
  <c r="F308" i="8"/>
  <c r="E308" i="8"/>
  <c r="D308" i="8"/>
  <c r="C308" i="8"/>
  <c r="K307" i="8"/>
  <c r="J307" i="8"/>
  <c r="I307" i="8"/>
  <c r="H307" i="8"/>
  <c r="H300" i="8" s="1"/>
  <c r="G307" i="8"/>
  <c r="F307" i="8"/>
  <c r="E307" i="8"/>
  <c r="D307" i="8"/>
  <c r="C307" i="8" s="1"/>
  <c r="K306" i="8"/>
  <c r="J306" i="8"/>
  <c r="I306" i="8"/>
  <c r="H306" i="8"/>
  <c r="G306" i="8"/>
  <c r="F306" i="8"/>
  <c r="E306" i="8"/>
  <c r="C306" i="8" s="1"/>
  <c r="D306" i="8"/>
  <c r="K305" i="8"/>
  <c r="J305" i="8"/>
  <c r="I305" i="8"/>
  <c r="H305" i="8"/>
  <c r="G305" i="8"/>
  <c r="F305" i="8"/>
  <c r="E305" i="8"/>
  <c r="D305" i="8"/>
  <c r="C305" i="8"/>
  <c r="K304" i="8"/>
  <c r="J304" i="8"/>
  <c r="I304" i="8"/>
  <c r="H304" i="8"/>
  <c r="G304" i="8"/>
  <c r="F304" i="8"/>
  <c r="E304" i="8"/>
  <c r="D304" i="8"/>
  <c r="C304" i="8" s="1"/>
  <c r="K303" i="8"/>
  <c r="J303" i="8"/>
  <c r="I303" i="8"/>
  <c r="H303" i="8"/>
  <c r="G303" i="8"/>
  <c r="F303" i="8"/>
  <c r="E303" i="8"/>
  <c r="D303" i="8"/>
  <c r="K302" i="8"/>
  <c r="J302" i="8"/>
  <c r="I302" i="8"/>
  <c r="H302" i="8"/>
  <c r="G302" i="8"/>
  <c r="F302" i="8"/>
  <c r="E302" i="8"/>
  <c r="D302" i="8"/>
  <c r="K301" i="8"/>
  <c r="K300" i="8" s="1"/>
  <c r="J301" i="8"/>
  <c r="I301" i="8"/>
  <c r="H301" i="8"/>
  <c r="G301" i="8"/>
  <c r="F301" i="8"/>
  <c r="E301" i="8"/>
  <c r="D301" i="8"/>
  <c r="C301" i="8"/>
  <c r="D300" i="8"/>
  <c r="K299" i="8"/>
  <c r="J299" i="8"/>
  <c r="I299" i="8"/>
  <c r="H299" i="8"/>
  <c r="H296" i="8" s="1"/>
  <c r="G299" i="8"/>
  <c r="F299" i="8"/>
  <c r="E299" i="8"/>
  <c r="D299" i="8"/>
  <c r="K298" i="8"/>
  <c r="J298" i="8"/>
  <c r="I298" i="8"/>
  <c r="I296" i="8" s="1"/>
  <c r="H298" i="8"/>
  <c r="G298" i="8"/>
  <c r="F298" i="8"/>
  <c r="E298" i="8"/>
  <c r="D298" i="8"/>
  <c r="K297" i="8"/>
  <c r="J297" i="8"/>
  <c r="J296" i="8" s="1"/>
  <c r="I297" i="8"/>
  <c r="H297" i="8"/>
  <c r="G297" i="8"/>
  <c r="F297" i="8"/>
  <c r="F296" i="8" s="1"/>
  <c r="E297" i="8"/>
  <c r="D297" i="8"/>
  <c r="C297" i="8"/>
  <c r="K296" i="8"/>
  <c r="G296" i="8"/>
  <c r="K295" i="8"/>
  <c r="J295" i="8"/>
  <c r="I295" i="8"/>
  <c r="H295" i="8"/>
  <c r="G295" i="8"/>
  <c r="F295" i="8"/>
  <c r="E295" i="8"/>
  <c r="D295" i="8"/>
  <c r="K294" i="8"/>
  <c r="J294" i="8"/>
  <c r="I294" i="8"/>
  <c r="H294" i="8"/>
  <c r="G294" i="8"/>
  <c r="F294" i="8"/>
  <c r="E294" i="8"/>
  <c r="D294" i="8"/>
  <c r="K293" i="8"/>
  <c r="J293" i="8"/>
  <c r="I293" i="8"/>
  <c r="H293" i="8"/>
  <c r="G293" i="8"/>
  <c r="F293" i="8"/>
  <c r="E293" i="8"/>
  <c r="D293" i="8"/>
  <c r="C293" i="8"/>
  <c r="K292" i="8"/>
  <c r="J292" i="8"/>
  <c r="I292" i="8"/>
  <c r="H292" i="8"/>
  <c r="G292" i="8"/>
  <c r="F292" i="8"/>
  <c r="E292" i="8"/>
  <c r="D292" i="8"/>
  <c r="C292" i="8" s="1"/>
  <c r="K291" i="8"/>
  <c r="J291" i="8"/>
  <c r="I291" i="8"/>
  <c r="H291" i="8"/>
  <c r="G291" i="8"/>
  <c r="F291" i="8"/>
  <c r="E291" i="8"/>
  <c r="D291" i="8"/>
  <c r="K290" i="8"/>
  <c r="J290" i="8"/>
  <c r="I290" i="8"/>
  <c r="H290" i="8"/>
  <c r="G290" i="8"/>
  <c r="F290" i="8"/>
  <c r="E290" i="8"/>
  <c r="D290" i="8"/>
  <c r="K289" i="8"/>
  <c r="J289" i="8"/>
  <c r="I289" i="8"/>
  <c r="H289" i="8"/>
  <c r="G289" i="8"/>
  <c r="F289" i="8"/>
  <c r="E289" i="8"/>
  <c r="D289" i="8"/>
  <c r="C289" i="8"/>
  <c r="K288" i="8"/>
  <c r="J288" i="8"/>
  <c r="I288" i="8"/>
  <c r="H288" i="8"/>
  <c r="G288" i="8"/>
  <c r="F288" i="8"/>
  <c r="E288" i="8"/>
  <c r="D288" i="8"/>
  <c r="C288" i="8" s="1"/>
  <c r="K287" i="8"/>
  <c r="J287" i="8"/>
  <c r="I287" i="8"/>
  <c r="H287" i="8"/>
  <c r="G287" i="8"/>
  <c r="F287" i="8"/>
  <c r="E287" i="8"/>
  <c r="D287" i="8"/>
  <c r="K286" i="8"/>
  <c r="J286" i="8"/>
  <c r="I286" i="8"/>
  <c r="H286" i="8"/>
  <c r="G286" i="8"/>
  <c r="F286" i="8"/>
  <c r="E286" i="8"/>
  <c r="D286" i="8"/>
  <c r="K285" i="8"/>
  <c r="J285" i="8"/>
  <c r="I285" i="8"/>
  <c r="H285" i="8"/>
  <c r="G285" i="8"/>
  <c r="F285" i="8"/>
  <c r="E285" i="8"/>
  <c r="D285" i="8"/>
  <c r="C285" i="8"/>
  <c r="K284" i="8"/>
  <c r="J284" i="8"/>
  <c r="I284" i="8"/>
  <c r="H284" i="8"/>
  <c r="G284" i="8"/>
  <c r="F284" i="8"/>
  <c r="E284" i="8"/>
  <c r="D284" i="8"/>
  <c r="C284" i="8" s="1"/>
  <c r="K283" i="8"/>
  <c r="J283" i="8"/>
  <c r="I283" i="8"/>
  <c r="H283" i="8"/>
  <c r="G283" i="8"/>
  <c r="F283" i="8"/>
  <c r="E283" i="8"/>
  <c r="D283" i="8"/>
  <c r="K282" i="8"/>
  <c r="J282" i="8"/>
  <c r="I282" i="8"/>
  <c r="I268" i="8" s="1"/>
  <c r="H282" i="8"/>
  <c r="G282" i="8"/>
  <c r="F282" i="8"/>
  <c r="E282" i="8"/>
  <c r="C282" i="8" s="1"/>
  <c r="D282" i="8"/>
  <c r="K281" i="8"/>
  <c r="J281" i="8"/>
  <c r="I281" i="8"/>
  <c r="H281" i="8"/>
  <c r="G281" i="8"/>
  <c r="F281" i="8"/>
  <c r="E281" i="8"/>
  <c r="D281" i="8"/>
  <c r="C281" i="8"/>
  <c r="K280" i="8"/>
  <c r="J280" i="8"/>
  <c r="I280" i="8"/>
  <c r="H280" i="8"/>
  <c r="G280" i="8"/>
  <c r="F280" i="8"/>
  <c r="E280" i="8"/>
  <c r="D280" i="8"/>
  <c r="C280" i="8" s="1"/>
  <c r="K279" i="8"/>
  <c r="J279" i="8"/>
  <c r="I279" i="8"/>
  <c r="H279" i="8"/>
  <c r="G279" i="8"/>
  <c r="F279" i="8"/>
  <c r="E279" i="8"/>
  <c r="D279" i="8"/>
  <c r="K278" i="8"/>
  <c r="J278" i="8"/>
  <c r="I278" i="8"/>
  <c r="H278" i="8"/>
  <c r="G278" i="8"/>
  <c r="F278" i="8"/>
  <c r="E278" i="8"/>
  <c r="D278" i="8"/>
  <c r="K277" i="8"/>
  <c r="J277" i="8"/>
  <c r="I277" i="8"/>
  <c r="H277" i="8"/>
  <c r="G277" i="8"/>
  <c r="F277" i="8"/>
  <c r="C277" i="8" s="1"/>
  <c r="E277" i="8"/>
  <c r="D277" i="8"/>
  <c r="K276" i="8"/>
  <c r="J276" i="8"/>
  <c r="I276" i="8"/>
  <c r="H276" i="8"/>
  <c r="G276" i="8"/>
  <c r="F276" i="8"/>
  <c r="E276" i="8"/>
  <c r="D276" i="8"/>
  <c r="C276" i="8"/>
  <c r="K275" i="8"/>
  <c r="J275" i="8"/>
  <c r="I275" i="8"/>
  <c r="H275" i="8"/>
  <c r="G275" i="8"/>
  <c r="F275" i="8"/>
  <c r="E275" i="8"/>
  <c r="D275" i="8"/>
  <c r="C275" i="8" s="1"/>
  <c r="K274" i="8"/>
  <c r="J274" i="8"/>
  <c r="I274" i="8"/>
  <c r="H274" i="8"/>
  <c r="G274" i="8"/>
  <c r="F274" i="8"/>
  <c r="E274" i="8"/>
  <c r="D274" i="8"/>
  <c r="K273" i="8"/>
  <c r="J273" i="8"/>
  <c r="I273" i="8"/>
  <c r="H273" i="8"/>
  <c r="G273" i="8"/>
  <c r="F273" i="8"/>
  <c r="C273" i="8" s="1"/>
  <c r="E273" i="8"/>
  <c r="D273" i="8"/>
  <c r="K272" i="8"/>
  <c r="J272" i="8"/>
  <c r="I272" i="8"/>
  <c r="H272" i="8"/>
  <c r="G272" i="8"/>
  <c r="F272" i="8"/>
  <c r="E272" i="8"/>
  <c r="D272" i="8"/>
  <c r="C272" i="8"/>
  <c r="K271" i="8"/>
  <c r="J271" i="8"/>
  <c r="I271" i="8"/>
  <c r="H271" i="8"/>
  <c r="G271" i="8"/>
  <c r="F271" i="8"/>
  <c r="E271" i="8"/>
  <c r="D271" i="8"/>
  <c r="C271" i="8" s="1"/>
  <c r="K270" i="8"/>
  <c r="J270" i="8"/>
  <c r="I270" i="8"/>
  <c r="H270" i="8"/>
  <c r="G270" i="8"/>
  <c r="F270" i="8"/>
  <c r="E270" i="8"/>
  <c r="D270" i="8"/>
  <c r="C270" i="8"/>
  <c r="K269" i="8"/>
  <c r="J269" i="8"/>
  <c r="I269" i="8"/>
  <c r="H269" i="8"/>
  <c r="G269" i="8"/>
  <c r="F269" i="8"/>
  <c r="E269" i="8"/>
  <c r="D269" i="8"/>
  <c r="C269" i="8" s="1"/>
  <c r="H268" i="8"/>
  <c r="K267" i="8"/>
  <c r="J267" i="8"/>
  <c r="I267" i="8"/>
  <c r="H267" i="8"/>
  <c r="G267" i="8"/>
  <c r="F267" i="8"/>
  <c r="E267" i="8"/>
  <c r="D267" i="8"/>
  <c r="K266" i="8"/>
  <c r="J266" i="8"/>
  <c r="I266" i="8"/>
  <c r="H266" i="8"/>
  <c r="G266" i="8"/>
  <c r="F266" i="8"/>
  <c r="E266" i="8"/>
  <c r="C266" i="8" s="1"/>
  <c r="D266" i="8"/>
  <c r="K265" i="8"/>
  <c r="J265" i="8"/>
  <c r="J261" i="8" s="1"/>
  <c r="I265" i="8"/>
  <c r="H265" i="8"/>
  <c r="G265" i="8"/>
  <c r="F265" i="8"/>
  <c r="E265" i="8"/>
  <c r="D265" i="8"/>
  <c r="K264" i="8"/>
  <c r="J264" i="8"/>
  <c r="I264" i="8"/>
  <c r="H264" i="8"/>
  <c r="G264" i="8"/>
  <c r="F264" i="8"/>
  <c r="E264" i="8"/>
  <c r="D264" i="8"/>
  <c r="C264" i="8"/>
  <c r="K263" i="8"/>
  <c r="J263" i="8"/>
  <c r="I263" i="8"/>
  <c r="H263" i="8"/>
  <c r="H261" i="8" s="1"/>
  <c r="H260" i="8" s="1"/>
  <c r="H259" i="8" s="1"/>
  <c r="G263" i="8"/>
  <c r="F263" i="8"/>
  <c r="E263" i="8"/>
  <c r="D263" i="8"/>
  <c r="K262" i="8"/>
  <c r="K261" i="8" s="1"/>
  <c r="J262" i="8"/>
  <c r="I262" i="8"/>
  <c r="H262" i="8"/>
  <c r="G262" i="8"/>
  <c r="G261" i="8" s="1"/>
  <c r="F262" i="8"/>
  <c r="E262" i="8"/>
  <c r="D262" i="8"/>
  <c r="C262" i="8"/>
  <c r="B259" i="8"/>
  <c r="K258" i="8"/>
  <c r="J258" i="8"/>
  <c r="J257" i="8" s="1"/>
  <c r="I258" i="8"/>
  <c r="H258" i="8"/>
  <c r="G258" i="8"/>
  <c r="F258" i="8"/>
  <c r="F257" i="8" s="1"/>
  <c r="E258" i="8"/>
  <c r="D258" i="8"/>
  <c r="C258" i="8" s="1"/>
  <c r="K257" i="8"/>
  <c r="I257" i="8"/>
  <c r="H257" i="8"/>
  <c r="G257" i="8"/>
  <c r="E257" i="8"/>
  <c r="D257" i="8"/>
  <c r="K256" i="8"/>
  <c r="J256" i="8"/>
  <c r="I256" i="8"/>
  <c r="H256" i="8"/>
  <c r="G256" i="8"/>
  <c r="F256" i="8"/>
  <c r="E256" i="8"/>
  <c r="D256" i="8"/>
  <c r="K255" i="8"/>
  <c r="J255" i="8"/>
  <c r="I255" i="8"/>
  <c r="H255" i="8"/>
  <c r="G255" i="8"/>
  <c r="F255" i="8"/>
  <c r="E255" i="8"/>
  <c r="C255" i="8" s="1"/>
  <c r="D255" i="8"/>
  <c r="K254" i="8"/>
  <c r="J254" i="8"/>
  <c r="I254" i="8"/>
  <c r="H254" i="8"/>
  <c r="G254" i="8"/>
  <c r="F254" i="8"/>
  <c r="C254" i="8" s="1"/>
  <c r="E254" i="8"/>
  <c r="D254" i="8"/>
  <c r="K253" i="8"/>
  <c r="J253" i="8"/>
  <c r="I253" i="8"/>
  <c r="H253" i="8"/>
  <c r="G253" i="8"/>
  <c r="F253" i="8"/>
  <c r="E253" i="8"/>
  <c r="D253" i="8"/>
  <c r="C253" i="8"/>
  <c r="K252" i="8"/>
  <c r="J252" i="8"/>
  <c r="I252" i="8"/>
  <c r="H252" i="8"/>
  <c r="G252" i="8"/>
  <c r="F252" i="8"/>
  <c r="E252" i="8"/>
  <c r="D252" i="8"/>
  <c r="C252" i="8" s="1"/>
  <c r="K251" i="8"/>
  <c r="J251" i="8"/>
  <c r="I251" i="8"/>
  <c r="H251" i="8"/>
  <c r="G251" i="8"/>
  <c r="F251" i="8"/>
  <c r="E251" i="8"/>
  <c r="D251" i="8"/>
  <c r="K250" i="8"/>
  <c r="J250" i="8"/>
  <c r="I250" i="8"/>
  <c r="H250" i="8"/>
  <c r="G250" i="8"/>
  <c r="F250" i="8"/>
  <c r="E250" i="8"/>
  <c r="D250" i="8"/>
  <c r="C250" i="8" s="1"/>
  <c r="K249" i="8"/>
  <c r="K247" i="8" s="1"/>
  <c r="J249" i="8"/>
  <c r="I249" i="8"/>
  <c r="H249" i="8"/>
  <c r="G249" i="8"/>
  <c r="G247" i="8" s="1"/>
  <c r="F249" i="8"/>
  <c r="E249" i="8"/>
  <c r="D249" i="8"/>
  <c r="C249" i="8"/>
  <c r="K248" i="8"/>
  <c r="J248" i="8"/>
  <c r="I248" i="8"/>
  <c r="H248" i="8"/>
  <c r="H247" i="8" s="1"/>
  <c r="G248" i="8"/>
  <c r="F248" i="8"/>
  <c r="E248" i="8"/>
  <c r="D248" i="8"/>
  <c r="F247" i="8"/>
  <c r="K246" i="8"/>
  <c r="J246" i="8"/>
  <c r="J243" i="8" s="1"/>
  <c r="I246" i="8"/>
  <c r="H246" i="8"/>
  <c r="G246" i="8"/>
  <c r="G243" i="8" s="1"/>
  <c r="F246" i="8"/>
  <c r="E246" i="8"/>
  <c r="D246" i="8"/>
  <c r="C246" i="8"/>
  <c r="K245" i="8"/>
  <c r="J245" i="8"/>
  <c r="I245" i="8"/>
  <c r="H245" i="8"/>
  <c r="G245" i="8"/>
  <c r="F245" i="8"/>
  <c r="E245" i="8"/>
  <c r="D245" i="8"/>
  <c r="C245" i="8" s="1"/>
  <c r="K244" i="8"/>
  <c r="J244" i="8"/>
  <c r="I244" i="8"/>
  <c r="I243" i="8" s="1"/>
  <c r="H244" i="8"/>
  <c r="G244" i="8"/>
  <c r="F244" i="8"/>
  <c r="F243" i="8" s="1"/>
  <c r="E244" i="8"/>
  <c r="E243" i="8" s="1"/>
  <c r="D244" i="8"/>
  <c r="K242" i="8"/>
  <c r="J242" i="8"/>
  <c r="I242" i="8"/>
  <c r="H242" i="8"/>
  <c r="G242" i="8"/>
  <c r="F242" i="8"/>
  <c r="E242" i="8"/>
  <c r="D242" i="8"/>
  <c r="C242" i="8" s="1"/>
  <c r="K241" i="8"/>
  <c r="J241" i="8"/>
  <c r="I241" i="8"/>
  <c r="H241" i="8"/>
  <c r="G241" i="8"/>
  <c r="F241" i="8"/>
  <c r="E241" i="8"/>
  <c r="D241" i="8"/>
  <c r="K240" i="8"/>
  <c r="J240" i="8"/>
  <c r="I240" i="8"/>
  <c r="H240" i="8"/>
  <c r="G240" i="8"/>
  <c r="F240" i="8"/>
  <c r="E240" i="8"/>
  <c r="D240" i="8"/>
  <c r="K239" i="8"/>
  <c r="J239" i="8"/>
  <c r="I239" i="8"/>
  <c r="H239" i="8"/>
  <c r="G239" i="8"/>
  <c r="F239" i="8"/>
  <c r="E239" i="8"/>
  <c r="C239" i="8" s="1"/>
  <c r="D239" i="8"/>
  <c r="K238" i="8"/>
  <c r="J238" i="8"/>
  <c r="I238" i="8"/>
  <c r="H238" i="8"/>
  <c r="G238" i="8"/>
  <c r="F238" i="8"/>
  <c r="C238" i="8" s="1"/>
  <c r="E238" i="8"/>
  <c r="D238" i="8"/>
  <c r="K237" i="8"/>
  <c r="J237" i="8"/>
  <c r="I237" i="8"/>
  <c r="H237" i="8"/>
  <c r="G237" i="8"/>
  <c r="F237" i="8"/>
  <c r="E237" i="8"/>
  <c r="D237" i="8"/>
  <c r="C237" i="8"/>
  <c r="K236" i="8"/>
  <c r="J236" i="8"/>
  <c r="I236" i="8"/>
  <c r="H236" i="8"/>
  <c r="G236" i="8"/>
  <c r="F236" i="8"/>
  <c r="E236" i="8"/>
  <c r="D236" i="8"/>
  <c r="C236" i="8" s="1"/>
  <c r="K235" i="8"/>
  <c r="J235" i="8"/>
  <c r="I235" i="8"/>
  <c r="H235" i="8"/>
  <c r="G235" i="8"/>
  <c r="F235" i="8"/>
  <c r="E235" i="8"/>
  <c r="C235" i="8" s="1"/>
  <c r="D235" i="8"/>
  <c r="K234" i="8"/>
  <c r="J234" i="8"/>
  <c r="I234" i="8"/>
  <c r="H234" i="8"/>
  <c r="G234" i="8"/>
  <c r="F234" i="8"/>
  <c r="C234" i="8" s="1"/>
  <c r="E234" i="8"/>
  <c r="D234" i="8"/>
  <c r="K233" i="8"/>
  <c r="J233" i="8"/>
  <c r="I233" i="8"/>
  <c r="H233" i="8"/>
  <c r="G233" i="8"/>
  <c r="F233" i="8"/>
  <c r="E233" i="8"/>
  <c r="D233" i="8"/>
  <c r="C233" i="8"/>
  <c r="K232" i="8"/>
  <c r="J232" i="8"/>
  <c r="I232" i="8"/>
  <c r="H232" i="8"/>
  <c r="G232" i="8"/>
  <c r="F232" i="8"/>
  <c r="E232" i="8"/>
  <c r="D232" i="8"/>
  <c r="C232" i="8" s="1"/>
  <c r="K231" i="8"/>
  <c r="J231" i="8"/>
  <c r="I231" i="8"/>
  <c r="H231" i="8"/>
  <c r="G231" i="8"/>
  <c r="F231" i="8"/>
  <c r="E231" i="8"/>
  <c r="D231" i="8"/>
  <c r="C231" i="8"/>
  <c r="K230" i="8"/>
  <c r="J230" i="8"/>
  <c r="I230" i="8"/>
  <c r="H230" i="8"/>
  <c r="G230" i="8"/>
  <c r="F230" i="8"/>
  <c r="E230" i="8"/>
  <c r="D230" i="8"/>
  <c r="C230" i="8" s="1"/>
  <c r="K229" i="8"/>
  <c r="J229" i="8"/>
  <c r="I229" i="8"/>
  <c r="H229" i="8"/>
  <c r="G229" i="8"/>
  <c r="F229" i="8"/>
  <c r="E229" i="8"/>
  <c r="D229" i="8"/>
  <c r="K228" i="8"/>
  <c r="J228" i="8"/>
  <c r="I228" i="8"/>
  <c r="H228" i="8"/>
  <c r="G228" i="8"/>
  <c r="F228" i="8"/>
  <c r="E228" i="8"/>
  <c r="D228" i="8"/>
  <c r="K227" i="8"/>
  <c r="J227" i="8"/>
  <c r="I227" i="8"/>
  <c r="H227" i="8"/>
  <c r="G227" i="8"/>
  <c r="F227" i="8"/>
  <c r="C227" i="8" s="1"/>
  <c r="E227" i="8"/>
  <c r="D227" i="8"/>
  <c r="K226" i="8"/>
  <c r="J226" i="8"/>
  <c r="I226" i="8"/>
  <c r="H226" i="8"/>
  <c r="G226" i="8"/>
  <c r="F226" i="8"/>
  <c r="E226" i="8"/>
  <c r="D226" i="8"/>
  <c r="C226" i="8"/>
  <c r="K225" i="8"/>
  <c r="J225" i="8"/>
  <c r="I225" i="8"/>
  <c r="H225" i="8"/>
  <c r="G225" i="8"/>
  <c r="F225" i="8"/>
  <c r="E225" i="8"/>
  <c r="D225" i="8"/>
  <c r="C225" i="8" s="1"/>
  <c r="K224" i="8"/>
  <c r="J224" i="8"/>
  <c r="I224" i="8"/>
  <c r="H224" i="8"/>
  <c r="G224" i="8"/>
  <c r="F224" i="8"/>
  <c r="E224" i="8"/>
  <c r="D224" i="8"/>
  <c r="K223" i="8"/>
  <c r="J223" i="8"/>
  <c r="I223" i="8"/>
  <c r="H223" i="8"/>
  <c r="G223" i="8"/>
  <c r="F223" i="8"/>
  <c r="E223" i="8"/>
  <c r="D223" i="8"/>
  <c r="K222" i="8"/>
  <c r="K215" i="8" s="1"/>
  <c r="J222" i="8"/>
  <c r="I222" i="8"/>
  <c r="H222" i="8"/>
  <c r="G222" i="8"/>
  <c r="F222" i="8"/>
  <c r="E222" i="8"/>
  <c r="D222" i="8"/>
  <c r="C222" i="8"/>
  <c r="K221" i="8"/>
  <c r="J221" i="8"/>
  <c r="I221" i="8"/>
  <c r="H221" i="8"/>
  <c r="G221" i="8"/>
  <c r="F221" i="8"/>
  <c r="E221" i="8"/>
  <c r="D221" i="8"/>
  <c r="C221" i="8" s="1"/>
  <c r="K220" i="8"/>
  <c r="J220" i="8"/>
  <c r="I220" i="8"/>
  <c r="H220" i="8"/>
  <c r="G220" i="8"/>
  <c r="F220" i="8"/>
  <c r="E220" i="8"/>
  <c r="D220" i="8"/>
  <c r="K219" i="8"/>
  <c r="J219" i="8"/>
  <c r="I219" i="8"/>
  <c r="I215" i="8" s="1"/>
  <c r="H219" i="8"/>
  <c r="G219" i="8"/>
  <c r="F219" i="8"/>
  <c r="E219" i="8"/>
  <c r="D219" i="8"/>
  <c r="K218" i="8"/>
  <c r="J218" i="8"/>
  <c r="J215" i="8" s="1"/>
  <c r="I218" i="8"/>
  <c r="H218" i="8"/>
  <c r="G218" i="8"/>
  <c r="F218" i="8"/>
  <c r="F215" i="8" s="1"/>
  <c r="E218" i="8"/>
  <c r="D218" i="8"/>
  <c r="K217" i="8"/>
  <c r="J217" i="8"/>
  <c r="I217" i="8"/>
  <c r="H217" i="8"/>
  <c r="G217" i="8"/>
  <c r="F217" i="8"/>
  <c r="E217" i="8"/>
  <c r="D217" i="8"/>
  <c r="C217" i="8"/>
  <c r="K216" i="8"/>
  <c r="J216" i="8"/>
  <c r="I216" i="8"/>
  <c r="H216" i="8"/>
  <c r="G216" i="8"/>
  <c r="F216" i="8"/>
  <c r="E216" i="8"/>
  <c r="D216" i="8"/>
  <c r="G215" i="8"/>
  <c r="K214" i="8"/>
  <c r="J214" i="8"/>
  <c r="J208" i="8" s="1"/>
  <c r="J207" i="8" s="1"/>
  <c r="I214" i="8"/>
  <c r="H214" i="8"/>
  <c r="G214" i="8"/>
  <c r="F214" i="8"/>
  <c r="C214" i="8" s="1"/>
  <c r="E214" i="8"/>
  <c r="D214" i="8"/>
  <c r="K213" i="8"/>
  <c r="J213" i="8"/>
  <c r="I213" i="8"/>
  <c r="H213" i="8"/>
  <c r="G213" i="8"/>
  <c r="F213" i="8"/>
  <c r="E213" i="8"/>
  <c r="D213" i="8"/>
  <c r="C213" i="8"/>
  <c r="K212" i="8"/>
  <c r="J212" i="8"/>
  <c r="I212" i="8"/>
  <c r="H212" i="8"/>
  <c r="H208" i="8" s="1"/>
  <c r="G212" i="8"/>
  <c r="F212" i="8"/>
  <c r="E212" i="8"/>
  <c r="D212" i="8"/>
  <c r="C212" i="8" s="1"/>
  <c r="K211" i="8"/>
  <c r="J211" i="8"/>
  <c r="I211" i="8"/>
  <c r="I208" i="8" s="1"/>
  <c r="H211" i="8"/>
  <c r="G211" i="8"/>
  <c r="F211" i="8"/>
  <c r="E211" i="8"/>
  <c r="C211" i="8" s="1"/>
  <c r="D211" i="8"/>
  <c r="K210" i="8"/>
  <c r="J210" i="8"/>
  <c r="I210" i="8"/>
  <c r="H210" i="8"/>
  <c r="G210" i="8"/>
  <c r="F210" i="8"/>
  <c r="C210" i="8" s="1"/>
  <c r="E210" i="8"/>
  <c r="D210" i="8"/>
  <c r="K209" i="8"/>
  <c r="K208" i="8" s="1"/>
  <c r="J209" i="8"/>
  <c r="I209" i="8"/>
  <c r="H209" i="8"/>
  <c r="G209" i="8"/>
  <c r="G208" i="8" s="1"/>
  <c r="F209" i="8"/>
  <c r="E209" i="8"/>
  <c r="D209" i="8"/>
  <c r="D208" i="8" s="1"/>
  <c r="C209" i="8"/>
  <c r="E208" i="8"/>
  <c r="K205" i="8"/>
  <c r="K204" i="8" s="1"/>
  <c r="J205" i="8"/>
  <c r="I205" i="8"/>
  <c r="H205" i="8"/>
  <c r="G205" i="8"/>
  <c r="G204" i="8" s="1"/>
  <c r="F205" i="8"/>
  <c r="E205" i="8"/>
  <c r="E204" i="8" s="1"/>
  <c r="D205" i="8"/>
  <c r="D204" i="8" s="1"/>
  <c r="C205" i="8"/>
  <c r="J204" i="8"/>
  <c r="I204" i="8"/>
  <c r="H204" i="8"/>
  <c r="F204" i="8"/>
  <c r="K203" i="8"/>
  <c r="J203" i="8"/>
  <c r="I203" i="8"/>
  <c r="H203" i="8"/>
  <c r="G203" i="8"/>
  <c r="F203" i="8"/>
  <c r="E203" i="8"/>
  <c r="D203" i="8"/>
  <c r="C203" i="8"/>
  <c r="K202" i="8"/>
  <c r="J202" i="8"/>
  <c r="I202" i="8"/>
  <c r="H202" i="8"/>
  <c r="G202" i="8"/>
  <c r="F202" i="8"/>
  <c r="E202" i="8"/>
  <c r="D202" i="8"/>
  <c r="C202" i="8" s="1"/>
  <c r="K201" i="8"/>
  <c r="J201" i="8"/>
  <c r="I201" i="8"/>
  <c r="H201" i="8"/>
  <c r="G201" i="8"/>
  <c r="F201" i="8"/>
  <c r="E201" i="8"/>
  <c r="D201" i="8"/>
  <c r="K200" i="8"/>
  <c r="J200" i="8"/>
  <c r="I200" i="8"/>
  <c r="H200" i="8"/>
  <c r="G200" i="8"/>
  <c r="F200" i="8"/>
  <c r="E200" i="8"/>
  <c r="D200" i="8"/>
  <c r="K199" i="8"/>
  <c r="J199" i="8"/>
  <c r="I199" i="8"/>
  <c r="H199" i="8"/>
  <c r="G199" i="8"/>
  <c r="F199" i="8"/>
  <c r="E199" i="8"/>
  <c r="C199" i="8" s="1"/>
  <c r="D199" i="8"/>
  <c r="K198" i="8"/>
  <c r="J198" i="8"/>
  <c r="I198" i="8"/>
  <c r="H198" i="8"/>
  <c r="G198" i="8"/>
  <c r="F198" i="8"/>
  <c r="F194" i="8" s="1"/>
  <c r="E198" i="8"/>
  <c r="D198" i="8"/>
  <c r="K197" i="8"/>
  <c r="J197" i="8"/>
  <c r="I197" i="8"/>
  <c r="H197" i="8"/>
  <c r="G197" i="8"/>
  <c r="F197" i="8"/>
  <c r="E197" i="8"/>
  <c r="D197" i="8"/>
  <c r="K196" i="8"/>
  <c r="J196" i="8"/>
  <c r="I196" i="8"/>
  <c r="H196" i="8"/>
  <c r="H194" i="8" s="1"/>
  <c r="G196" i="8"/>
  <c r="F196" i="8"/>
  <c r="E196" i="8"/>
  <c r="D196" i="8"/>
  <c r="C196" i="8" s="1"/>
  <c r="K195" i="8"/>
  <c r="J195" i="8"/>
  <c r="I195" i="8"/>
  <c r="H195" i="8"/>
  <c r="G195" i="8"/>
  <c r="F195" i="8"/>
  <c r="E195" i="8"/>
  <c r="D195" i="8"/>
  <c r="J194" i="8"/>
  <c r="K193" i="8"/>
  <c r="J193" i="8"/>
  <c r="I193" i="8"/>
  <c r="H193" i="8"/>
  <c r="H190" i="8" s="1"/>
  <c r="G193" i="8"/>
  <c r="F193" i="8"/>
  <c r="E193" i="8"/>
  <c r="D193" i="8"/>
  <c r="C193" i="8" s="1"/>
  <c r="K192" i="8"/>
  <c r="J192" i="8"/>
  <c r="I192" i="8"/>
  <c r="H192" i="8"/>
  <c r="G192" i="8"/>
  <c r="F192" i="8"/>
  <c r="E192" i="8"/>
  <c r="D192" i="8"/>
  <c r="K191" i="8"/>
  <c r="J191" i="8"/>
  <c r="I191" i="8"/>
  <c r="I190" i="8" s="1"/>
  <c r="H191" i="8"/>
  <c r="G191" i="8"/>
  <c r="F191" i="8"/>
  <c r="E191" i="8"/>
  <c r="D191" i="8"/>
  <c r="K190" i="8"/>
  <c r="J190" i="8"/>
  <c r="G190" i="8"/>
  <c r="F190" i="8"/>
  <c r="D190" i="8"/>
  <c r="K189" i="8"/>
  <c r="J189" i="8"/>
  <c r="I189" i="8"/>
  <c r="H189" i="8"/>
  <c r="G189" i="8"/>
  <c r="F189" i="8"/>
  <c r="E189" i="8"/>
  <c r="D189" i="8"/>
  <c r="C189" i="8" s="1"/>
  <c r="K188" i="8"/>
  <c r="J188" i="8"/>
  <c r="I188" i="8"/>
  <c r="H188" i="8"/>
  <c r="G188" i="8"/>
  <c r="F188" i="8"/>
  <c r="E188" i="8"/>
  <c r="D188" i="8"/>
  <c r="K187" i="8"/>
  <c r="J187" i="8"/>
  <c r="I187" i="8"/>
  <c r="H187" i="8"/>
  <c r="G187" i="8"/>
  <c r="F187" i="8"/>
  <c r="E187" i="8"/>
  <c r="D187" i="8"/>
  <c r="C187" i="8"/>
  <c r="K186" i="8"/>
  <c r="J186" i="8"/>
  <c r="I186" i="8"/>
  <c r="H186" i="8"/>
  <c r="G186" i="8"/>
  <c r="F186" i="8"/>
  <c r="E186" i="8"/>
  <c r="D186" i="8"/>
  <c r="C186" i="8" s="1"/>
  <c r="K185" i="8"/>
  <c r="J185" i="8"/>
  <c r="I185" i="8"/>
  <c r="H185" i="8"/>
  <c r="G185" i="8"/>
  <c r="F185" i="8"/>
  <c r="E185" i="8"/>
  <c r="D185" i="8"/>
  <c r="K184" i="8"/>
  <c r="J184" i="8"/>
  <c r="I184" i="8"/>
  <c r="H184" i="8"/>
  <c r="G184" i="8"/>
  <c r="F184" i="8"/>
  <c r="E184" i="8"/>
  <c r="D184" i="8"/>
  <c r="K183" i="8"/>
  <c r="J183" i="8"/>
  <c r="I183" i="8"/>
  <c r="H183" i="8"/>
  <c r="G183" i="8"/>
  <c r="F183" i="8"/>
  <c r="E183" i="8"/>
  <c r="D183" i="8"/>
  <c r="K182" i="8"/>
  <c r="J182" i="8"/>
  <c r="I182" i="8"/>
  <c r="H182" i="8"/>
  <c r="G182" i="8"/>
  <c r="F182" i="8"/>
  <c r="C182" i="8" s="1"/>
  <c r="E182" i="8"/>
  <c r="D182" i="8"/>
  <c r="K181" i="8"/>
  <c r="J181" i="8"/>
  <c r="I181" i="8"/>
  <c r="H181" i="8"/>
  <c r="G181" i="8"/>
  <c r="F181" i="8"/>
  <c r="E181" i="8"/>
  <c r="D181" i="8"/>
  <c r="C181" i="8"/>
  <c r="K180" i="8"/>
  <c r="J180" i="8"/>
  <c r="I180" i="8"/>
  <c r="H180" i="8"/>
  <c r="G180" i="8"/>
  <c r="F180" i="8"/>
  <c r="E180" i="8"/>
  <c r="D180" i="8"/>
  <c r="C180" i="8" s="1"/>
  <c r="K179" i="8"/>
  <c r="J179" i="8"/>
  <c r="I179" i="8"/>
  <c r="H179" i="8"/>
  <c r="G179" i="8"/>
  <c r="F179" i="8"/>
  <c r="E179" i="8"/>
  <c r="C179" i="8" s="1"/>
  <c r="D179" i="8"/>
  <c r="K178" i="8"/>
  <c r="J178" i="8"/>
  <c r="I178" i="8"/>
  <c r="H178" i="8"/>
  <c r="G178" i="8"/>
  <c r="F178" i="8"/>
  <c r="E178" i="8"/>
  <c r="D178" i="8"/>
  <c r="C178" i="8" s="1"/>
  <c r="K177" i="8"/>
  <c r="J177" i="8"/>
  <c r="I177" i="8"/>
  <c r="H177" i="8"/>
  <c r="G177" i="8"/>
  <c r="F177" i="8"/>
  <c r="E177" i="8"/>
  <c r="D177" i="8"/>
  <c r="C177" i="8"/>
  <c r="K176" i="8"/>
  <c r="J176" i="8"/>
  <c r="I176" i="8"/>
  <c r="H176" i="8"/>
  <c r="G176" i="8"/>
  <c r="F176" i="8"/>
  <c r="E176" i="8"/>
  <c r="D176" i="8"/>
  <c r="C176" i="8" s="1"/>
  <c r="K175" i="8"/>
  <c r="J175" i="8"/>
  <c r="I175" i="8"/>
  <c r="H175" i="8"/>
  <c r="G175" i="8"/>
  <c r="F175" i="8"/>
  <c r="E175" i="8"/>
  <c r="D175" i="8"/>
  <c r="C175" i="8"/>
  <c r="K174" i="8"/>
  <c r="J174" i="8"/>
  <c r="I174" i="8"/>
  <c r="H174" i="8"/>
  <c r="G174" i="8"/>
  <c r="F174" i="8"/>
  <c r="E174" i="8"/>
  <c r="D174" i="8"/>
  <c r="C174" i="8" s="1"/>
  <c r="K173" i="8"/>
  <c r="J173" i="8"/>
  <c r="I173" i="8"/>
  <c r="H173" i="8"/>
  <c r="G173" i="8"/>
  <c r="F173" i="8"/>
  <c r="E173" i="8"/>
  <c r="D173" i="8"/>
  <c r="K172" i="8"/>
  <c r="J172" i="8"/>
  <c r="I172" i="8"/>
  <c r="H172" i="8"/>
  <c r="G172" i="8"/>
  <c r="F172" i="8"/>
  <c r="E172" i="8"/>
  <c r="D172" i="8"/>
  <c r="K171" i="8"/>
  <c r="J171" i="8"/>
  <c r="J162" i="8" s="1"/>
  <c r="I171" i="8"/>
  <c r="H171" i="8"/>
  <c r="G171" i="8"/>
  <c r="F171" i="8"/>
  <c r="C171" i="8" s="1"/>
  <c r="E171" i="8"/>
  <c r="D171" i="8"/>
  <c r="K170" i="8"/>
  <c r="J170" i="8"/>
  <c r="I170" i="8"/>
  <c r="H170" i="8"/>
  <c r="G170" i="8"/>
  <c r="F170" i="8"/>
  <c r="E170" i="8"/>
  <c r="D170" i="8"/>
  <c r="C170" i="8"/>
  <c r="K169" i="8"/>
  <c r="J169" i="8"/>
  <c r="I169" i="8"/>
  <c r="H169" i="8"/>
  <c r="G169" i="8"/>
  <c r="F169" i="8"/>
  <c r="E169" i="8"/>
  <c r="D169" i="8"/>
  <c r="C169" i="8" s="1"/>
  <c r="K168" i="8"/>
  <c r="J168" i="8"/>
  <c r="I168" i="8"/>
  <c r="H168" i="8"/>
  <c r="G168" i="8"/>
  <c r="F168" i="8"/>
  <c r="E168" i="8"/>
  <c r="D168" i="8"/>
  <c r="K167" i="8"/>
  <c r="J167" i="8"/>
  <c r="I167" i="8"/>
  <c r="H167" i="8"/>
  <c r="G167" i="8"/>
  <c r="F167" i="8"/>
  <c r="E167" i="8"/>
  <c r="C167" i="8" s="1"/>
  <c r="D167" i="8"/>
  <c r="K166" i="8"/>
  <c r="J166" i="8"/>
  <c r="I166" i="8"/>
  <c r="H166" i="8"/>
  <c r="G166" i="8"/>
  <c r="F166" i="8"/>
  <c r="E166" i="8"/>
  <c r="D166" i="8"/>
  <c r="C166" i="8"/>
  <c r="K165" i="8"/>
  <c r="J165" i="8"/>
  <c r="I165" i="8"/>
  <c r="H165" i="8"/>
  <c r="G165" i="8"/>
  <c r="F165" i="8"/>
  <c r="E165" i="8"/>
  <c r="D165" i="8"/>
  <c r="C165" i="8" s="1"/>
  <c r="K164" i="8"/>
  <c r="J164" i="8"/>
  <c r="I164" i="8"/>
  <c r="H164" i="8"/>
  <c r="G164" i="8"/>
  <c r="F164" i="8"/>
  <c r="E164" i="8"/>
  <c r="D164" i="8"/>
  <c r="K163" i="8"/>
  <c r="J163" i="8"/>
  <c r="I163" i="8"/>
  <c r="H163" i="8"/>
  <c r="G163" i="8"/>
  <c r="F163" i="8"/>
  <c r="E163" i="8"/>
  <c r="D163" i="8"/>
  <c r="H162" i="8"/>
  <c r="K161" i="8"/>
  <c r="J161" i="8"/>
  <c r="I161" i="8"/>
  <c r="H161" i="8"/>
  <c r="G161" i="8"/>
  <c r="F161" i="8"/>
  <c r="E161" i="8"/>
  <c r="D161" i="8"/>
  <c r="K160" i="8"/>
  <c r="J160" i="8"/>
  <c r="I160" i="8"/>
  <c r="H160" i="8"/>
  <c r="G160" i="8"/>
  <c r="F160" i="8"/>
  <c r="E160" i="8"/>
  <c r="D160" i="8"/>
  <c r="K159" i="8"/>
  <c r="J159" i="8"/>
  <c r="I159" i="8"/>
  <c r="H159" i="8"/>
  <c r="G159" i="8"/>
  <c r="F159" i="8"/>
  <c r="E159" i="8"/>
  <c r="D159" i="8"/>
  <c r="K158" i="8"/>
  <c r="J158" i="8"/>
  <c r="J155" i="8" s="1"/>
  <c r="I158" i="8"/>
  <c r="H158" i="8"/>
  <c r="G158" i="8"/>
  <c r="F158" i="8"/>
  <c r="C158" i="8" s="1"/>
  <c r="E158" i="8"/>
  <c r="D158" i="8"/>
  <c r="K157" i="8"/>
  <c r="K155" i="8" s="1"/>
  <c r="J157" i="8"/>
  <c r="I157" i="8"/>
  <c r="H157" i="8"/>
  <c r="G157" i="8"/>
  <c r="G155" i="8" s="1"/>
  <c r="F157" i="8"/>
  <c r="E157" i="8"/>
  <c r="D157" i="8"/>
  <c r="K156" i="8"/>
  <c r="J156" i="8"/>
  <c r="I156" i="8"/>
  <c r="I155" i="8" s="1"/>
  <c r="H156" i="8"/>
  <c r="H155" i="8" s="1"/>
  <c r="H154" i="8" s="1"/>
  <c r="H153" i="8" s="1"/>
  <c r="G156" i="8"/>
  <c r="F156" i="8"/>
  <c r="E156" i="8"/>
  <c r="E155" i="8" s="1"/>
  <c r="D156" i="8"/>
  <c r="K152" i="8"/>
  <c r="J152" i="8"/>
  <c r="I152" i="8"/>
  <c r="H152" i="8"/>
  <c r="H151" i="8" s="1"/>
  <c r="G152" i="8"/>
  <c r="F152" i="8"/>
  <c r="F151" i="8" s="1"/>
  <c r="E152" i="8"/>
  <c r="D152" i="8"/>
  <c r="K151" i="8"/>
  <c r="J151" i="8"/>
  <c r="I151" i="8"/>
  <c r="G151" i="8"/>
  <c r="E151" i="8"/>
  <c r="K150" i="8"/>
  <c r="J150" i="8"/>
  <c r="I150" i="8"/>
  <c r="H150" i="8"/>
  <c r="G150" i="8"/>
  <c r="F150" i="8"/>
  <c r="E150" i="8"/>
  <c r="D150" i="8"/>
  <c r="C150" i="8" s="1"/>
  <c r="K149" i="8"/>
  <c r="J149" i="8"/>
  <c r="I149" i="8"/>
  <c r="H149" i="8"/>
  <c r="G149" i="8"/>
  <c r="F149" i="8"/>
  <c r="E149" i="8"/>
  <c r="D149" i="8"/>
  <c r="C149" i="8" s="1"/>
  <c r="K148" i="8"/>
  <c r="J148" i="8"/>
  <c r="I148" i="8"/>
  <c r="H148" i="8"/>
  <c r="G148" i="8"/>
  <c r="F148" i="8"/>
  <c r="E148" i="8"/>
  <c r="D148" i="8"/>
  <c r="C148" i="8"/>
  <c r="K147" i="8"/>
  <c r="J147" i="8"/>
  <c r="I147" i="8"/>
  <c r="H147" i="8"/>
  <c r="G147" i="8"/>
  <c r="F147" i="8"/>
  <c r="E147" i="8"/>
  <c r="D147" i="8"/>
  <c r="C147" i="8" s="1"/>
  <c r="K146" i="8"/>
  <c r="J146" i="8"/>
  <c r="I146" i="8"/>
  <c r="H146" i="8"/>
  <c r="G146" i="8"/>
  <c r="F146" i="8"/>
  <c r="E146" i="8"/>
  <c r="D146" i="8"/>
  <c r="K145" i="8"/>
  <c r="J145" i="8"/>
  <c r="I145" i="8"/>
  <c r="H145" i="8"/>
  <c r="G145" i="8"/>
  <c r="F145" i="8"/>
  <c r="F144" i="8" s="1"/>
  <c r="E145" i="8"/>
  <c r="D145" i="8"/>
  <c r="K144" i="8"/>
  <c r="J144" i="8"/>
  <c r="G144" i="8"/>
  <c r="G143" i="8" s="1"/>
  <c r="G142" i="8" s="1"/>
  <c r="K143" i="8"/>
  <c r="K142" i="8" s="1"/>
  <c r="K141" i="8"/>
  <c r="J141" i="8"/>
  <c r="I141" i="8"/>
  <c r="H141" i="8"/>
  <c r="G141" i="8"/>
  <c r="F141" i="8"/>
  <c r="E141" i="8"/>
  <c r="C141" i="8" s="1"/>
  <c r="D141" i="8"/>
  <c r="K140" i="8"/>
  <c r="J140" i="8"/>
  <c r="I140" i="8"/>
  <c r="H140" i="8"/>
  <c r="G140" i="8"/>
  <c r="F140" i="8"/>
  <c r="E140" i="8"/>
  <c r="D140" i="8"/>
  <c r="C140" i="8"/>
  <c r="K139" i="8"/>
  <c r="J139" i="8"/>
  <c r="I139" i="8"/>
  <c r="H139" i="8"/>
  <c r="G139" i="8"/>
  <c r="F139" i="8"/>
  <c r="E139" i="8"/>
  <c r="D139" i="8"/>
  <c r="C139" i="8" s="1"/>
  <c r="K138" i="8"/>
  <c r="J138" i="8"/>
  <c r="I138" i="8"/>
  <c r="H138" i="8"/>
  <c r="G138" i="8"/>
  <c r="F138" i="8"/>
  <c r="E138" i="8"/>
  <c r="D138" i="8"/>
  <c r="K137" i="8"/>
  <c r="J137" i="8"/>
  <c r="I137" i="8"/>
  <c r="H137" i="8"/>
  <c r="G137" i="8"/>
  <c r="F137" i="8"/>
  <c r="E137" i="8"/>
  <c r="D137" i="8"/>
  <c r="K136" i="8"/>
  <c r="J136" i="8"/>
  <c r="I136" i="8"/>
  <c r="H136" i="8"/>
  <c r="G136" i="8"/>
  <c r="F136" i="8"/>
  <c r="C136" i="8" s="1"/>
  <c r="E136" i="8"/>
  <c r="D136" i="8"/>
  <c r="K135" i="8"/>
  <c r="J135" i="8"/>
  <c r="I135" i="8"/>
  <c r="H135" i="8"/>
  <c r="G135" i="8"/>
  <c r="F135" i="8"/>
  <c r="E135" i="8"/>
  <c r="D135" i="8"/>
  <c r="C135" i="8"/>
  <c r="K134" i="8"/>
  <c r="J134" i="8"/>
  <c r="I134" i="8"/>
  <c r="H134" i="8"/>
  <c r="G134" i="8"/>
  <c r="F134" i="8"/>
  <c r="E134" i="8"/>
  <c r="D134" i="8"/>
  <c r="C134" i="8" s="1"/>
  <c r="K133" i="8"/>
  <c r="J133" i="8"/>
  <c r="I133" i="8"/>
  <c r="H133" i="8"/>
  <c r="G133" i="8"/>
  <c r="F133" i="8"/>
  <c r="E133" i="8"/>
  <c r="C133" i="8" s="1"/>
  <c r="D133" i="8"/>
  <c r="K132" i="8"/>
  <c r="J132" i="8"/>
  <c r="I132" i="8"/>
  <c r="H132" i="8"/>
  <c r="G132" i="8"/>
  <c r="F132" i="8"/>
  <c r="E132" i="8"/>
  <c r="D132" i="8"/>
  <c r="C132" i="8"/>
  <c r="K131" i="8"/>
  <c r="J131" i="8"/>
  <c r="I131" i="8"/>
  <c r="H131" i="8"/>
  <c r="G131" i="8"/>
  <c r="F131" i="8"/>
  <c r="E131" i="8"/>
  <c r="D131" i="8"/>
  <c r="C131" i="8" s="1"/>
  <c r="K130" i="8"/>
  <c r="J130" i="8"/>
  <c r="I130" i="8"/>
  <c r="H130" i="8"/>
  <c r="G130" i="8"/>
  <c r="F130" i="8"/>
  <c r="E130" i="8"/>
  <c r="D130" i="8"/>
  <c r="K129" i="8"/>
  <c r="J129" i="8"/>
  <c r="I129" i="8"/>
  <c r="H129" i="8"/>
  <c r="G129" i="8"/>
  <c r="F129" i="8"/>
  <c r="E129" i="8"/>
  <c r="D129" i="8"/>
  <c r="K128" i="8"/>
  <c r="J128" i="8"/>
  <c r="I128" i="8"/>
  <c r="H128" i="8"/>
  <c r="G128" i="8"/>
  <c r="F128" i="8"/>
  <c r="C128" i="8" s="1"/>
  <c r="E128" i="8"/>
  <c r="D128" i="8"/>
  <c r="K127" i="8"/>
  <c r="J127" i="8"/>
  <c r="I127" i="8"/>
  <c r="H127" i="8"/>
  <c r="G127" i="8"/>
  <c r="F127" i="8"/>
  <c r="E127" i="8"/>
  <c r="D127" i="8"/>
  <c r="C127" i="8"/>
  <c r="K126" i="8"/>
  <c r="J126" i="8"/>
  <c r="I126" i="8"/>
  <c r="H126" i="8"/>
  <c r="G126" i="8"/>
  <c r="F126" i="8"/>
  <c r="E126" i="8"/>
  <c r="D126" i="8"/>
  <c r="C126" i="8" s="1"/>
  <c r="K125" i="8"/>
  <c r="J125" i="8"/>
  <c r="I125" i="8"/>
  <c r="H125" i="8"/>
  <c r="G125" i="8"/>
  <c r="F125" i="8"/>
  <c r="E125" i="8"/>
  <c r="C125" i="8" s="1"/>
  <c r="D125" i="8"/>
  <c r="K124" i="8"/>
  <c r="J124" i="8"/>
  <c r="I124" i="8"/>
  <c r="H124" i="8"/>
  <c r="G124" i="8"/>
  <c r="F124" i="8"/>
  <c r="E124" i="8"/>
  <c r="D124" i="8"/>
  <c r="C124" i="8"/>
  <c r="K123" i="8"/>
  <c r="J123" i="8"/>
  <c r="I123" i="8"/>
  <c r="H123" i="8"/>
  <c r="G123" i="8"/>
  <c r="F123" i="8"/>
  <c r="E123" i="8"/>
  <c r="D123" i="8"/>
  <c r="C123" i="8" s="1"/>
  <c r="K122" i="8"/>
  <c r="J122" i="8"/>
  <c r="I122" i="8"/>
  <c r="H122" i="8"/>
  <c r="G122" i="8"/>
  <c r="F122" i="8"/>
  <c r="E122" i="8"/>
  <c r="D122" i="8"/>
  <c r="K121" i="8"/>
  <c r="J121" i="8"/>
  <c r="I121" i="8"/>
  <c r="H121" i="8"/>
  <c r="G121" i="8"/>
  <c r="F121" i="8"/>
  <c r="E121" i="8"/>
  <c r="D121" i="8"/>
  <c r="K120" i="8"/>
  <c r="J120" i="8"/>
  <c r="I120" i="8"/>
  <c r="H120" i="8"/>
  <c r="G120" i="8"/>
  <c r="F120" i="8"/>
  <c r="C120" i="8" s="1"/>
  <c r="E120" i="8"/>
  <c r="D120" i="8"/>
  <c r="K119" i="8"/>
  <c r="J119" i="8"/>
  <c r="I119" i="8"/>
  <c r="H119" i="8"/>
  <c r="G119" i="8"/>
  <c r="F119" i="8"/>
  <c r="E119" i="8"/>
  <c r="D119" i="8"/>
  <c r="C119" i="8"/>
  <c r="K118" i="8"/>
  <c r="J118" i="8"/>
  <c r="I118" i="8"/>
  <c r="H118" i="8"/>
  <c r="H114" i="8" s="1"/>
  <c r="H113" i="8" s="1"/>
  <c r="H112" i="8" s="1"/>
  <c r="G118" i="8"/>
  <c r="F118" i="8"/>
  <c r="E118" i="8"/>
  <c r="D118" i="8"/>
  <c r="C118" i="8" s="1"/>
  <c r="K117" i="8"/>
  <c r="J117" i="8"/>
  <c r="I117" i="8"/>
  <c r="H117" i="8"/>
  <c r="G117" i="8"/>
  <c r="F117" i="8"/>
  <c r="E117" i="8"/>
  <c r="E114" i="8" s="1"/>
  <c r="E113" i="8" s="1"/>
  <c r="E112" i="8" s="1"/>
  <c r="D117" i="8"/>
  <c r="C117" i="8" s="1"/>
  <c r="K116" i="8"/>
  <c r="J116" i="8"/>
  <c r="I116" i="8"/>
  <c r="H116" i="8"/>
  <c r="G116" i="8"/>
  <c r="F116" i="8"/>
  <c r="E116" i="8"/>
  <c r="D116" i="8"/>
  <c r="C116" i="8"/>
  <c r="K115" i="8"/>
  <c r="J115" i="8"/>
  <c r="I115" i="8"/>
  <c r="H115" i="8"/>
  <c r="G115" i="8"/>
  <c r="F115" i="8"/>
  <c r="E115" i="8"/>
  <c r="D115" i="8"/>
  <c r="C115" i="8" s="1"/>
  <c r="I114" i="8"/>
  <c r="I113" i="8"/>
  <c r="I112" i="8" s="1"/>
  <c r="K111" i="8"/>
  <c r="J111" i="8"/>
  <c r="I111" i="8"/>
  <c r="H111" i="8"/>
  <c r="G111" i="8"/>
  <c r="F111" i="8"/>
  <c r="E111" i="8"/>
  <c r="D111" i="8"/>
  <c r="C111" i="8" s="1"/>
  <c r="K110" i="8"/>
  <c r="J110" i="8"/>
  <c r="I110" i="8"/>
  <c r="H110" i="8"/>
  <c r="G110" i="8"/>
  <c r="F110" i="8"/>
  <c r="E110" i="8"/>
  <c r="D110" i="8"/>
  <c r="C110" i="8" s="1"/>
  <c r="K109" i="8"/>
  <c r="J109" i="8"/>
  <c r="I109" i="8"/>
  <c r="H109" i="8"/>
  <c r="G109" i="8"/>
  <c r="F109" i="8"/>
  <c r="C109" i="8" s="1"/>
  <c r="E109" i="8"/>
  <c r="D109" i="8"/>
  <c r="K108" i="8"/>
  <c r="J108" i="8"/>
  <c r="I108" i="8"/>
  <c r="H108" i="8"/>
  <c r="G108" i="8"/>
  <c r="F108" i="8"/>
  <c r="E108" i="8"/>
  <c r="D108" i="8"/>
  <c r="C108" i="8"/>
  <c r="K107" i="8"/>
  <c r="J107" i="8"/>
  <c r="I107" i="8"/>
  <c r="H107" i="8"/>
  <c r="G107" i="8"/>
  <c r="F107" i="8"/>
  <c r="E107" i="8"/>
  <c r="D107" i="8"/>
  <c r="C107" i="8" s="1"/>
  <c r="K106" i="8"/>
  <c r="J106" i="8"/>
  <c r="I106" i="8"/>
  <c r="I102" i="8" s="1"/>
  <c r="H106" i="8"/>
  <c r="G106" i="8"/>
  <c r="F106" i="8"/>
  <c r="E106" i="8"/>
  <c r="D106" i="8"/>
  <c r="C106" i="8" s="1"/>
  <c r="K105" i="8"/>
  <c r="J105" i="8"/>
  <c r="I105" i="8"/>
  <c r="H105" i="8"/>
  <c r="G105" i="8"/>
  <c r="F105" i="8"/>
  <c r="E105" i="8"/>
  <c r="D105" i="8"/>
  <c r="K104" i="8"/>
  <c r="J104" i="8"/>
  <c r="I104" i="8"/>
  <c r="H104" i="8"/>
  <c r="G104" i="8"/>
  <c r="F104" i="8"/>
  <c r="E104" i="8"/>
  <c r="D104" i="8"/>
  <c r="C104" i="8"/>
  <c r="K103" i="8"/>
  <c r="J103" i="8"/>
  <c r="I103" i="8"/>
  <c r="H103" i="8"/>
  <c r="H102" i="8" s="1"/>
  <c r="G103" i="8"/>
  <c r="F103" i="8"/>
  <c r="E103" i="8"/>
  <c r="D103" i="8"/>
  <c r="E102" i="8"/>
  <c r="K101" i="8"/>
  <c r="J101" i="8"/>
  <c r="I101" i="8"/>
  <c r="H101" i="8"/>
  <c r="G101" i="8"/>
  <c r="F101" i="8"/>
  <c r="C101" i="8" s="1"/>
  <c r="E101" i="8"/>
  <c r="D101" i="8"/>
  <c r="K100" i="8"/>
  <c r="J100" i="8"/>
  <c r="I100" i="8"/>
  <c r="H100" i="8"/>
  <c r="G100" i="8"/>
  <c r="F100" i="8"/>
  <c r="E100" i="8"/>
  <c r="D100" i="8"/>
  <c r="C100" i="8"/>
  <c r="K99" i="8"/>
  <c r="J99" i="8"/>
  <c r="I99" i="8"/>
  <c r="H99" i="8"/>
  <c r="G99" i="8"/>
  <c r="F99" i="8"/>
  <c r="E99" i="8"/>
  <c r="D99" i="8"/>
  <c r="C99" i="8" s="1"/>
  <c r="K98" i="8"/>
  <c r="J98" i="8"/>
  <c r="I98" i="8"/>
  <c r="H98" i="8"/>
  <c r="G98" i="8"/>
  <c r="F98" i="8"/>
  <c r="E98" i="8"/>
  <c r="D98" i="8"/>
  <c r="C98" i="8" s="1"/>
  <c r="K97" i="8"/>
  <c r="J97" i="8"/>
  <c r="I97" i="8"/>
  <c r="H97" i="8"/>
  <c r="G97" i="8"/>
  <c r="F97" i="8"/>
  <c r="C97" i="8" s="1"/>
  <c r="E97" i="8"/>
  <c r="D97" i="8"/>
  <c r="K96" i="8"/>
  <c r="J96" i="8"/>
  <c r="I96" i="8"/>
  <c r="H96" i="8"/>
  <c r="G96" i="8"/>
  <c r="F96" i="8"/>
  <c r="E96" i="8"/>
  <c r="D96" i="8"/>
  <c r="C96" i="8"/>
  <c r="K95" i="8"/>
  <c r="J95" i="8"/>
  <c r="I95" i="8"/>
  <c r="H95" i="8"/>
  <c r="G95" i="8"/>
  <c r="F95" i="8"/>
  <c r="E95" i="8"/>
  <c r="D95" i="8"/>
  <c r="C95" i="8" s="1"/>
  <c r="K94" i="8"/>
  <c r="J94" i="8"/>
  <c r="I94" i="8"/>
  <c r="H94" i="8"/>
  <c r="G94" i="8"/>
  <c r="F94" i="8"/>
  <c r="E94" i="8"/>
  <c r="D94" i="8"/>
  <c r="C94" i="8" s="1"/>
  <c r="K93" i="8"/>
  <c r="J93" i="8"/>
  <c r="I93" i="8"/>
  <c r="H93" i="8"/>
  <c r="G93" i="8"/>
  <c r="F93" i="8"/>
  <c r="C93" i="8" s="1"/>
  <c r="E93" i="8"/>
  <c r="D93" i="8"/>
  <c r="K92" i="8"/>
  <c r="J92" i="8"/>
  <c r="I92" i="8"/>
  <c r="H92" i="8"/>
  <c r="G92" i="8"/>
  <c r="F92" i="8"/>
  <c r="E92" i="8"/>
  <c r="D92" i="8"/>
  <c r="C92" i="8"/>
  <c r="K91" i="8"/>
  <c r="J91" i="8"/>
  <c r="I91" i="8"/>
  <c r="H91" i="8"/>
  <c r="G91" i="8"/>
  <c r="F91" i="8"/>
  <c r="E91" i="8"/>
  <c r="D91" i="8"/>
  <c r="C91" i="8" s="1"/>
  <c r="K90" i="8"/>
  <c r="J90" i="8"/>
  <c r="I90" i="8"/>
  <c r="H90" i="8"/>
  <c r="G90" i="8"/>
  <c r="F90" i="8"/>
  <c r="E90" i="8"/>
  <c r="E74" i="8" s="1"/>
  <c r="D90" i="8"/>
  <c r="K89" i="8"/>
  <c r="J89" i="8"/>
  <c r="I89" i="8"/>
  <c r="H89" i="8"/>
  <c r="G89" i="8"/>
  <c r="F89" i="8"/>
  <c r="C89" i="8" s="1"/>
  <c r="E89" i="8"/>
  <c r="D89" i="8"/>
  <c r="K88" i="8"/>
  <c r="J88" i="8"/>
  <c r="I88" i="8"/>
  <c r="H88" i="8"/>
  <c r="G88" i="8"/>
  <c r="F88" i="8"/>
  <c r="E88" i="8"/>
  <c r="D88" i="8"/>
  <c r="C88" i="8"/>
  <c r="K87" i="8"/>
  <c r="J87" i="8"/>
  <c r="I87" i="8"/>
  <c r="H87" i="8"/>
  <c r="G87" i="8"/>
  <c r="F87" i="8"/>
  <c r="E87" i="8"/>
  <c r="D87" i="8"/>
  <c r="C87" i="8" s="1"/>
  <c r="K86" i="8"/>
  <c r="J86" i="8"/>
  <c r="I86" i="8"/>
  <c r="H86" i="8"/>
  <c r="G86" i="8"/>
  <c r="F86" i="8"/>
  <c r="E86" i="8"/>
  <c r="D86" i="8"/>
  <c r="C86" i="8" s="1"/>
  <c r="K85" i="8"/>
  <c r="J85" i="8"/>
  <c r="I85" i="8"/>
  <c r="H85" i="8"/>
  <c r="G85" i="8"/>
  <c r="F85" i="8"/>
  <c r="C85" i="8" s="1"/>
  <c r="E85" i="8"/>
  <c r="D85" i="8"/>
  <c r="K84" i="8"/>
  <c r="J84" i="8"/>
  <c r="I84" i="8"/>
  <c r="H84" i="8"/>
  <c r="G84" i="8"/>
  <c r="F84" i="8"/>
  <c r="E84" i="8"/>
  <c r="D84" i="8"/>
  <c r="C84" i="8"/>
  <c r="K83" i="8"/>
  <c r="J83" i="8"/>
  <c r="I83" i="8"/>
  <c r="H83" i="8"/>
  <c r="G83" i="8"/>
  <c r="F83" i="8"/>
  <c r="E83" i="8"/>
  <c r="D83" i="8"/>
  <c r="C83" i="8" s="1"/>
  <c r="K82" i="8"/>
  <c r="J82" i="8"/>
  <c r="I82" i="8"/>
  <c r="H82" i="8"/>
  <c r="G82" i="8"/>
  <c r="F82" i="8"/>
  <c r="E82" i="8"/>
  <c r="D82" i="8"/>
  <c r="C82" i="8" s="1"/>
  <c r="K81" i="8"/>
  <c r="J81" i="8"/>
  <c r="I81" i="8"/>
  <c r="H81" i="8"/>
  <c r="G81" i="8"/>
  <c r="F81" i="8"/>
  <c r="C81" i="8" s="1"/>
  <c r="E81" i="8"/>
  <c r="D81" i="8"/>
  <c r="K80" i="8"/>
  <c r="J80" i="8"/>
  <c r="I80" i="8"/>
  <c r="H80" i="8"/>
  <c r="G80" i="8"/>
  <c r="F80" i="8"/>
  <c r="E80" i="8"/>
  <c r="D80" i="8"/>
  <c r="C80" i="8"/>
  <c r="K79" i="8"/>
  <c r="J79" i="8"/>
  <c r="I79" i="8"/>
  <c r="H79" i="8"/>
  <c r="G79" i="8"/>
  <c r="F79" i="8"/>
  <c r="E79" i="8"/>
  <c r="D79" i="8"/>
  <c r="C79" i="8" s="1"/>
  <c r="K78" i="8"/>
  <c r="J78" i="8"/>
  <c r="I78" i="8"/>
  <c r="I74" i="8" s="1"/>
  <c r="I66" i="8" s="1"/>
  <c r="I64" i="8" s="1"/>
  <c r="H78" i="8"/>
  <c r="G78" i="8"/>
  <c r="F78" i="8"/>
  <c r="E78" i="8"/>
  <c r="D78" i="8"/>
  <c r="C78" i="8" s="1"/>
  <c r="K77" i="8"/>
  <c r="J77" i="8"/>
  <c r="I77" i="8"/>
  <c r="H77" i="8"/>
  <c r="G77" i="8"/>
  <c r="F77" i="8"/>
  <c r="E77" i="8"/>
  <c r="D77" i="8"/>
  <c r="K76" i="8"/>
  <c r="J76" i="8"/>
  <c r="I76" i="8"/>
  <c r="H76" i="8"/>
  <c r="G76" i="8"/>
  <c r="F76" i="8"/>
  <c r="E76" i="8"/>
  <c r="D76" i="8"/>
  <c r="C76" i="8"/>
  <c r="K75" i="8"/>
  <c r="J75" i="8"/>
  <c r="I75" i="8"/>
  <c r="H75" i="8"/>
  <c r="G75" i="8"/>
  <c r="F75" i="8"/>
  <c r="E75" i="8"/>
  <c r="D75" i="8"/>
  <c r="K73" i="8"/>
  <c r="J73" i="8"/>
  <c r="I73" i="8"/>
  <c r="H73" i="8"/>
  <c r="G73" i="8"/>
  <c r="F73" i="8"/>
  <c r="C73" i="8" s="1"/>
  <c r="E73" i="8"/>
  <c r="D73" i="8"/>
  <c r="K72" i="8"/>
  <c r="J72" i="8"/>
  <c r="I72" i="8"/>
  <c r="H72" i="8"/>
  <c r="G72" i="8"/>
  <c r="F72" i="8"/>
  <c r="E72" i="8"/>
  <c r="D72" i="8"/>
  <c r="C72" i="8"/>
  <c r="K71" i="8"/>
  <c r="J71" i="8"/>
  <c r="I71" i="8"/>
  <c r="H71" i="8"/>
  <c r="H67" i="8" s="1"/>
  <c r="G71" i="8"/>
  <c r="F71" i="8"/>
  <c r="E71" i="8"/>
  <c r="D71" i="8"/>
  <c r="C71" i="8" s="1"/>
  <c r="K70" i="8"/>
  <c r="J70" i="8"/>
  <c r="I70" i="8"/>
  <c r="I67" i="8" s="1"/>
  <c r="H70" i="8"/>
  <c r="G70" i="8"/>
  <c r="F70" i="8"/>
  <c r="E70" i="8"/>
  <c r="E67" i="8" s="1"/>
  <c r="E66" i="8" s="1"/>
  <c r="E64" i="8" s="1"/>
  <c r="D70" i="8"/>
  <c r="C70" i="8" s="1"/>
  <c r="K69" i="8"/>
  <c r="J69" i="8"/>
  <c r="I69" i="8"/>
  <c r="H69" i="8"/>
  <c r="G69" i="8"/>
  <c r="F69" i="8"/>
  <c r="C69" i="8" s="1"/>
  <c r="E69" i="8"/>
  <c r="D69" i="8"/>
  <c r="K68" i="8"/>
  <c r="J68" i="8"/>
  <c r="J67" i="8" s="1"/>
  <c r="I68" i="8"/>
  <c r="H68" i="8"/>
  <c r="G68" i="8"/>
  <c r="F68" i="8"/>
  <c r="F67" i="8" s="1"/>
  <c r="E68" i="8"/>
  <c r="D68" i="8"/>
  <c r="C68" i="8"/>
  <c r="K63" i="8"/>
  <c r="K62" i="8" s="1"/>
  <c r="J63" i="8"/>
  <c r="J62" i="8" s="1"/>
  <c r="I63" i="8"/>
  <c r="H63" i="8"/>
  <c r="G63" i="8"/>
  <c r="G62" i="8" s="1"/>
  <c r="F63" i="8"/>
  <c r="F62" i="8" s="1"/>
  <c r="E63" i="8"/>
  <c r="D63" i="8"/>
  <c r="C63" i="8"/>
  <c r="I62" i="8"/>
  <c r="H62" i="8"/>
  <c r="E62" i="8"/>
  <c r="D62" i="8"/>
  <c r="C62" i="8" s="1"/>
  <c r="K61" i="8"/>
  <c r="J61" i="8"/>
  <c r="I61" i="8"/>
  <c r="H61" i="8"/>
  <c r="G61" i="8"/>
  <c r="F61" i="8"/>
  <c r="E61" i="8"/>
  <c r="D61" i="8"/>
  <c r="C61" i="8" s="1"/>
  <c r="K60" i="8"/>
  <c r="J60" i="8"/>
  <c r="I60" i="8"/>
  <c r="H60" i="8"/>
  <c r="G60" i="8"/>
  <c r="F60" i="8"/>
  <c r="C60" i="8" s="1"/>
  <c r="E60" i="8"/>
  <c r="D60" i="8"/>
  <c r="K59" i="8"/>
  <c r="J59" i="8"/>
  <c r="I59" i="8"/>
  <c r="H59" i="8"/>
  <c r="G59" i="8"/>
  <c r="F59" i="8"/>
  <c r="E59" i="8"/>
  <c r="D59" i="8"/>
  <c r="C59" i="8"/>
  <c r="K58" i="8"/>
  <c r="J58" i="8"/>
  <c r="I58" i="8"/>
  <c r="H58" i="8"/>
  <c r="G58" i="8"/>
  <c r="F58" i="8"/>
  <c r="E58" i="8"/>
  <c r="D58" i="8"/>
  <c r="C58" i="8" s="1"/>
  <c r="K57" i="8"/>
  <c r="J57" i="8"/>
  <c r="I57" i="8"/>
  <c r="H57" i="8"/>
  <c r="G57" i="8"/>
  <c r="F57" i="8"/>
  <c r="E57" i="8"/>
  <c r="D57" i="8"/>
  <c r="K56" i="8"/>
  <c r="J56" i="8"/>
  <c r="I56" i="8"/>
  <c r="H56" i="8"/>
  <c r="G56" i="8"/>
  <c r="F56" i="8"/>
  <c r="C56" i="8" s="1"/>
  <c r="E56" i="8"/>
  <c r="D56" i="8"/>
  <c r="K55" i="8"/>
  <c r="K52" i="8" s="1"/>
  <c r="J55" i="8"/>
  <c r="I55" i="8"/>
  <c r="H55" i="8"/>
  <c r="G55" i="8"/>
  <c r="G52" i="8" s="1"/>
  <c r="F55" i="8"/>
  <c r="E55" i="8"/>
  <c r="D55" i="8"/>
  <c r="C55" i="8"/>
  <c r="K54" i="8"/>
  <c r="J54" i="8"/>
  <c r="I54" i="8"/>
  <c r="H54" i="8"/>
  <c r="G54" i="8"/>
  <c r="F54" i="8"/>
  <c r="E54" i="8"/>
  <c r="D54" i="8"/>
  <c r="C54" i="8" s="1"/>
  <c r="K53" i="8"/>
  <c r="J53" i="8"/>
  <c r="I53" i="8"/>
  <c r="H53" i="8"/>
  <c r="H52" i="8" s="1"/>
  <c r="G53" i="8"/>
  <c r="F53" i="8"/>
  <c r="E53" i="8"/>
  <c r="D53" i="8"/>
  <c r="C53" i="8" s="1"/>
  <c r="J52" i="8"/>
  <c r="F52" i="8"/>
  <c r="K51" i="8"/>
  <c r="K50" i="8" s="1"/>
  <c r="J51" i="8"/>
  <c r="J50" i="8" s="1"/>
  <c r="I51" i="8"/>
  <c r="H51" i="8"/>
  <c r="G51" i="8"/>
  <c r="G50" i="8" s="1"/>
  <c r="F51" i="8"/>
  <c r="F50" i="8" s="1"/>
  <c r="E51" i="8"/>
  <c r="D51" i="8"/>
  <c r="C51" i="8"/>
  <c r="I50" i="8"/>
  <c r="H50" i="8"/>
  <c r="E50" i="8"/>
  <c r="D50" i="8"/>
  <c r="K49" i="8"/>
  <c r="J49" i="8"/>
  <c r="I49" i="8"/>
  <c r="H49" i="8"/>
  <c r="G49" i="8"/>
  <c r="F49" i="8"/>
  <c r="E49" i="8"/>
  <c r="D49" i="8"/>
  <c r="K48" i="8"/>
  <c r="J48" i="8"/>
  <c r="I48" i="8"/>
  <c r="H48" i="8"/>
  <c r="G48" i="8"/>
  <c r="F48" i="8"/>
  <c r="C48" i="8" s="1"/>
  <c r="E48" i="8"/>
  <c r="D48" i="8"/>
  <c r="K47" i="8"/>
  <c r="K44" i="8" s="1"/>
  <c r="J47" i="8"/>
  <c r="I47" i="8"/>
  <c r="H47" i="8"/>
  <c r="G47" i="8"/>
  <c r="G44" i="8" s="1"/>
  <c r="F47" i="8"/>
  <c r="E47" i="8"/>
  <c r="D47" i="8"/>
  <c r="C47" i="8"/>
  <c r="K46" i="8"/>
  <c r="J46" i="8"/>
  <c r="I46" i="8"/>
  <c r="H46" i="8"/>
  <c r="G46" i="8"/>
  <c r="F46" i="8"/>
  <c r="E46" i="8"/>
  <c r="D46" i="8"/>
  <c r="C46" i="8" s="1"/>
  <c r="K45" i="8"/>
  <c r="J45" i="8"/>
  <c r="I45" i="8"/>
  <c r="H45" i="8"/>
  <c r="H44" i="8" s="1"/>
  <c r="G45" i="8"/>
  <c r="F45" i="8"/>
  <c r="E45" i="8"/>
  <c r="D45" i="8"/>
  <c r="C45" i="8" s="1"/>
  <c r="J44" i="8"/>
  <c r="F44" i="8"/>
  <c r="K43" i="8"/>
  <c r="J43" i="8"/>
  <c r="I43" i="8"/>
  <c r="H43" i="8"/>
  <c r="G43" i="8"/>
  <c r="F43" i="8"/>
  <c r="E43" i="8"/>
  <c r="D43" i="8"/>
  <c r="C43" i="8"/>
  <c r="K42" i="8"/>
  <c r="J42" i="8"/>
  <c r="I42" i="8"/>
  <c r="H42" i="8"/>
  <c r="G42" i="8"/>
  <c r="F42" i="8"/>
  <c r="E42" i="8"/>
  <c r="D42" i="8"/>
  <c r="C42" i="8" s="1"/>
  <c r="K41" i="8"/>
  <c r="J41" i="8"/>
  <c r="I41" i="8"/>
  <c r="H41" i="8"/>
  <c r="G41" i="8"/>
  <c r="F41" i="8"/>
  <c r="E41" i="8"/>
  <c r="D41" i="8"/>
  <c r="K40" i="8"/>
  <c r="J40" i="8"/>
  <c r="I40" i="8"/>
  <c r="H40" i="8"/>
  <c r="G40" i="8"/>
  <c r="F40" i="8"/>
  <c r="C40" i="8" s="1"/>
  <c r="E40" i="8"/>
  <c r="D40" i="8"/>
  <c r="K39" i="8"/>
  <c r="J39" i="8"/>
  <c r="I39" i="8"/>
  <c r="H39" i="8"/>
  <c r="G39" i="8"/>
  <c r="F39" i="8"/>
  <c r="E39" i="8"/>
  <c r="D39" i="8"/>
  <c r="C39" i="8"/>
  <c r="K38" i="8"/>
  <c r="J38" i="8"/>
  <c r="I38" i="8"/>
  <c r="H38" i="8"/>
  <c r="G38" i="8"/>
  <c r="F38" i="8"/>
  <c r="E38" i="8"/>
  <c r="D38" i="8"/>
  <c r="C38" i="8" s="1"/>
  <c r="K37" i="8"/>
  <c r="J37" i="8"/>
  <c r="I37" i="8"/>
  <c r="H37" i="8"/>
  <c r="G37" i="8"/>
  <c r="F37" i="8"/>
  <c r="E37" i="8"/>
  <c r="D37" i="8"/>
  <c r="C37" i="8" s="1"/>
  <c r="K36" i="8"/>
  <c r="J36" i="8"/>
  <c r="I36" i="8"/>
  <c r="H36" i="8"/>
  <c r="G36" i="8"/>
  <c r="F36" i="8"/>
  <c r="C36" i="8" s="1"/>
  <c r="E36" i="8"/>
  <c r="D36" i="8"/>
  <c r="K35" i="8"/>
  <c r="J35" i="8"/>
  <c r="I35" i="8"/>
  <c r="H35" i="8"/>
  <c r="G35" i="8"/>
  <c r="F35" i="8"/>
  <c r="E35" i="8"/>
  <c r="D35" i="8"/>
  <c r="C35" i="8"/>
  <c r="K34" i="8"/>
  <c r="J34" i="8"/>
  <c r="I34" i="8"/>
  <c r="H34" i="8"/>
  <c r="G34" i="8"/>
  <c r="F34" i="8"/>
  <c r="E34" i="8"/>
  <c r="D34" i="8"/>
  <c r="C34" i="8" s="1"/>
  <c r="K33" i="8"/>
  <c r="J33" i="8"/>
  <c r="I33" i="8"/>
  <c r="H33" i="8"/>
  <c r="G33" i="8"/>
  <c r="F33" i="8"/>
  <c r="E33" i="8"/>
  <c r="D33" i="8"/>
  <c r="C33" i="8" s="1"/>
  <c r="K32" i="8"/>
  <c r="J32" i="8"/>
  <c r="I32" i="8"/>
  <c r="H32" i="8"/>
  <c r="G32" i="8"/>
  <c r="F32" i="8"/>
  <c r="C32" i="8" s="1"/>
  <c r="E32" i="8"/>
  <c r="D32" i="8"/>
  <c r="K31" i="8"/>
  <c r="J31" i="8"/>
  <c r="I31" i="8"/>
  <c r="H31" i="8"/>
  <c r="G31" i="8"/>
  <c r="F31" i="8"/>
  <c r="E31" i="8"/>
  <c r="D31" i="8"/>
  <c r="C31" i="8"/>
  <c r="K30" i="8"/>
  <c r="J30" i="8"/>
  <c r="I30" i="8"/>
  <c r="H30" i="8"/>
  <c r="G30" i="8"/>
  <c r="F30" i="8"/>
  <c r="E30" i="8"/>
  <c r="D30" i="8"/>
  <c r="C30" i="8" s="1"/>
  <c r="K29" i="8"/>
  <c r="J29" i="8"/>
  <c r="I29" i="8"/>
  <c r="H29" i="8"/>
  <c r="G29" i="8"/>
  <c r="F29" i="8"/>
  <c r="E29" i="8"/>
  <c r="D29" i="8"/>
  <c r="C29" i="8" s="1"/>
  <c r="K28" i="8"/>
  <c r="J28" i="8"/>
  <c r="I28" i="8"/>
  <c r="H28" i="8"/>
  <c r="G28" i="8"/>
  <c r="F28" i="8"/>
  <c r="C28" i="8" s="1"/>
  <c r="E28" i="8"/>
  <c r="D28" i="8"/>
  <c r="K27" i="8"/>
  <c r="J27" i="8"/>
  <c r="I27" i="8"/>
  <c r="H27" i="8"/>
  <c r="G27" i="8"/>
  <c r="F27" i="8"/>
  <c r="E27" i="8"/>
  <c r="D27" i="8"/>
  <c r="C27" i="8"/>
  <c r="K26" i="8"/>
  <c r="J26" i="8"/>
  <c r="I26" i="8"/>
  <c r="H26" i="8"/>
  <c r="G26" i="8"/>
  <c r="F26" i="8"/>
  <c r="E26" i="8"/>
  <c r="D26" i="8"/>
  <c r="C26" i="8" s="1"/>
  <c r="K25" i="8"/>
  <c r="J25" i="8"/>
  <c r="I25" i="8"/>
  <c r="H25" i="8"/>
  <c r="G25" i="8"/>
  <c r="F25" i="8"/>
  <c r="E25" i="8"/>
  <c r="D25" i="8"/>
  <c r="K24" i="8"/>
  <c r="J24" i="8"/>
  <c r="I24" i="8"/>
  <c r="H24" i="8"/>
  <c r="G24" i="8"/>
  <c r="F24" i="8"/>
  <c r="C24" i="8" s="1"/>
  <c r="E24" i="8"/>
  <c r="D24" i="8"/>
  <c r="K23" i="8"/>
  <c r="J23" i="8"/>
  <c r="I23" i="8"/>
  <c r="H23" i="8"/>
  <c r="G23" i="8"/>
  <c r="F23" i="8"/>
  <c r="E23" i="8"/>
  <c r="D23" i="8"/>
  <c r="C23" i="8"/>
  <c r="K22" i="8"/>
  <c r="J22" i="8"/>
  <c r="I22" i="8"/>
  <c r="H22" i="8"/>
  <c r="G22" i="8"/>
  <c r="F22" i="8"/>
  <c r="E22" i="8"/>
  <c r="D22" i="8"/>
  <c r="C22" i="8" s="1"/>
  <c r="K21" i="8"/>
  <c r="J21" i="8"/>
  <c r="I21" i="8"/>
  <c r="H21" i="8"/>
  <c r="G21" i="8"/>
  <c r="F21" i="8"/>
  <c r="E21" i="8"/>
  <c r="C21" i="8" s="1"/>
  <c r="D21" i="8"/>
  <c r="K20" i="8"/>
  <c r="J20" i="8"/>
  <c r="I20" i="8"/>
  <c r="H20" i="8"/>
  <c r="G20" i="8"/>
  <c r="F20" i="8"/>
  <c r="C20" i="8" s="1"/>
  <c r="E20" i="8"/>
  <c r="D20" i="8"/>
  <c r="K19" i="8"/>
  <c r="J19" i="8"/>
  <c r="I19" i="8"/>
  <c r="H19" i="8"/>
  <c r="G19" i="8"/>
  <c r="F19" i="8"/>
  <c r="E19" i="8"/>
  <c r="D19" i="8"/>
  <c r="C19" i="8"/>
  <c r="K18" i="8"/>
  <c r="J18" i="8"/>
  <c r="I18" i="8"/>
  <c r="H18" i="8"/>
  <c r="G18" i="8"/>
  <c r="F18" i="8"/>
  <c r="E18" i="8"/>
  <c r="D18" i="8"/>
  <c r="K17" i="8"/>
  <c r="J17" i="8"/>
  <c r="I17" i="8"/>
  <c r="H17" i="8"/>
  <c r="G17" i="8"/>
  <c r="F17" i="8"/>
  <c r="E17" i="8"/>
  <c r="D17" i="8"/>
  <c r="J16" i="8"/>
  <c r="K15" i="8"/>
  <c r="J15" i="8"/>
  <c r="I15" i="8"/>
  <c r="H15" i="8"/>
  <c r="G15" i="8"/>
  <c r="F15" i="8"/>
  <c r="E15" i="8"/>
  <c r="D15" i="8"/>
  <c r="C15" i="8"/>
  <c r="K14" i="8"/>
  <c r="J14" i="8"/>
  <c r="I14" i="8"/>
  <c r="H14" i="8"/>
  <c r="G14" i="8"/>
  <c r="F14" i="8"/>
  <c r="E14" i="8"/>
  <c r="D14" i="8"/>
  <c r="C14" i="8" s="1"/>
  <c r="K13" i="8"/>
  <c r="J13" i="8"/>
  <c r="I13" i="8"/>
  <c r="H13" i="8"/>
  <c r="G13" i="8"/>
  <c r="F13" i="8"/>
  <c r="E13" i="8"/>
  <c r="C13" i="8" s="1"/>
  <c r="D13" i="8"/>
  <c r="K12" i="8"/>
  <c r="J12" i="8"/>
  <c r="J9" i="8" s="1"/>
  <c r="J8" i="8" s="1"/>
  <c r="J7" i="8" s="1"/>
  <c r="I12" i="8"/>
  <c r="H12" i="8"/>
  <c r="G12" i="8"/>
  <c r="F12" i="8"/>
  <c r="E12" i="8"/>
  <c r="D12" i="8"/>
  <c r="K11" i="8"/>
  <c r="K9" i="8" s="1"/>
  <c r="J11" i="8"/>
  <c r="I11" i="8"/>
  <c r="H11" i="8"/>
  <c r="G11" i="8"/>
  <c r="G9" i="8" s="1"/>
  <c r="F11" i="8"/>
  <c r="E11" i="8"/>
  <c r="D11" i="8"/>
  <c r="C11" i="8"/>
  <c r="K10" i="8"/>
  <c r="J10" i="8"/>
  <c r="I10" i="8"/>
  <c r="H10" i="8"/>
  <c r="H9" i="8" s="1"/>
  <c r="G10" i="8"/>
  <c r="F10" i="8"/>
  <c r="E10" i="8"/>
  <c r="D10" i="8"/>
  <c r="I9" i="8"/>
  <c r="E9" i="8"/>
  <c r="C2" i="8"/>
  <c r="G1" i="8"/>
  <c r="G111" i="7"/>
  <c r="F111" i="7"/>
  <c r="E111" i="7"/>
  <c r="A111" i="7"/>
  <c r="G110" i="7"/>
  <c r="F110" i="7"/>
  <c r="E110" i="7"/>
  <c r="A110" i="7"/>
  <c r="G109" i="7"/>
  <c r="F109" i="7"/>
  <c r="E109" i="7"/>
  <c r="A109" i="7"/>
  <c r="G108" i="7"/>
  <c r="F108" i="7"/>
  <c r="E108" i="7"/>
  <c r="A108" i="7"/>
  <c r="G107" i="7"/>
  <c r="F107" i="7"/>
  <c r="E107" i="7"/>
  <c r="A107" i="7"/>
  <c r="G106" i="7"/>
  <c r="F106" i="7"/>
  <c r="E106" i="7"/>
  <c r="A106" i="7"/>
  <c r="G105" i="7"/>
  <c r="F105" i="7"/>
  <c r="E105" i="7"/>
  <c r="A105" i="7"/>
  <c r="G104" i="7"/>
  <c r="F104" i="7"/>
  <c r="E104" i="7"/>
  <c r="A104" i="7"/>
  <c r="G103" i="7"/>
  <c r="F103" i="7"/>
  <c r="E103" i="7"/>
  <c r="A103" i="7"/>
  <c r="G102" i="7"/>
  <c r="F102" i="7"/>
  <c r="E102" i="7"/>
  <c r="A102" i="7"/>
  <c r="G101" i="7"/>
  <c r="F101" i="7"/>
  <c r="E101" i="7"/>
  <c r="A101" i="7"/>
  <c r="G100" i="7"/>
  <c r="F100" i="7"/>
  <c r="E100" i="7"/>
  <c r="A100" i="7"/>
  <c r="G99" i="7"/>
  <c r="F99" i="7"/>
  <c r="E99" i="7"/>
  <c r="A99" i="7"/>
  <c r="G98" i="7"/>
  <c r="F98" i="7"/>
  <c r="E98" i="7"/>
  <c r="A98" i="7"/>
  <c r="G97" i="7"/>
  <c r="F97" i="7"/>
  <c r="E97" i="7"/>
  <c r="A97" i="7"/>
  <c r="G96" i="7"/>
  <c r="F96" i="7"/>
  <c r="E96" i="7"/>
  <c r="A96" i="7"/>
  <c r="G95" i="7"/>
  <c r="F95" i="7"/>
  <c r="E95" i="7"/>
  <c r="A95" i="7"/>
  <c r="G94" i="7"/>
  <c r="F94" i="7"/>
  <c r="E94" i="7"/>
  <c r="A94" i="7"/>
  <c r="G93" i="7"/>
  <c r="F93" i="7"/>
  <c r="E93" i="7"/>
  <c r="A93" i="7"/>
  <c r="G92" i="7"/>
  <c r="F92" i="7"/>
  <c r="E92" i="7"/>
  <c r="A92" i="7"/>
  <c r="G91" i="7"/>
  <c r="F91" i="7"/>
  <c r="E91" i="7"/>
  <c r="A91" i="7"/>
  <c r="G90" i="7"/>
  <c r="F90" i="7"/>
  <c r="E90" i="7"/>
  <c r="A90" i="7"/>
  <c r="G89" i="7"/>
  <c r="F89" i="7"/>
  <c r="E89" i="7"/>
  <c r="A89" i="7"/>
  <c r="G88" i="7"/>
  <c r="F88" i="7"/>
  <c r="E88" i="7"/>
  <c r="A88" i="7"/>
  <c r="G87" i="7"/>
  <c r="F87" i="7"/>
  <c r="E87" i="7"/>
  <c r="A87" i="7"/>
  <c r="G86" i="7"/>
  <c r="F86" i="7"/>
  <c r="E86" i="7"/>
  <c r="A86" i="7"/>
  <c r="G85" i="7"/>
  <c r="F85" i="7"/>
  <c r="E85" i="7"/>
  <c r="G84" i="7"/>
  <c r="F84" i="7"/>
  <c r="E84" i="7" s="1"/>
  <c r="D84" i="7"/>
  <c r="A84" i="7"/>
  <c r="G83" i="7"/>
  <c r="F83" i="7"/>
  <c r="E83" i="7"/>
  <c r="A83" i="7"/>
  <c r="G82" i="7"/>
  <c r="F82" i="7"/>
  <c r="E82" i="7"/>
  <c r="A82" i="7"/>
  <c r="G81" i="7"/>
  <c r="F81" i="7"/>
  <c r="E81" i="7"/>
  <c r="A81" i="7"/>
  <c r="G80" i="7"/>
  <c r="F80" i="7"/>
  <c r="E80" i="7"/>
  <c r="A80" i="7"/>
  <c r="G79" i="7"/>
  <c r="F79" i="7"/>
  <c r="E79" i="7"/>
  <c r="A79" i="7"/>
  <c r="G78" i="7"/>
  <c r="F78" i="7"/>
  <c r="E78" i="7"/>
  <c r="A78" i="7"/>
  <c r="G77" i="7"/>
  <c r="F77" i="7"/>
  <c r="E77" i="7"/>
  <c r="A77" i="7"/>
  <c r="G76" i="7"/>
  <c r="F76" i="7"/>
  <c r="E76" i="7"/>
  <c r="A76" i="7"/>
  <c r="G75" i="7"/>
  <c r="F75" i="7"/>
  <c r="E75" i="7"/>
  <c r="A75" i="7"/>
  <c r="F74" i="7"/>
  <c r="D74" i="7"/>
  <c r="G74" i="7" s="1"/>
  <c r="A74" i="7"/>
  <c r="F73" i="7"/>
  <c r="F72" i="7" s="1"/>
  <c r="E73" i="7"/>
  <c r="A73" i="7"/>
  <c r="A72" i="7"/>
  <c r="A71" i="7"/>
  <c r="F70" i="7"/>
  <c r="E70" i="7" s="1"/>
  <c r="A70" i="7"/>
  <c r="F69" i="7"/>
  <c r="E69" i="7" s="1"/>
  <c r="A69" i="7"/>
  <c r="F68" i="7"/>
  <c r="E68" i="7" s="1"/>
  <c r="A68" i="7"/>
  <c r="F67" i="7"/>
  <c r="E67" i="7" s="1"/>
  <c r="A67" i="7"/>
  <c r="A66" i="7"/>
  <c r="A65" i="7"/>
  <c r="A64" i="7"/>
  <c r="G63" i="7"/>
  <c r="F63" i="7"/>
  <c r="E63" i="7" s="1"/>
  <c r="A63" i="7"/>
  <c r="G62" i="7"/>
  <c r="F62" i="7"/>
  <c r="E62" i="7" s="1"/>
  <c r="A62" i="7"/>
  <c r="G61" i="7"/>
  <c r="F61" i="7"/>
  <c r="E61" i="7" s="1"/>
  <c r="A61" i="7"/>
  <c r="G60" i="7"/>
  <c r="F60" i="7"/>
  <c r="E60" i="7" s="1"/>
  <c r="A60" i="7"/>
  <c r="G59" i="7"/>
  <c r="F59" i="7"/>
  <c r="E59" i="7" s="1"/>
  <c r="A59" i="7"/>
  <c r="G58" i="7"/>
  <c r="F58" i="7"/>
  <c r="E58" i="7" s="1"/>
  <c r="A58" i="7"/>
  <c r="G57" i="7"/>
  <c r="F57" i="7"/>
  <c r="E57" i="7" s="1"/>
  <c r="D57" i="7"/>
  <c r="A57" i="7"/>
  <c r="D56" i="7"/>
  <c r="A56" i="7"/>
  <c r="F55" i="7"/>
  <c r="G55" i="7" s="1"/>
  <c r="E55" i="7"/>
  <c r="A55" i="7"/>
  <c r="F54" i="7"/>
  <c r="G54" i="7" s="1"/>
  <c r="E54" i="7"/>
  <c r="A54" i="7"/>
  <c r="F53" i="7"/>
  <c r="G53" i="7" s="1"/>
  <c r="E53" i="7"/>
  <c r="A53" i="7"/>
  <c r="F52" i="7"/>
  <c r="G52" i="7" s="1"/>
  <c r="E52" i="7"/>
  <c r="A52" i="7"/>
  <c r="F51" i="7"/>
  <c r="G51" i="7" s="1"/>
  <c r="E51" i="7"/>
  <c r="D51" i="7"/>
  <c r="A51" i="7"/>
  <c r="F50" i="7"/>
  <c r="E50" i="7" s="1"/>
  <c r="A50" i="7"/>
  <c r="F49" i="7"/>
  <c r="E49" i="7" s="1"/>
  <c r="D49" i="7"/>
  <c r="A49" i="7"/>
  <c r="D48" i="7"/>
  <c r="A48" i="7"/>
  <c r="G47" i="7"/>
  <c r="F47" i="7"/>
  <c r="E47" i="7"/>
  <c r="A47" i="7"/>
  <c r="G46" i="7"/>
  <c r="F46" i="7"/>
  <c r="E46" i="7"/>
  <c r="A46" i="7"/>
  <c r="G45" i="7"/>
  <c r="F45" i="7"/>
  <c r="E45" i="7"/>
  <c r="A45" i="7"/>
  <c r="G44" i="7"/>
  <c r="F44" i="7"/>
  <c r="E44" i="7"/>
  <c r="A44" i="7"/>
  <c r="G43" i="7"/>
  <c r="F43" i="7"/>
  <c r="E43" i="7"/>
  <c r="A43" i="7"/>
  <c r="G42" i="7"/>
  <c r="F42" i="7"/>
  <c r="E42" i="7"/>
  <c r="A42" i="7"/>
  <c r="G41" i="7"/>
  <c r="F41" i="7"/>
  <c r="E41" i="7"/>
  <c r="A41" i="7"/>
  <c r="F40" i="7"/>
  <c r="D40" i="7"/>
  <c r="G40" i="7" s="1"/>
  <c r="A40" i="7"/>
  <c r="F39" i="7"/>
  <c r="F38" i="7" s="1"/>
  <c r="E39" i="7"/>
  <c r="A39" i="7"/>
  <c r="D38" i="7"/>
  <c r="A38" i="7"/>
  <c r="F37" i="7"/>
  <c r="E37" i="7" s="1"/>
  <c r="A37" i="7"/>
  <c r="F36" i="7"/>
  <c r="E36" i="7" s="1"/>
  <c r="A36" i="7"/>
  <c r="F35" i="7"/>
  <c r="E35" i="7" s="1"/>
  <c r="A35" i="7"/>
  <c r="F34" i="7"/>
  <c r="E34" i="7" s="1"/>
  <c r="A34" i="7"/>
  <c r="F33" i="7"/>
  <c r="E33" i="7" s="1"/>
  <c r="A33" i="7"/>
  <c r="F32" i="7"/>
  <c r="E32" i="7" s="1"/>
  <c r="A32" i="7"/>
  <c r="F31" i="7"/>
  <c r="E31" i="7" s="1"/>
  <c r="A31" i="7"/>
  <c r="F30" i="7"/>
  <c r="E30" i="7" s="1"/>
  <c r="A30" i="7"/>
  <c r="F29" i="7"/>
  <c r="E29" i="7" s="1"/>
  <c r="A29" i="7"/>
  <c r="D28" i="7"/>
  <c r="A28" i="7"/>
  <c r="G27" i="7"/>
  <c r="F27" i="7"/>
  <c r="E27" i="7" s="1"/>
  <c r="A27" i="7"/>
  <c r="G26" i="7"/>
  <c r="F26" i="7"/>
  <c r="E26" i="7" s="1"/>
  <c r="A26" i="7"/>
  <c r="G25" i="7"/>
  <c r="F25" i="7"/>
  <c r="E25" i="7" s="1"/>
  <c r="A25" i="7"/>
  <c r="G24" i="7"/>
  <c r="F24" i="7"/>
  <c r="E24" i="7" s="1"/>
  <c r="A24" i="7"/>
  <c r="G23" i="7"/>
  <c r="F23" i="7"/>
  <c r="E23" i="7" s="1"/>
  <c r="A23" i="7"/>
  <c r="G22" i="7"/>
  <c r="F22" i="7"/>
  <c r="E22" i="7" s="1"/>
  <c r="A22" i="7"/>
  <c r="G21" i="7"/>
  <c r="F21" i="7"/>
  <c r="E21" i="7" s="1"/>
  <c r="D21" i="7"/>
  <c r="A21" i="7"/>
  <c r="G20" i="7"/>
  <c r="F20" i="7"/>
  <c r="E20" i="7"/>
  <c r="A20" i="7"/>
  <c r="G19" i="7"/>
  <c r="F19" i="7"/>
  <c r="E19" i="7"/>
  <c r="A19" i="7"/>
  <c r="G18" i="7"/>
  <c r="F18" i="7"/>
  <c r="E18" i="7"/>
  <c r="A18" i="7"/>
  <c r="G17" i="7"/>
  <c r="F17" i="7"/>
  <c r="E17" i="7"/>
  <c r="A17" i="7"/>
  <c r="F16" i="7"/>
  <c r="D16" i="7"/>
  <c r="G16" i="7" s="1"/>
  <c r="A16" i="7"/>
  <c r="A15" i="7"/>
  <c r="F14" i="7"/>
  <c r="E14" i="7" s="1"/>
  <c r="A14" i="7"/>
  <c r="F13" i="7"/>
  <c r="E13" i="7" s="1"/>
  <c r="A13" i="7"/>
  <c r="F12" i="7"/>
  <c r="E12" i="7" s="1"/>
  <c r="D12" i="7"/>
  <c r="A12" i="7"/>
  <c r="G11" i="7"/>
  <c r="F11" i="7"/>
  <c r="E11" i="7" s="1"/>
  <c r="A11" i="7"/>
  <c r="G10" i="7"/>
  <c r="F10" i="7"/>
  <c r="E10" i="7" s="1"/>
  <c r="D10" i="7"/>
  <c r="A10" i="7"/>
  <c r="G9" i="7"/>
  <c r="F9" i="7"/>
  <c r="E9" i="7"/>
  <c r="A9" i="7"/>
  <c r="G8" i="7"/>
  <c r="F8" i="7"/>
  <c r="E8" i="7"/>
  <c r="A8" i="7"/>
  <c r="G7" i="7"/>
  <c r="F7" i="7"/>
  <c r="E7" i="7"/>
  <c r="A7" i="7"/>
  <c r="F6" i="7"/>
  <c r="D6" i="7"/>
  <c r="G6" i="7" s="1"/>
  <c r="A6" i="7"/>
  <c r="A5" i="7"/>
  <c r="A4" i="7"/>
  <c r="D1" i="7"/>
  <c r="I45" i="6"/>
  <c r="H45" i="6"/>
  <c r="G45" i="6"/>
  <c r="F45" i="6"/>
  <c r="E45" i="6"/>
  <c r="D45" i="6"/>
  <c r="C45" i="6"/>
  <c r="B45" i="6"/>
  <c r="I44" i="6"/>
  <c r="H44" i="6"/>
  <c r="G44" i="6"/>
  <c r="F44" i="6"/>
  <c r="E44" i="6"/>
  <c r="D44" i="6"/>
  <c r="C44" i="6"/>
  <c r="B44" i="6"/>
  <c r="I43" i="6"/>
  <c r="H43" i="6"/>
  <c r="G43" i="6"/>
  <c r="F43" i="6"/>
  <c r="E43" i="6"/>
  <c r="D43" i="6"/>
  <c r="C43" i="6"/>
  <c r="B43" i="6"/>
  <c r="I42" i="6"/>
  <c r="H42" i="6"/>
  <c r="G42" i="6"/>
  <c r="F42" i="6"/>
  <c r="E42" i="6"/>
  <c r="D42" i="6"/>
  <c r="C42" i="6"/>
  <c r="B42" i="6"/>
  <c r="I41" i="6"/>
  <c r="H41" i="6"/>
  <c r="G41" i="6"/>
  <c r="F41" i="6"/>
  <c r="E41" i="6"/>
  <c r="D41" i="6"/>
  <c r="C41" i="6"/>
  <c r="B41" i="6"/>
  <c r="I40" i="6"/>
  <c r="H40" i="6"/>
  <c r="G40" i="6"/>
  <c r="F40" i="6"/>
  <c r="E40" i="6"/>
  <c r="D40" i="6"/>
  <c r="C40" i="6"/>
  <c r="B40" i="6"/>
  <c r="I39" i="6"/>
  <c r="H39" i="6"/>
  <c r="G39" i="6"/>
  <c r="F39" i="6"/>
  <c r="D39" i="6"/>
  <c r="C39" i="6"/>
  <c r="B39" i="6"/>
  <c r="I38" i="6"/>
  <c r="H38" i="6"/>
  <c r="G38" i="6"/>
  <c r="F38" i="6"/>
  <c r="E38" i="6"/>
  <c r="D38" i="6"/>
  <c r="C38" i="6"/>
  <c r="B38" i="6"/>
  <c r="I37" i="6"/>
  <c r="H37" i="6"/>
  <c r="G37" i="6"/>
  <c r="F37" i="6"/>
  <c r="E37" i="6"/>
  <c r="D37" i="6"/>
  <c r="C37" i="6"/>
  <c r="B37" i="6"/>
  <c r="I36" i="6"/>
  <c r="H36" i="6"/>
  <c r="G36" i="6"/>
  <c r="F36" i="6"/>
  <c r="E36" i="6"/>
  <c r="D36" i="6"/>
  <c r="C36" i="6"/>
  <c r="B36" i="6"/>
  <c r="I35" i="6"/>
  <c r="H35" i="6"/>
  <c r="G35" i="6"/>
  <c r="F35" i="6"/>
  <c r="E35" i="6"/>
  <c r="D35" i="6"/>
  <c r="C35" i="6"/>
  <c r="B35" i="6"/>
  <c r="I34" i="6"/>
  <c r="H34" i="6"/>
  <c r="G34" i="6"/>
  <c r="F34" i="6"/>
  <c r="E34" i="6"/>
  <c r="D34" i="6"/>
  <c r="C34" i="6"/>
  <c r="B34" i="6"/>
  <c r="I33" i="6"/>
  <c r="H33" i="6"/>
  <c r="G33" i="6"/>
  <c r="F33" i="6"/>
  <c r="E33" i="6"/>
  <c r="D33" i="6"/>
  <c r="C33" i="6"/>
  <c r="B33" i="6"/>
  <c r="I32" i="6"/>
  <c r="H32" i="6"/>
  <c r="G32" i="6"/>
  <c r="F32" i="6"/>
  <c r="E32" i="6"/>
  <c r="D32" i="6"/>
  <c r="C32" i="6"/>
  <c r="B32" i="6"/>
  <c r="I31" i="6"/>
  <c r="H31" i="6"/>
  <c r="G31" i="6"/>
  <c r="F31" i="6"/>
  <c r="E31" i="6"/>
  <c r="D31" i="6"/>
  <c r="C31" i="6"/>
  <c r="B31" i="6"/>
  <c r="I30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I25" i="6"/>
  <c r="H25" i="6"/>
  <c r="G25" i="6"/>
  <c r="F25" i="6"/>
  <c r="E25" i="6"/>
  <c r="D25" i="6"/>
  <c r="C25" i="6"/>
  <c r="B25" i="6"/>
  <c r="I24" i="6"/>
  <c r="H24" i="6"/>
  <c r="G24" i="6"/>
  <c r="F24" i="6"/>
  <c r="E24" i="6"/>
  <c r="D24" i="6"/>
  <c r="C24" i="6"/>
  <c r="B24" i="6"/>
  <c r="I23" i="6"/>
  <c r="H23" i="6"/>
  <c r="G23" i="6"/>
  <c r="F23" i="6"/>
  <c r="E23" i="6"/>
  <c r="D23" i="6"/>
  <c r="C23" i="6"/>
  <c r="B23" i="6"/>
  <c r="I22" i="6"/>
  <c r="H22" i="6"/>
  <c r="G22" i="6"/>
  <c r="F22" i="6"/>
  <c r="E22" i="6"/>
  <c r="D22" i="6"/>
  <c r="C22" i="6"/>
  <c r="B22" i="6"/>
  <c r="I21" i="6"/>
  <c r="H21" i="6"/>
  <c r="G21" i="6"/>
  <c r="F21" i="6"/>
  <c r="E21" i="6"/>
  <c r="D21" i="6"/>
  <c r="C21" i="6"/>
  <c r="B21" i="6"/>
  <c r="I20" i="6"/>
  <c r="H20" i="6"/>
  <c r="G20" i="6"/>
  <c r="F20" i="6"/>
  <c r="E20" i="6"/>
  <c r="D20" i="6"/>
  <c r="C20" i="6"/>
  <c r="B20" i="6"/>
  <c r="I19" i="6"/>
  <c r="H19" i="6"/>
  <c r="G19" i="6"/>
  <c r="F19" i="6"/>
  <c r="E19" i="6"/>
  <c r="D19" i="6"/>
  <c r="C19" i="6"/>
  <c r="B19" i="6"/>
  <c r="I18" i="6"/>
  <c r="H18" i="6"/>
  <c r="G18" i="6"/>
  <c r="F18" i="6"/>
  <c r="E18" i="6"/>
  <c r="D18" i="6"/>
  <c r="C18" i="6"/>
  <c r="B18" i="6"/>
  <c r="I17" i="6"/>
  <c r="H17" i="6"/>
  <c r="G17" i="6"/>
  <c r="F17" i="6"/>
  <c r="E17" i="6"/>
  <c r="D17" i="6"/>
  <c r="C17" i="6"/>
  <c r="B17" i="6"/>
  <c r="I16" i="6"/>
  <c r="H16" i="6"/>
  <c r="G16" i="6"/>
  <c r="F16" i="6"/>
  <c r="E16" i="6"/>
  <c r="D16" i="6"/>
  <c r="C16" i="6"/>
  <c r="B16" i="6"/>
  <c r="I15" i="6"/>
  <c r="H15" i="6"/>
  <c r="G15" i="6"/>
  <c r="F15" i="6"/>
  <c r="E15" i="6"/>
  <c r="D15" i="6"/>
  <c r="C15" i="6"/>
  <c r="B15" i="6"/>
  <c r="I14" i="6"/>
  <c r="H14" i="6"/>
  <c r="G14" i="6"/>
  <c r="F14" i="6"/>
  <c r="E14" i="6"/>
  <c r="D14" i="6"/>
  <c r="C14" i="6"/>
  <c r="B14" i="6"/>
  <c r="I13" i="6"/>
  <c r="H13" i="6"/>
  <c r="G13" i="6"/>
  <c r="F13" i="6"/>
  <c r="E13" i="6"/>
  <c r="D13" i="6"/>
  <c r="C13" i="6"/>
  <c r="B13" i="6"/>
  <c r="I12" i="6"/>
  <c r="H12" i="6"/>
  <c r="G12" i="6"/>
  <c r="F12" i="6"/>
  <c r="E12" i="6"/>
  <c r="D12" i="6"/>
  <c r="C12" i="6"/>
  <c r="B12" i="6"/>
  <c r="I11" i="6"/>
  <c r="H11" i="6"/>
  <c r="G11" i="6"/>
  <c r="F11" i="6"/>
  <c r="E11" i="6"/>
  <c r="D11" i="6"/>
  <c r="C11" i="6"/>
  <c r="B11" i="6"/>
  <c r="I9" i="6"/>
  <c r="H9" i="6"/>
  <c r="G9" i="6"/>
  <c r="F9" i="6"/>
  <c r="E9" i="6"/>
  <c r="D9" i="6"/>
  <c r="C9" i="6"/>
  <c r="B9" i="6"/>
  <c r="F8" i="6"/>
  <c r="E8" i="6"/>
  <c r="I7" i="6"/>
  <c r="H7" i="6"/>
  <c r="G7" i="6"/>
  <c r="F7" i="6"/>
  <c r="D7" i="6"/>
  <c r="C7" i="6"/>
  <c r="B7" i="6"/>
  <c r="I6" i="6"/>
  <c r="H6" i="6"/>
  <c r="G6" i="6"/>
  <c r="F6" i="6"/>
  <c r="E6" i="6"/>
  <c r="D6" i="6"/>
  <c r="C6" i="6"/>
  <c r="B6" i="6"/>
  <c r="I5" i="6"/>
  <c r="I46" i="6" s="1"/>
  <c r="H5" i="6"/>
  <c r="H46" i="6" s="1"/>
  <c r="G5" i="6"/>
  <c r="G46" i="6" s="1"/>
  <c r="F5" i="6"/>
  <c r="F46" i="6" s="1"/>
  <c r="E5" i="6"/>
  <c r="E46" i="6" s="1"/>
  <c r="D5" i="6"/>
  <c r="D46" i="6" s="1"/>
  <c r="C5" i="6"/>
  <c r="C46" i="6" s="1"/>
  <c r="B5" i="6"/>
  <c r="B46" i="6" s="1"/>
  <c r="B47" i="6" s="1"/>
  <c r="B3" i="6"/>
  <c r="F1" i="6"/>
  <c r="G100" i="5"/>
  <c r="E100" i="5"/>
  <c r="A100" i="5"/>
  <c r="G99" i="5"/>
  <c r="F99" i="5"/>
  <c r="E99" i="5" s="1"/>
  <c r="D99" i="5"/>
  <c r="A99" i="5"/>
  <c r="D98" i="5"/>
  <c r="A98" i="5"/>
  <c r="F97" i="5"/>
  <c r="G97" i="5" s="1"/>
  <c r="E97" i="5"/>
  <c r="G96" i="5"/>
  <c r="F96" i="5"/>
  <c r="D96" i="5"/>
  <c r="A96" i="5"/>
  <c r="F95" i="5"/>
  <c r="G95" i="5" s="1"/>
  <c r="A95" i="5"/>
  <c r="A94" i="5"/>
  <c r="A93" i="5"/>
  <c r="G92" i="5"/>
  <c r="F92" i="5"/>
  <c r="E92" i="5"/>
  <c r="A92" i="5"/>
  <c r="G91" i="5"/>
  <c r="F91" i="5"/>
  <c r="D91" i="5"/>
  <c r="A91" i="5"/>
  <c r="F90" i="5"/>
  <c r="G90" i="5" s="1"/>
  <c r="A90" i="5"/>
  <c r="F89" i="5"/>
  <c r="A89" i="5"/>
  <c r="F88" i="5"/>
  <c r="D88" i="5"/>
  <c r="A88" i="5"/>
  <c r="G87" i="5"/>
  <c r="F87" i="5"/>
  <c r="E87" i="5" s="1"/>
  <c r="A87" i="5"/>
  <c r="G86" i="5"/>
  <c r="F86" i="5"/>
  <c r="E86" i="5" s="1"/>
  <c r="D86" i="5"/>
  <c r="A86" i="5"/>
  <c r="D85" i="5"/>
  <c r="A85" i="5"/>
  <c r="A84" i="5"/>
  <c r="F83" i="5"/>
  <c r="A83" i="5"/>
  <c r="F82" i="5"/>
  <c r="D82" i="5"/>
  <c r="A82" i="5"/>
  <c r="D81" i="5"/>
  <c r="A81" i="5"/>
  <c r="D80" i="5"/>
  <c r="A80" i="5"/>
  <c r="A79" i="5"/>
  <c r="F78" i="5"/>
  <c r="A78" i="5"/>
  <c r="F77" i="5"/>
  <c r="D77" i="5"/>
  <c r="A77" i="5"/>
  <c r="D76" i="5"/>
  <c r="A76" i="5"/>
  <c r="D75" i="5"/>
  <c r="A75" i="5"/>
  <c r="F74" i="5"/>
  <c r="G74" i="5" s="1"/>
  <c r="E74" i="5"/>
  <c r="A74" i="5"/>
  <c r="F73" i="5"/>
  <c r="G73" i="5" s="1"/>
  <c r="E73" i="5"/>
  <c r="D73" i="5"/>
  <c r="D72" i="5" s="1"/>
  <c r="A73" i="5"/>
  <c r="F72" i="5"/>
  <c r="A72" i="5"/>
  <c r="G71" i="5"/>
  <c r="F71" i="5"/>
  <c r="E71" i="5" s="1"/>
  <c r="A71" i="5"/>
  <c r="G70" i="5"/>
  <c r="F70" i="5"/>
  <c r="E70" i="5" s="1"/>
  <c r="D70" i="5"/>
  <c r="A70" i="5"/>
  <c r="G69" i="5"/>
  <c r="F69" i="5"/>
  <c r="E69" i="5"/>
  <c r="A69" i="5"/>
  <c r="G68" i="5"/>
  <c r="F68" i="5"/>
  <c r="D68" i="5"/>
  <c r="E68" i="5" s="1"/>
  <c r="A68" i="5"/>
  <c r="F67" i="5"/>
  <c r="G67" i="5" s="1"/>
  <c r="E67" i="5"/>
  <c r="A67" i="5"/>
  <c r="D66" i="5"/>
  <c r="D65" i="5" s="1"/>
  <c r="D64" i="5" s="1"/>
  <c r="A66" i="5"/>
  <c r="A65" i="5"/>
  <c r="A64" i="5"/>
  <c r="G63" i="5"/>
  <c r="F63" i="5"/>
  <c r="E63" i="5"/>
  <c r="A63" i="5"/>
  <c r="G62" i="5"/>
  <c r="F62" i="5"/>
  <c r="E62" i="5"/>
  <c r="G61" i="5"/>
  <c r="F61" i="5"/>
  <c r="E61" i="5" s="1"/>
  <c r="F60" i="5"/>
  <c r="D59" i="5"/>
  <c r="A59" i="5"/>
  <c r="F58" i="5"/>
  <c r="A58" i="5"/>
  <c r="F57" i="5"/>
  <c r="F56" i="5"/>
  <c r="E56" i="5"/>
  <c r="G55" i="5"/>
  <c r="F55" i="5"/>
  <c r="E55" i="5"/>
  <c r="D54" i="5"/>
  <c r="A54" i="5"/>
  <c r="D53" i="5"/>
  <c r="A53" i="5"/>
  <c r="F52" i="5"/>
  <c r="G52" i="5" s="1"/>
  <c r="E52" i="5"/>
  <c r="A52" i="5"/>
  <c r="D51" i="5"/>
  <c r="A51" i="5"/>
  <c r="F50" i="5"/>
  <c r="F49" i="5"/>
  <c r="G49" i="5" s="1"/>
  <c r="E49" i="5"/>
  <c r="D48" i="5"/>
  <c r="D47" i="5"/>
  <c r="D46" i="5" s="1"/>
  <c r="A47" i="5"/>
  <c r="A46" i="5"/>
  <c r="F45" i="5"/>
  <c r="A45" i="5"/>
  <c r="F44" i="5"/>
  <c r="A44" i="5"/>
  <c r="F43" i="5"/>
  <c r="A43" i="5"/>
  <c r="F42" i="5"/>
  <c r="D41" i="5"/>
  <c r="D40" i="5" s="1"/>
  <c r="D39" i="5" s="1"/>
  <c r="A41" i="5"/>
  <c r="A40" i="5"/>
  <c r="A39" i="5"/>
  <c r="G38" i="5"/>
  <c r="F38" i="5"/>
  <c r="D38" i="5"/>
  <c r="A38" i="5"/>
  <c r="F37" i="5"/>
  <c r="G37" i="5" s="1"/>
  <c r="A37" i="5"/>
  <c r="F36" i="5"/>
  <c r="A36" i="5"/>
  <c r="F35" i="5"/>
  <c r="A35" i="5"/>
  <c r="F34" i="5"/>
  <c r="E34" i="5" s="1"/>
  <c r="D34" i="5"/>
  <c r="A34" i="5"/>
  <c r="G33" i="5"/>
  <c r="F33" i="5"/>
  <c r="E33" i="5" s="1"/>
  <c r="A33" i="5"/>
  <c r="G32" i="5"/>
  <c r="F32" i="5"/>
  <c r="D32" i="5"/>
  <c r="A32" i="5"/>
  <c r="A31" i="5"/>
  <c r="F30" i="5"/>
  <c r="G30" i="5" s="1"/>
  <c r="E30" i="5"/>
  <c r="A30" i="5"/>
  <c r="F29" i="5"/>
  <c r="G29" i="5" s="1"/>
  <c r="D29" i="5"/>
  <c r="A29" i="5"/>
  <c r="G28" i="5"/>
  <c r="F28" i="5"/>
  <c r="E28" i="5" s="1"/>
  <c r="A28" i="5"/>
  <c r="F27" i="5"/>
  <c r="E27" i="5" s="1"/>
  <c r="D27" i="5"/>
  <c r="A27" i="5"/>
  <c r="G26" i="5"/>
  <c r="F26" i="5"/>
  <c r="E26" i="5" s="1"/>
  <c r="A26" i="5"/>
  <c r="G25" i="5"/>
  <c r="F25" i="5"/>
  <c r="E25" i="5" s="1"/>
  <c r="A25" i="5"/>
  <c r="F24" i="5"/>
  <c r="D24" i="5"/>
  <c r="G24" i="5" s="1"/>
  <c r="A24" i="5"/>
  <c r="A23" i="5"/>
  <c r="A22" i="5"/>
  <c r="G21" i="5"/>
  <c r="E21" i="5"/>
  <c r="F20" i="5"/>
  <c r="D20" i="5"/>
  <c r="G20" i="5" s="1"/>
  <c r="F19" i="5"/>
  <c r="G18" i="5"/>
  <c r="F18" i="5"/>
  <c r="E18" i="5"/>
  <c r="G17" i="5"/>
  <c r="F17" i="5"/>
  <c r="E17" i="5" s="1"/>
  <c r="A17" i="5"/>
  <c r="F16" i="5"/>
  <c r="D16" i="5"/>
  <c r="G16" i="5" s="1"/>
  <c r="A16" i="5"/>
  <c r="G15" i="5"/>
  <c r="E15" i="5"/>
  <c r="G14" i="5"/>
  <c r="E14" i="5"/>
  <c r="A14" i="5"/>
  <c r="F13" i="5"/>
  <c r="G13" i="5" s="1"/>
  <c r="E13" i="5"/>
  <c r="D13" i="5"/>
  <c r="D12" i="5" s="1"/>
  <c r="A13" i="5"/>
  <c r="F12" i="5"/>
  <c r="A12" i="5"/>
  <c r="G11" i="5"/>
  <c r="F11" i="5"/>
  <c r="E11" i="5" s="1"/>
  <c r="A11" i="5"/>
  <c r="G10" i="5"/>
  <c r="F10" i="5"/>
  <c r="E10" i="5" s="1"/>
  <c r="A10" i="5"/>
  <c r="G9" i="5"/>
  <c r="F9" i="5"/>
  <c r="E9" i="5" s="1"/>
  <c r="A9" i="5"/>
  <c r="G8" i="5"/>
  <c r="F8" i="5"/>
  <c r="E8" i="5" s="1"/>
  <c r="A8" i="5"/>
  <c r="G7" i="5"/>
  <c r="F7" i="5"/>
  <c r="E7" i="5" s="1"/>
  <c r="A7" i="5"/>
  <c r="G6" i="5"/>
  <c r="F6" i="5"/>
  <c r="E6" i="5" s="1"/>
  <c r="A6" i="5"/>
  <c r="A5" i="5"/>
  <c r="A4" i="5"/>
  <c r="D1" i="5"/>
  <c r="F19" i="4"/>
  <c r="F18" i="4"/>
  <c r="F20" i="4" s="1"/>
  <c r="F17" i="4"/>
  <c r="F15" i="4"/>
  <c r="F14" i="4"/>
  <c r="F11" i="4"/>
  <c r="F10" i="4"/>
  <c r="F9" i="4"/>
  <c r="F8" i="4"/>
  <c r="F7" i="4"/>
  <c r="F6" i="4" s="1"/>
  <c r="F12" i="4" s="1"/>
  <c r="F22" i="4" s="1"/>
  <c r="F5" i="4"/>
  <c r="H1" i="4"/>
  <c r="A1" i="4"/>
  <c r="C10" i="8" l="1"/>
  <c r="D9" i="8"/>
  <c r="H16" i="8"/>
  <c r="G16" i="8"/>
  <c r="G8" i="8" s="1"/>
  <c r="G7" i="8" s="1"/>
  <c r="E16" i="8"/>
  <c r="C17" i="8"/>
  <c r="I16" i="8"/>
  <c r="I8" i="8" s="1"/>
  <c r="I7" i="8" s="1"/>
  <c r="G74" i="8"/>
  <c r="K74" i="8"/>
  <c r="C77" i="8"/>
  <c r="F74" i="8"/>
  <c r="F66" i="8" s="1"/>
  <c r="F64" i="8" s="1"/>
  <c r="J74" i="8"/>
  <c r="J66" i="8" s="1"/>
  <c r="J64" i="8" s="1"/>
  <c r="J6" i="8" s="1"/>
  <c r="C156" i="8"/>
  <c r="D155" i="8"/>
  <c r="C12" i="8"/>
  <c r="F9" i="8"/>
  <c r="C103" i="8"/>
  <c r="D102" i="8"/>
  <c r="H8" i="8"/>
  <c r="H7" i="8" s="1"/>
  <c r="C18" i="8"/>
  <c r="D16" i="8"/>
  <c r="K16" i="8"/>
  <c r="K8" i="8" s="1"/>
  <c r="K7" i="8" s="1"/>
  <c r="D67" i="8"/>
  <c r="F16" i="8"/>
  <c r="C25" i="8"/>
  <c r="C41" i="8"/>
  <c r="E44" i="8"/>
  <c r="E8" i="8" s="1"/>
  <c r="E7" i="8" s="1"/>
  <c r="I44" i="8"/>
  <c r="C49" i="8"/>
  <c r="C50" i="8"/>
  <c r="E52" i="8"/>
  <c r="I52" i="8"/>
  <c r="C57" i="8"/>
  <c r="G67" i="8"/>
  <c r="G66" i="8" s="1"/>
  <c r="K67" i="8"/>
  <c r="C75" i="8"/>
  <c r="D74" i="8"/>
  <c r="H74" i="8"/>
  <c r="H66" i="8" s="1"/>
  <c r="H64" i="8" s="1"/>
  <c r="C90" i="8"/>
  <c r="G102" i="8"/>
  <c r="K102" i="8"/>
  <c r="F102" i="8"/>
  <c r="C105" i="8"/>
  <c r="J102" i="8"/>
  <c r="J143" i="8"/>
  <c r="J142" i="8" s="1"/>
  <c r="F143" i="8"/>
  <c r="F142" i="8" s="1"/>
  <c r="I207" i="8"/>
  <c r="C157" i="8"/>
  <c r="C219" i="8"/>
  <c r="E215" i="8"/>
  <c r="E207" i="8" s="1"/>
  <c r="E206" i="8" s="1"/>
  <c r="C311" i="8"/>
  <c r="D310" i="8"/>
  <c r="C310" i="8" s="1"/>
  <c r="G194" i="8"/>
  <c r="K194" i="8"/>
  <c r="C263" i="8"/>
  <c r="D261" i="8"/>
  <c r="C274" i="8"/>
  <c r="E268" i="8"/>
  <c r="C298" i="8"/>
  <c r="E296" i="8"/>
  <c r="D44" i="8"/>
  <c r="D52" i="8"/>
  <c r="C52" i="8" s="1"/>
  <c r="D114" i="8"/>
  <c r="G114" i="8"/>
  <c r="G113" i="8" s="1"/>
  <c r="G112" i="8" s="1"/>
  <c r="K114" i="8"/>
  <c r="K113" i="8" s="1"/>
  <c r="K112" i="8" s="1"/>
  <c r="F114" i="8"/>
  <c r="F113" i="8" s="1"/>
  <c r="F112" i="8" s="1"/>
  <c r="J114" i="8"/>
  <c r="J113" i="8" s="1"/>
  <c r="J112" i="8" s="1"/>
  <c r="C122" i="8"/>
  <c r="C130" i="8"/>
  <c r="C138" i="8"/>
  <c r="C145" i="8"/>
  <c r="C146" i="8"/>
  <c r="D144" i="8"/>
  <c r="H144" i="8"/>
  <c r="H143" i="8" s="1"/>
  <c r="H142" i="8" s="1"/>
  <c r="F155" i="8"/>
  <c r="C161" i="8"/>
  <c r="C164" i="8"/>
  <c r="G162" i="8"/>
  <c r="G154" i="8" s="1"/>
  <c r="G153" i="8" s="1"/>
  <c r="K162" i="8"/>
  <c r="K154" i="8" s="1"/>
  <c r="K153" i="8" s="1"/>
  <c r="F162" i="8"/>
  <c r="C173" i="8"/>
  <c r="C185" i="8"/>
  <c r="E190" i="8"/>
  <c r="C190" i="8" s="1"/>
  <c r="C191" i="8"/>
  <c r="D194" i="8"/>
  <c r="E194" i="8"/>
  <c r="C195" i="8"/>
  <c r="I194" i="8"/>
  <c r="C198" i="8"/>
  <c r="C204" i="8"/>
  <c r="F208" i="8"/>
  <c r="F207" i="8" s="1"/>
  <c r="F206" i="8" s="1"/>
  <c r="C216" i="8"/>
  <c r="D215" i="8"/>
  <c r="H215" i="8"/>
  <c r="H207" i="8" s="1"/>
  <c r="H206" i="8" s="1"/>
  <c r="C223" i="8"/>
  <c r="C251" i="8"/>
  <c r="E247" i="8"/>
  <c r="I247" i="8"/>
  <c r="C267" i="8"/>
  <c r="G268" i="8"/>
  <c r="G260" i="8" s="1"/>
  <c r="G259" i="8" s="1"/>
  <c r="K268" i="8"/>
  <c r="K260" i="8" s="1"/>
  <c r="K259" i="8" s="1"/>
  <c r="C290" i="8"/>
  <c r="C291" i="8"/>
  <c r="F300" i="8"/>
  <c r="J300" i="8"/>
  <c r="J154" i="8"/>
  <c r="J153" i="8" s="1"/>
  <c r="G207" i="8"/>
  <c r="G206" i="8" s="1"/>
  <c r="C248" i="8"/>
  <c r="D247" i="8"/>
  <c r="F261" i="8"/>
  <c r="F260" i="8" s="1"/>
  <c r="F259" i="8" s="1"/>
  <c r="C265" i="8"/>
  <c r="C299" i="8"/>
  <c r="D296" i="8"/>
  <c r="C296" i="8" s="1"/>
  <c r="E154" i="8"/>
  <c r="E153" i="8" s="1"/>
  <c r="C197" i="8"/>
  <c r="C121" i="8"/>
  <c r="C129" i="8"/>
  <c r="C137" i="8"/>
  <c r="E144" i="8"/>
  <c r="E143" i="8" s="1"/>
  <c r="E142" i="8" s="1"/>
  <c r="I144" i="8"/>
  <c r="I143" i="8" s="1"/>
  <c r="I142" i="8" s="1"/>
  <c r="C159" i="8"/>
  <c r="D162" i="8"/>
  <c r="E162" i="8"/>
  <c r="C163" i="8"/>
  <c r="I162" i="8"/>
  <c r="I154" i="8" s="1"/>
  <c r="I153" i="8" s="1"/>
  <c r="C183" i="8"/>
  <c r="C201" i="8"/>
  <c r="C218" i="8"/>
  <c r="C220" i="8"/>
  <c r="C229" i="8"/>
  <c r="C241" i="8"/>
  <c r="C244" i="8"/>
  <c r="D243" i="8"/>
  <c r="C243" i="8" s="1"/>
  <c r="H243" i="8"/>
  <c r="K243" i="8"/>
  <c r="K207" i="8" s="1"/>
  <c r="K206" i="8" s="1"/>
  <c r="J247" i="8"/>
  <c r="J206" i="8" s="1"/>
  <c r="C257" i="8"/>
  <c r="D268" i="8"/>
  <c r="C283" i="8"/>
  <c r="G300" i="8"/>
  <c r="C172" i="8"/>
  <c r="C188" i="8"/>
  <c r="C228" i="8"/>
  <c r="E261" i="8"/>
  <c r="I261" i="8"/>
  <c r="I260" i="8" s="1"/>
  <c r="I259" i="8" s="1"/>
  <c r="F268" i="8"/>
  <c r="J268" i="8"/>
  <c r="J260" i="8" s="1"/>
  <c r="J259" i="8" s="1"/>
  <c r="C279" i="8"/>
  <c r="C286" i="8"/>
  <c r="C287" i="8"/>
  <c r="C295" i="8"/>
  <c r="C303" i="8"/>
  <c r="C152" i="8"/>
  <c r="D151" i="8"/>
  <c r="C151" i="8" s="1"/>
  <c r="C160" i="8"/>
  <c r="C168" i="8"/>
  <c r="C184" i="8"/>
  <c r="C192" i="8"/>
  <c r="C200" i="8"/>
  <c r="C224" i="8"/>
  <c r="C240" i="8"/>
  <c r="C256" i="8"/>
  <c r="C278" i="8"/>
  <c r="C294" i="8"/>
  <c r="C302" i="8"/>
  <c r="E300" i="8"/>
  <c r="I300" i="8"/>
  <c r="F71" i="7"/>
  <c r="E72" i="7"/>
  <c r="G72" i="7"/>
  <c r="G38" i="7"/>
  <c r="E38" i="7"/>
  <c r="F28" i="7"/>
  <c r="G13" i="7"/>
  <c r="G29" i="7"/>
  <c r="G31" i="7"/>
  <c r="G33" i="7"/>
  <c r="G35" i="7"/>
  <c r="G50" i="7"/>
  <c r="G39" i="7"/>
  <c r="F56" i="7"/>
  <c r="G73" i="7"/>
  <c r="F66" i="7"/>
  <c r="F5" i="7"/>
  <c r="E6" i="7"/>
  <c r="G12" i="7"/>
  <c r="G14" i="7"/>
  <c r="E16" i="7"/>
  <c r="G30" i="7"/>
  <c r="G32" i="7"/>
  <c r="G34" i="7"/>
  <c r="G36" i="7"/>
  <c r="G37" i="7"/>
  <c r="E40" i="7"/>
  <c r="G49" i="7"/>
  <c r="G67" i="7"/>
  <c r="G68" i="7"/>
  <c r="G69" i="7"/>
  <c r="G70" i="7"/>
  <c r="E74" i="7"/>
  <c r="D5" i="7"/>
  <c r="D4" i="7" s="1"/>
  <c r="D15" i="7"/>
  <c r="F48" i="7"/>
  <c r="D71" i="7"/>
  <c r="D64" i="7" s="1"/>
  <c r="E44" i="5"/>
  <c r="G44" i="5"/>
  <c r="E77" i="5"/>
  <c r="F76" i="5"/>
  <c r="G77" i="5"/>
  <c r="E82" i="5"/>
  <c r="F81" i="5"/>
  <c r="G82" i="5"/>
  <c r="E12" i="5"/>
  <c r="F5" i="5"/>
  <c r="G27" i="5"/>
  <c r="G34" i="5"/>
  <c r="E60" i="5"/>
  <c r="F59" i="5"/>
  <c r="G60" i="5"/>
  <c r="E72" i="5"/>
  <c r="G72" i="5"/>
  <c r="G12" i="5"/>
  <c r="E16" i="5"/>
  <c r="D19" i="5"/>
  <c r="E20" i="5"/>
  <c r="D23" i="5"/>
  <c r="E24" i="5"/>
  <c r="D37" i="5"/>
  <c r="E37" i="5" s="1"/>
  <c r="E38" i="5"/>
  <c r="E43" i="5"/>
  <c r="G43" i="5"/>
  <c r="F41" i="5"/>
  <c r="E45" i="5"/>
  <c r="G45" i="5"/>
  <c r="E50" i="5"/>
  <c r="G50" i="5"/>
  <c r="F54" i="5"/>
  <c r="E78" i="5"/>
  <c r="G78" i="5"/>
  <c r="E83" i="5"/>
  <c r="G83" i="5"/>
  <c r="D84" i="5"/>
  <c r="D79" i="5" s="1"/>
  <c r="E89" i="5"/>
  <c r="G89" i="5"/>
  <c r="D95" i="5"/>
  <c r="E96" i="5"/>
  <c r="E42" i="5"/>
  <c r="G42" i="5"/>
  <c r="E88" i="5"/>
  <c r="G88" i="5"/>
  <c r="E32" i="5"/>
  <c r="E36" i="5"/>
  <c r="G36" i="5"/>
  <c r="E58" i="5"/>
  <c r="G58" i="5"/>
  <c r="E29" i="5"/>
  <c r="E35" i="5"/>
  <c r="G35" i="5"/>
  <c r="E57" i="5"/>
  <c r="G57" i="5"/>
  <c r="D90" i="5"/>
  <c r="E90" i="5" s="1"/>
  <c r="E91" i="5"/>
  <c r="F51" i="5"/>
  <c r="F66" i="5"/>
  <c r="F23" i="5"/>
  <c r="F31" i="5"/>
  <c r="F48" i="5"/>
  <c r="G56" i="5"/>
  <c r="F85" i="5"/>
  <c r="F98" i="5"/>
  <c r="K6" i="8" l="1"/>
  <c r="E260" i="8"/>
  <c r="E259" i="8" s="1"/>
  <c r="E6" i="8" s="1"/>
  <c r="C247" i="8"/>
  <c r="C215" i="8"/>
  <c r="C194" i="8"/>
  <c r="C144" i="8"/>
  <c r="D143" i="8"/>
  <c r="C44" i="8"/>
  <c r="C208" i="8"/>
  <c r="K66" i="8"/>
  <c r="K64" i="8" s="1"/>
  <c r="C16" i="8"/>
  <c r="C102" i="8"/>
  <c r="D260" i="8"/>
  <c r="C261" i="8"/>
  <c r="G64" i="8"/>
  <c r="G6" i="8" s="1"/>
  <c r="D207" i="8"/>
  <c r="I206" i="8"/>
  <c r="I6" i="8" s="1"/>
  <c r="H6" i="8"/>
  <c r="C300" i="8"/>
  <c r="C268" i="8"/>
  <c r="C162" i="8"/>
  <c r="F154" i="8"/>
  <c r="F153" i="8" s="1"/>
  <c r="C114" i="8"/>
  <c r="D113" i="8"/>
  <c r="C74" i="8"/>
  <c r="C67" i="8"/>
  <c r="D66" i="8"/>
  <c r="F8" i="8"/>
  <c r="F7" i="8" s="1"/>
  <c r="F6" i="8" s="1"/>
  <c r="D154" i="8"/>
  <c r="C155" i="8"/>
  <c r="C9" i="8"/>
  <c r="D8" i="8"/>
  <c r="G48" i="7"/>
  <c r="E48" i="7"/>
  <c r="E66" i="7"/>
  <c r="G66" i="7"/>
  <c r="F65" i="7"/>
  <c r="G56" i="7"/>
  <c r="E56" i="7"/>
  <c r="E28" i="7"/>
  <c r="G28" i="7"/>
  <c r="F15" i="7"/>
  <c r="E5" i="7"/>
  <c r="F4" i="7"/>
  <c r="G5" i="7"/>
  <c r="G71" i="7"/>
  <c r="E71" i="7"/>
  <c r="G31" i="5"/>
  <c r="E81" i="5"/>
  <c r="F80" i="5"/>
  <c r="G81" i="5"/>
  <c r="G85" i="5"/>
  <c r="E85" i="5"/>
  <c r="F84" i="5"/>
  <c r="G5" i="5"/>
  <c r="G66" i="5"/>
  <c r="E66" i="5"/>
  <c r="F65" i="5"/>
  <c r="E54" i="5"/>
  <c r="F53" i="5"/>
  <c r="G54" i="5"/>
  <c r="G98" i="5"/>
  <c r="E98" i="5"/>
  <c r="F94" i="5"/>
  <c r="G23" i="5"/>
  <c r="E23" i="5"/>
  <c r="F22" i="5"/>
  <c r="D94" i="5"/>
  <c r="D93" i="5" s="1"/>
  <c r="E95" i="5"/>
  <c r="G59" i="5"/>
  <c r="E59" i="5"/>
  <c r="G48" i="5"/>
  <c r="E48" i="5"/>
  <c r="G51" i="5"/>
  <c r="F47" i="5"/>
  <c r="E51" i="5"/>
  <c r="G41" i="5"/>
  <c r="E41" i="5"/>
  <c r="F40" i="5"/>
  <c r="G19" i="5"/>
  <c r="E19" i="5"/>
  <c r="D5" i="5"/>
  <c r="E5" i="5" s="1"/>
  <c r="E76" i="5"/>
  <c r="F75" i="5"/>
  <c r="G76" i="5"/>
  <c r="D31" i="5"/>
  <c r="D22" i="5" s="1"/>
  <c r="C8" i="8" l="1"/>
  <c r="D7" i="8"/>
  <c r="C113" i="8"/>
  <c r="D112" i="8"/>
  <c r="C112" i="8" s="1"/>
  <c r="D206" i="8"/>
  <c r="C206" i="8" s="1"/>
  <c r="C207" i="8"/>
  <c r="C66" i="8"/>
  <c r="D64" i="8"/>
  <c r="C64" i="8" s="1"/>
  <c r="D142" i="8"/>
  <c r="C142" i="8" s="1"/>
  <c r="C143" i="8"/>
  <c r="C154" i="8"/>
  <c r="D153" i="8"/>
  <c r="C153" i="8" s="1"/>
  <c r="C260" i="8"/>
  <c r="D259" i="8"/>
  <c r="C259" i="8" s="1"/>
  <c r="G15" i="7"/>
  <c r="E15" i="7"/>
  <c r="E4" i="7"/>
  <c r="G4" i="7"/>
  <c r="E65" i="7"/>
  <c r="G65" i="7"/>
  <c r="F64" i="7"/>
  <c r="G47" i="5"/>
  <c r="F46" i="5"/>
  <c r="E47" i="5"/>
  <c r="G22" i="5"/>
  <c r="E22" i="5"/>
  <c r="G80" i="5"/>
  <c r="E80" i="5"/>
  <c r="F79" i="5"/>
  <c r="E65" i="5"/>
  <c r="F64" i="5"/>
  <c r="G65" i="5"/>
  <c r="E31" i="5"/>
  <c r="E40" i="5"/>
  <c r="F39" i="5"/>
  <c r="G40" i="5"/>
  <c r="G84" i="5"/>
  <c r="E84" i="5"/>
  <c r="D4" i="5"/>
  <c r="F4" i="5"/>
  <c r="G75" i="5"/>
  <c r="E75" i="5"/>
  <c r="E94" i="5"/>
  <c r="F93" i="5"/>
  <c r="G94" i="5"/>
  <c r="G53" i="5"/>
  <c r="E53" i="5"/>
  <c r="D6" i="8" l="1"/>
  <c r="C7" i="8"/>
  <c r="C6" i="8" s="1"/>
  <c r="E64" i="7"/>
  <c r="G64" i="7"/>
  <c r="E93" i="5"/>
  <c r="G93" i="5"/>
  <c r="E39" i="5"/>
  <c r="G39" i="5"/>
  <c r="E64" i="5"/>
  <c r="G64" i="5"/>
  <c r="G46" i="5"/>
  <c r="E46" i="5"/>
  <c r="G79" i="5"/>
  <c r="E79" i="5"/>
  <c r="G4" i="5"/>
  <c r="E4" i="5"/>
</calcChain>
</file>

<file path=xl/sharedStrings.xml><?xml version="1.0" encoding="utf-8"?>
<sst xmlns="http://schemas.openxmlformats.org/spreadsheetml/2006/main" count="700" uniqueCount="348">
  <si>
    <t>Prijedlog izmjena i dopuna financijskog plana (OŠ. Maria Martinolića) za</t>
  </si>
  <si>
    <t>godinu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</si>
  <si>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</si>
  <si>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</si>
  <si>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</si>
  <si>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</si>
  <si>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</si>
  <si>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</si>
  <si>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</si>
  <si>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</si>
  <si>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</si>
  <si>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</si>
  <si>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</si>
  <si>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</si>
  <si>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</si>
  <si>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len</t>
  </si>
  <si>
    <t>Račun iz računskog plana</t>
  </si>
  <si>
    <t>Naziv</t>
  </si>
  <si>
    <t>Plan 2018.</t>
  </si>
  <si>
    <t>Povečanje / smanjenje (+/1)</t>
  </si>
  <si>
    <t>Rebalans plan 2018.</t>
  </si>
  <si>
    <t>Indeks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</si>
  <si>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</si>
  <si>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</si>
  <si>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</si>
  <si>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</si>
  <si>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</si>
  <si>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</si>
  <si>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</si>
  <si>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</si>
  <si>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</si>
  <si>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Tekuće pomoći proračunskim korisnicima iz proračuna koji im nije nadležan - državni proračun</t>
  </si>
  <si>
    <t>Tekuće pomoći proračunskim korisnicima iz proračuna koji im nije nadležan - gradski proračun</t>
  </si>
  <si>
    <t>Kapitalne pomoći proračunskim korisnicima iz proračuna koji im nije nadležan</t>
  </si>
  <si>
    <t>Kapitalne pomoći proračunskim korisnicima iz proračuna koji im nije nadležan - državni proračun</t>
  </si>
  <si>
    <t>Kapitalne pomoći proračunskim korisnicima iz proračuna koji im nije nadležan - gradski proračun</t>
  </si>
  <si>
    <t>Pomoći iz državnog proračuna temeljem prijenosa EU sredstava</t>
  </si>
  <si>
    <t>Tekuće pomoći iz državnog proračuna temeljem prijenosa EU sredstava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</si>
  <si>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</si>
  <si>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</si>
  <si>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</si>
  <si>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</si>
  <si>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</si>
  <si>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</si>
  <si>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</si>
  <si>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</si>
  <si>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</si>
  <si>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</si>
  <si>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</si>
  <si>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</si>
  <si>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</si>
  <si>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</si>
  <si>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</si>
  <si>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</si>
  <si>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</si>
  <si>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</si>
  <si>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Sufinanciranje cijene usluge, participacije i slično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</si>
  <si>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</si>
  <si>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</si>
  <si>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</si>
  <si>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</si>
  <si>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</si>
  <si>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prodaje proizvoda i robe</t>
  </si>
  <si>
    <t>Prihodi od prodaje proizvoda</t>
  </si>
  <si>
    <t>Prihodi od prodaje robe</t>
  </si>
  <si>
    <t>Prihodi od pruženih usluga</t>
  </si>
  <si>
    <t>Donacije od pravnih i fizičkih osoba izvan općeg proračuna</t>
  </si>
  <si>
    <t>Tekuće donacije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</si>
  <si>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</si>
  <si>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</si>
  <si>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</si>
  <si>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</si>
  <si>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</t>
  </si>
  <si>
    <t>Kapitalne donacije od fizičkih osoba</t>
  </si>
  <si>
    <t>Kapitalne donacije od neprofitnih organizacija</t>
  </si>
  <si>
    <t>Kapitalne donacije od trgovačkih društava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</si>
  <si>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</si>
  <si>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</si>
  <si>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</si>
  <si>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</si>
  <si>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</si>
  <si>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</si>
  <si>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</si>
  <si>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</si>
  <si>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</si>
  <si>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</si>
  <si>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</si>
  <si>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Zemljište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</si>
  <si>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</si>
  <si>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</si>
  <si>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</si>
  <si>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</si>
  <si>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</si>
  <si>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Poslovni objekti</t>
  </si>
  <si>
    <t>Uredski objekti</t>
  </si>
  <si>
    <t>Prihodi od prodaje prijevoznih sredstava</t>
  </si>
  <si>
    <t>Prijevozna sredstva u cestovnom prometu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</si>
  <si>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</si>
  <si>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</si>
  <si>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</si>
  <si>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</si>
  <si>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</si>
  <si>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</si>
  <si>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</si>
  <si>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</si>
  <si>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 xml:space="preserve">       M.P.                  </t>
  </si>
  <si>
    <t>ravnatelj:</t>
  </si>
  <si>
    <t>Mali Lošinj</t>
  </si>
  <si>
    <t xml:space="preserve"> - PRIHODI po izvorima financiranja</t>
  </si>
  <si>
    <t>u kunama</t>
  </si>
  <si>
    <t>Izvor prihoda i primitaka</t>
  </si>
  <si>
    <t>Oznaka                           rač.iz                                      računskog                                         plana</t>
  </si>
  <si>
    <t>Prihod iz nadležnog proračuna (PGŽ)</t>
  </si>
  <si>
    <t>Vlastiti prihodi</t>
  </si>
  <si>
    <t>Prihodi za posebne namjene</t>
  </si>
  <si>
    <t>Pomoći</t>
  </si>
  <si>
    <t>Financira država/
ministarstva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</si>
  <si>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</si>
  <si>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</si>
  <si>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</si>
  <si>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</si>
  <si>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Ukupno prihodi i primici</t>
  </si>
  <si>
    <t xml:space="preserve"> RASHODI UKUPNO</t>
  </si>
  <si>
    <t>Račun iz raču.plana</t>
  </si>
  <si>
    <t>Plan 2017.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</si>
  <si>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</si>
  <si>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</si>
  <si>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</si>
  <si>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</si>
  <si>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</si>
  <si>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</si>
  <si>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</si>
  <si>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</si>
  <si>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</si>
  <si>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</si>
  <si>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</si>
  <si>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</si>
  <si>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Ostali rashodi za zaposlene</t>
  </si>
  <si>
    <t>3121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</si>
  <si>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</si>
  <si>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</si>
  <si>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</si>
  <si>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</si>
  <si>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</si>
  <si>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</si>
  <si>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</si>
  <si>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</si>
  <si>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</si>
  <si>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</si>
  <si>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</si>
  <si>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</si>
  <si>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</si>
  <si>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</si>
  <si>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</si>
  <si>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</si>
  <si>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</si>
  <si>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</si>
  <si>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</si>
  <si>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</si>
  <si>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</si>
  <si>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</si>
  <si>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</si>
  <si>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</si>
  <si>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</si>
  <si>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</si>
  <si>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</si>
  <si>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</si>
  <si>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</si>
  <si>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</si>
  <si>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</si>
  <si>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</si>
  <si>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</si>
  <si>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</si>
  <si>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</si>
  <si>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</si>
  <si>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</si>
  <si>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</si>
  <si>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</si>
  <si>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</si>
  <si>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</si>
  <si>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</si>
  <si>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</si>
  <si>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</si>
  <si>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</si>
  <si>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</si>
  <si>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</si>
  <si>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</si>
  <si>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</si>
  <si>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</si>
  <si>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</si>
  <si>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</si>
  <si>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</si>
  <si>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</si>
  <si>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</si>
  <si>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</si>
  <si>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</si>
  <si>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</si>
  <si>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</si>
  <si>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</si>
  <si>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</si>
  <si>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</si>
  <si>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</si>
  <si>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</si>
  <si>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</si>
  <si>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</si>
  <si>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</si>
  <si>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</si>
  <si>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</si>
  <si>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</si>
  <si>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</si>
  <si>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</si>
  <si>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</si>
  <si>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</si>
  <si>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</si>
  <si>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</si>
  <si>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</si>
  <si>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</si>
  <si>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</si>
  <si>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</si>
  <si>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</si>
  <si>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</si>
  <si>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</si>
  <si>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</si>
  <si>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</si>
  <si>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</si>
  <si>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</si>
  <si>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</si>
  <si>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</si>
  <si>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</si>
  <si>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</si>
  <si>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</si>
  <si>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</si>
  <si>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</si>
  <si>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</si>
  <si>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</si>
  <si>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</si>
  <si>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</si>
  <si>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</si>
  <si>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Rashodi za nabavu nefinancijske imovine</t>
  </si>
  <si>
    <t>41</t>
  </si>
  <si>
    <t>Rashodi za nabavu neproizvedene dugotrajne imovine</t>
  </si>
  <si>
    <t>411</t>
  </si>
  <si>
    <t>Materijalna imovina - prirodna bogatstva</t>
  </si>
  <si>
    <t>4111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</si>
  <si>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</si>
  <si>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</si>
  <si>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</si>
  <si>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</si>
  <si>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</si>
  <si>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</si>
  <si>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</si>
  <si>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</si>
  <si>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</si>
  <si>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</si>
  <si>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</si>
  <si>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</si>
  <si>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</si>
  <si>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</si>
  <si>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</si>
  <si>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</si>
  <si>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</si>
  <si>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</si>
  <si>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</si>
  <si>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</si>
  <si>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</si>
  <si>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</si>
  <si>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</si>
  <si>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</si>
  <si>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</si>
  <si>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</si>
  <si>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</si>
  <si>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</t>
  </si>
  <si>
    <t>Prijevozna sredstva</t>
  </si>
  <si>
    <t>4231</t>
  </si>
  <si>
    <t>424</t>
  </si>
  <si>
    <t>Knjige, umjetnička djela i ostale izložbene vrijednosti</t>
  </si>
  <si>
    <t xml:space="preserve">knjige </t>
  </si>
  <si>
    <t>Umjetnička djela (izložena u galerijama, muzejima i sl.)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</si>
  <si>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</si>
  <si>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</si>
  <si>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</si>
  <si>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</si>
  <si>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</si>
  <si>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</si>
  <si>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</si>
  <si>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</si>
  <si>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</si>
  <si>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</si>
  <si>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</si>
  <si>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</si>
  <si>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</si>
  <si>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</si>
  <si>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</si>
  <si>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</si>
  <si>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</si>
  <si>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</si>
  <si>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</si>
  <si>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</si>
  <si>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</si>
  <si>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</si>
  <si>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</si>
  <si>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</si>
  <si>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</si>
  <si>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</si>
  <si>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</si>
  <si>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</si>
  <si>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</si>
  <si>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</si>
  <si>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</si>
  <si>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</si>
  <si>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</si>
  <si>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</si>
  <si>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</si>
  <si>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</si>
  <si>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</si>
  <si>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</si>
  <si>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</si>
  <si>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</si>
  <si>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</si>
  <si>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</si>
  <si>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</si>
  <si>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</si>
  <si>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 xml:space="preserve"> (RASHODI po programima)</t>
  </si>
  <si>
    <t>Šifra</t>
  </si>
  <si>
    <t xml:space="preserve">Primorsko-goranska županija </t>
  </si>
  <si>
    <t>Financira država/
ministarstva -   podaci se ne unose u Županijsku riznicu</t>
  </si>
  <si>
    <t>Donacije</t>
  </si>
  <si>
    <t>PRORAČUNSKI KORISNIK</t>
  </si>
  <si>
    <t>OŠ. MARIA MARTINOLIĆA MALI LOŠINJ</t>
  </si>
  <si>
    <t>Program</t>
  </si>
  <si>
    <t xml:space="preserve"> ZAKONSKI STANDARD USTANOVA OSNOVNOG ŠKOLSTVA</t>
  </si>
  <si>
    <t>A</t>
  </si>
  <si>
    <t>Osiguravanje uvjeta rada   530101</t>
  </si>
  <si>
    <t>RASHODI POSLOVANJA</t>
  </si>
  <si>
    <t>Plaće  za redovan rad</t>
  </si>
  <si>
    <t>Članarine</t>
  </si>
  <si>
    <t xml:space="preserve">Ostali nespomenuti rashodi poslovanja </t>
  </si>
  <si>
    <t xml:space="preserve">Zatezne kamate </t>
  </si>
  <si>
    <t xml:space="preserve">Instrumenti, uređaji i strojevi </t>
  </si>
  <si>
    <t xml:space="preserve">Knjige </t>
  </si>
  <si>
    <t>Rashodi za dodatna ulaganja u nefinancijskoj imovini</t>
  </si>
  <si>
    <t xml:space="preserve"> IZNAD ZAKONSKOG STANDARDA OSNOVNOŠKOLSKIH USTANOVA  </t>
  </si>
  <si>
    <t>Produženi boravak učenika putnika  530202</t>
  </si>
  <si>
    <t>Natjecanja i smotre u znanju, vještinama i sposobnostima 530603</t>
  </si>
  <si>
    <t>Sufinanciranje pomoćnika u nastavi 530209</t>
  </si>
  <si>
    <t>Naknade građanima i kučanstvima u naravi</t>
  </si>
  <si>
    <t>Program za poticanje dodatnog odgojno-obrazovnog stvaralaštva 530222</t>
  </si>
  <si>
    <t>Školska Shema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</si>
</sst>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4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.85"/>
      <color indexed="8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color indexed="12"/>
      <name val="Arial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</fills>
  <borders count="8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55"/>
      </bottom>
      <diagonal/>
    </border>
  </borders>
  <cellStyleXfs count="54">
    <xf numFmtId="0" fontId="0" fillId="0" borderId="0"/>
    <xf numFmtId="0" fontId="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" fillId="2" borderId="1" applyNumberFormat="0" applyFont="0" applyAlignment="0" applyProtection="0"/>
    <xf numFmtId="0" fontId="16" fillId="17" borderId="6" applyNumberFormat="0" applyAlignment="0" applyProtection="0"/>
    <xf numFmtId="0" fontId="17" fillId="18" borderId="7" applyNumberFormat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6" applyNumberFormat="0" applyAlignment="0" applyProtection="0"/>
    <xf numFmtId="0" fontId="24" fillId="0" borderId="11" applyNumberFormat="0" applyFill="0" applyAlignment="0" applyProtection="0"/>
    <xf numFmtId="0" fontId="25" fillId="8" borderId="0" applyNumberFormat="0" applyBorder="0" applyAlignment="0" applyProtection="0"/>
    <xf numFmtId="0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5" borderId="12" applyNumberFormat="0" applyFont="0" applyAlignment="0" applyProtection="0"/>
    <xf numFmtId="0" fontId="5" fillId="0" borderId="0"/>
    <xf numFmtId="0" fontId="26" fillId="17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4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8" fillId="0" borderId="0"/>
  </cellStyleXfs>
  <cellXfs count="336">
    <xf numFmtId="0" fontId="0" fillId="0" borderId="0" xfId="0"/>
    <xf numFmtId="0" fontId="3" fillId="0" borderId="0" xfId="1" applyNumberFormat="1" applyFont="1" applyFill="1" applyBorder="1" applyAlignment="1" applyProtection="1">
      <alignment horizontal="left" vertical="center"/>
      <protection hidden="1"/>
    </xf>
    <xf numFmtId="0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vertical="center" wrapText="1"/>
      <protection hidden="1"/>
    </xf>
    <xf numFmtId="0" fontId="7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wrapText="1"/>
      <protection hidden="1"/>
    </xf>
    <xf numFmtId="0" fontId="6" fillId="0" borderId="0" xfId="1" applyNumberFormat="1" applyFont="1" applyFill="1" applyBorder="1" applyAlignment="1" applyProtection="1">
      <alignment wrapText="1"/>
      <protection hidden="1"/>
    </xf>
    <xf numFmtId="0" fontId="8" fillId="0" borderId="0" xfId="1" applyNumberFormat="1" applyFont="1" applyFill="1" applyBorder="1" applyAlignment="1" applyProtection="1">
      <protection hidden="1"/>
    </xf>
    <xf numFmtId="0" fontId="9" fillId="0" borderId="3" xfId="1" quotePrefix="1" applyFont="1" applyBorder="1" applyAlignment="1" applyProtection="1">
      <alignment horizontal="left" wrapText="1"/>
      <protection hidden="1"/>
    </xf>
    <xf numFmtId="0" fontId="9" fillId="0" borderId="4" xfId="1" quotePrefix="1" applyFont="1" applyBorder="1" applyAlignment="1" applyProtection="1">
      <alignment horizontal="left" wrapText="1"/>
      <protection hidden="1"/>
    </xf>
    <xf numFmtId="0" fontId="9" fillId="0" borderId="4" xfId="1" quotePrefix="1" applyFont="1" applyBorder="1" applyAlignment="1" applyProtection="1">
      <alignment horizontal="center" wrapText="1"/>
      <protection hidden="1"/>
    </xf>
    <xf numFmtId="0" fontId="9" fillId="0" borderId="4" xfId="1" quotePrefix="1" applyNumberFormat="1" applyFont="1" applyFill="1" applyBorder="1" applyAlignment="1" applyProtection="1">
      <alignment horizontal="left"/>
      <protection hidden="1"/>
    </xf>
    <xf numFmtId="0" fontId="10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left" wrapText="1"/>
      <protection hidden="1"/>
    </xf>
    <xf numFmtId="0" fontId="11" fillId="0" borderId="4" xfId="1" applyNumberFormat="1" applyFont="1" applyFill="1" applyBorder="1" applyAlignment="1" applyProtection="1">
      <alignment wrapText="1"/>
      <protection hidden="1"/>
    </xf>
    <xf numFmtId="0" fontId="8" fillId="0" borderId="4" xfId="1" applyNumberFormat="1" applyFont="1" applyFill="1" applyBorder="1" applyAlignment="1" applyProtection="1">
      <protection hidden="1"/>
    </xf>
    <xf numFmtId="3" fontId="9" fillId="0" borderId="5" xfId="1" applyNumberFormat="1" applyFont="1" applyFill="1" applyBorder="1" applyAlignment="1" applyProtection="1">
      <alignment horizontal="right" wrapText="1"/>
      <protection hidden="1"/>
    </xf>
    <xf numFmtId="3" fontId="9" fillId="0" borderId="0" xfId="1" applyNumberFormat="1" applyFont="1" applyFill="1" applyBorder="1" applyAlignment="1" applyProtection="1">
      <alignment horizontal="right" wrapText="1"/>
      <protection hidden="1"/>
    </xf>
    <xf numFmtId="3" fontId="9" fillId="0" borderId="5" xfId="1" applyNumberFormat="1" applyFont="1" applyBorder="1" applyAlignment="1" applyProtection="1">
      <alignment horizontal="right"/>
      <protection hidden="1"/>
    </xf>
    <xf numFmtId="3" fontId="9" fillId="0" borderId="0" xfId="1" applyNumberFormat="1" applyFont="1" applyBorder="1" applyAlignment="1" applyProtection="1">
      <alignment horizontal="right"/>
      <protection hidden="1"/>
    </xf>
    <xf numFmtId="0" fontId="9" fillId="0" borderId="3" xfId="1" quotePrefix="1" applyFont="1" applyBorder="1" applyAlignment="1" applyProtection="1">
      <alignment horizontal="left"/>
      <protection hidden="1"/>
    </xf>
    <xf numFmtId="0" fontId="9" fillId="0" borderId="3" xfId="1" applyFont="1" applyBorder="1" applyAlignment="1" applyProtection="1">
      <alignment horizontal="left"/>
      <protection hidden="1"/>
    </xf>
    <xf numFmtId="0" fontId="8" fillId="0" borderId="4" xfId="1" applyNumberFormat="1" applyFont="1" applyFill="1" applyBorder="1" applyAlignment="1" applyProtection="1">
      <protection hidden="1"/>
    </xf>
    <xf numFmtId="0" fontId="9" fillId="0" borderId="3" xfId="1" quotePrefix="1" applyNumberFormat="1" applyFont="1" applyFill="1" applyBorder="1" applyAlignment="1" applyProtection="1">
      <alignment horizontal="left" wrapText="1"/>
      <protection hidden="1"/>
    </xf>
    <xf numFmtId="0" fontId="8" fillId="0" borderId="4" xfId="1" applyNumberFormat="1" applyFont="1" applyFill="1" applyBorder="1" applyAlignment="1" applyProtection="1">
      <alignment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5" xfId="1" applyNumberFormat="1" applyFont="1" applyFill="1" applyBorder="1" applyAlignment="1" applyProtection="1">
      <alignment horizontal="center" wrapText="1"/>
      <protection hidden="1"/>
    </xf>
    <xf numFmtId="0" fontId="10" fillId="0" borderId="0" xfId="1" applyNumberFormat="1" applyFont="1" applyFill="1" applyBorder="1" applyAlignment="1" applyProtection="1">
      <alignment horizontal="center" wrapText="1"/>
      <protection hidden="1"/>
    </xf>
    <xf numFmtId="0" fontId="3" fillId="0" borderId="0" xfId="1" quotePrefix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9" fillId="0" borderId="4" xfId="1" quotePrefix="1" applyFont="1" applyBorder="1" applyAlignment="1" applyProtection="1">
      <alignment horizontal="left"/>
      <protection hidden="1"/>
    </xf>
    <xf numFmtId="0" fontId="9" fillId="0" borderId="4" xfId="1" applyNumberFormat="1" applyFont="1" applyFill="1" applyBorder="1" applyAlignment="1" applyProtection="1">
      <alignment wrapText="1"/>
      <protection hidden="1"/>
    </xf>
    <xf numFmtId="0" fontId="11" fillId="0" borderId="4" xfId="1" applyNumberFormat="1" applyFont="1" applyFill="1" applyBorder="1" applyAlignment="1" applyProtection="1">
      <alignment wrapText="1"/>
      <protection hidden="1"/>
    </xf>
    <xf numFmtId="0" fontId="11" fillId="0" borderId="4" xfId="1" applyNumberFormat="1" applyFont="1" applyFill="1" applyBorder="1" applyAlignment="1" applyProtection="1">
      <alignment horizontal="center" wrapText="1"/>
      <protection hidden="1"/>
    </xf>
    <xf numFmtId="0" fontId="6" fillId="0" borderId="5" xfId="1" applyNumberFormat="1" applyFont="1" applyFill="1" applyBorder="1" applyAlignment="1" applyProtection="1"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12" fillId="0" borderId="0" xfId="1" quotePrefix="1" applyNumberFormat="1" applyFont="1" applyFill="1" applyBorder="1" applyAlignment="1" applyProtection="1">
      <alignment horizontal="left" wrapText="1"/>
    </xf>
    <xf numFmtId="0" fontId="4" fillId="0" borderId="0" xfId="1" applyNumberFormat="1" applyFont="1" applyFill="1" applyBorder="1" applyAlignment="1" applyProtection="1">
      <alignment wrapText="1"/>
    </xf>
    <xf numFmtId="0" fontId="5" fillId="0" borderId="0" xfId="1" applyNumberFormat="1" applyFont="1" applyFill="1" applyBorder="1" applyAlignment="1" applyProtection="1">
      <alignment horizontal="center"/>
    </xf>
    <xf numFmtId="0" fontId="30" fillId="0" borderId="0" xfId="40" applyFont="1" applyAlignment="1">
      <alignment horizontal="right" vertical="center"/>
    </xf>
    <xf numFmtId="0" fontId="8" fillId="0" borderId="0" xfId="40" applyFont="1" applyAlignment="1">
      <alignment horizontal="left" vertical="center"/>
    </xf>
    <xf numFmtId="0" fontId="31" fillId="0" borderId="0" xfId="40" applyFont="1" applyAlignment="1">
      <alignment horizontal="left"/>
    </xf>
    <xf numFmtId="3" fontId="31" fillId="0" borderId="0" xfId="40" applyNumberFormat="1" applyFont="1" applyAlignment="1">
      <alignment horizontal="right" vertical="center"/>
    </xf>
    <xf numFmtId="3" fontId="31" fillId="0" borderId="0" xfId="40" applyNumberFormat="1" applyFont="1" applyAlignment="1">
      <alignment horizontal="left" vertical="center"/>
    </xf>
    <xf numFmtId="0" fontId="30" fillId="0" borderId="0" xfId="40" applyFont="1" applyAlignment="1"/>
    <xf numFmtId="0" fontId="30" fillId="0" borderId="0" xfId="40" applyFont="1" applyAlignment="1">
      <alignment horizontal="center"/>
    </xf>
    <xf numFmtId="0" fontId="30" fillId="0" borderId="0" xfId="40" applyFont="1" applyAlignment="1">
      <alignment horizontal="left" indent="1"/>
    </xf>
    <xf numFmtId="0" fontId="30" fillId="0" borderId="0" xfId="40" applyFont="1" applyAlignment="1">
      <alignment horizontal="left" wrapText="1" indent="1"/>
    </xf>
    <xf numFmtId="0" fontId="30" fillId="0" borderId="0" xfId="40" applyFont="1" applyAlignment="1">
      <alignment horizontal="left" indent="1"/>
    </xf>
    <xf numFmtId="0" fontId="10" fillId="0" borderId="15" xfId="40" applyFont="1" applyBorder="1" applyAlignment="1">
      <alignment horizontal="center" vertical="center" wrapText="1"/>
    </xf>
    <xf numFmtId="0" fontId="32" fillId="0" borderId="16" xfId="40" applyFont="1" applyBorder="1" applyAlignment="1">
      <alignment horizontal="center" vertical="center" wrapText="1"/>
    </xf>
    <xf numFmtId="3" fontId="32" fillId="0" borderId="16" xfId="40" applyNumberFormat="1" applyFont="1" applyBorder="1" applyAlignment="1">
      <alignment horizontal="right" vertical="center" wrapText="1"/>
    </xf>
    <xf numFmtId="3" fontId="32" fillId="0" borderId="16" xfId="40" applyNumberFormat="1" applyFont="1" applyBorder="1" applyAlignment="1">
      <alignment horizontal="center" vertical="center" wrapText="1"/>
    </xf>
    <xf numFmtId="0" fontId="32" fillId="0" borderId="17" xfId="40" applyFont="1" applyBorder="1" applyAlignment="1">
      <alignment horizontal="center" vertical="center" wrapText="1"/>
    </xf>
    <xf numFmtId="0" fontId="31" fillId="0" borderId="0" xfId="40" applyFont="1" applyAlignment="1">
      <alignment horizontal="right" vertical="center"/>
    </xf>
    <xf numFmtId="0" fontId="8" fillId="19" borderId="18" xfId="40" applyFont="1" applyFill="1" applyBorder="1" applyAlignment="1">
      <alignment horizontal="left" vertical="center" wrapText="1"/>
    </xf>
    <xf numFmtId="0" fontId="33" fillId="19" borderId="19" xfId="40" applyFont="1" applyFill="1" applyBorder="1" applyAlignment="1">
      <alignment horizontal="left" wrapText="1"/>
    </xf>
    <xf numFmtId="3" fontId="33" fillId="19" borderId="20" xfId="40" applyNumberFormat="1" applyFont="1" applyFill="1" applyBorder="1" applyAlignment="1">
      <alignment vertical="center" wrapText="1"/>
    </xf>
    <xf numFmtId="3" fontId="33" fillId="19" borderId="21" xfId="40" applyNumberFormat="1" applyFont="1" applyFill="1" applyBorder="1" applyAlignment="1">
      <alignment horizontal="right" vertical="center" wrapText="1"/>
    </xf>
    <xf numFmtId="4" fontId="33" fillId="19" borderId="22" xfId="40" applyNumberFormat="1" applyFont="1" applyFill="1" applyBorder="1" applyAlignment="1">
      <alignment horizontal="center" vertical="center" wrapText="1"/>
    </xf>
    <xf numFmtId="0" fontId="31" fillId="0" borderId="0" xfId="40" applyFont="1" applyAlignment="1">
      <alignment horizontal="left" indent="1"/>
    </xf>
    <xf numFmtId="0" fontId="8" fillId="20" borderId="23" xfId="40" applyFont="1" applyFill="1" applyBorder="1" applyAlignment="1">
      <alignment horizontal="left" vertical="center" wrapText="1"/>
    </xf>
    <xf numFmtId="0" fontId="33" fillId="20" borderId="24" xfId="40" applyFont="1" applyFill="1" applyBorder="1" applyAlignment="1">
      <alignment horizontal="left" wrapText="1"/>
    </xf>
    <xf numFmtId="3" fontId="33" fillId="20" borderId="25" xfId="40" applyNumberFormat="1" applyFont="1" applyFill="1" applyBorder="1" applyAlignment="1">
      <alignment vertical="center" wrapText="1"/>
    </xf>
    <xf numFmtId="3" fontId="33" fillId="20" borderId="26" xfId="40" applyNumberFormat="1" applyFont="1" applyFill="1" applyBorder="1" applyAlignment="1">
      <alignment horizontal="right" vertical="center" wrapText="1"/>
    </xf>
    <xf numFmtId="4" fontId="33" fillId="20" borderId="27" xfId="40" applyNumberFormat="1" applyFont="1" applyFill="1" applyBorder="1" applyAlignment="1">
      <alignment horizontal="center" vertical="center" wrapText="1"/>
    </xf>
    <xf numFmtId="0" fontId="8" fillId="21" borderId="23" xfId="40" applyFont="1" applyFill="1" applyBorder="1" applyAlignment="1">
      <alignment horizontal="left" vertical="center" wrapText="1"/>
    </xf>
    <xf numFmtId="0" fontId="33" fillId="21" borderId="24" xfId="40" applyFont="1" applyFill="1" applyBorder="1" applyAlignment="1">
      <alignment horizontal="left" wrapText="1"/>
    </xf>
    <xf numFmtId="3" fontId="33" fillId="21" borderId="25" xfId="40" applyNumberFormat="1" applyFont="1" applyFill="1" applyBorder="1" applyAlignment="1">
      <alignment horizontal="right" vertical="center" wrapText="1"/>
    </xf>
    <xf numFmtId="3" fontId="33" fillId="21" borderId="26" xfId="40" applyNumberFormat="1" applyFont="1" applyFill="1" applyBorder="1" applyAlignment="1">
      <alignment horizontal="right" vertical="center" wrapText="1"/>
    </xf>
    <xf numFmtId="3" fontId="33" fillId="21" borderId="25" xfId="40" applyNumberFormat="1" applyFont="1" applyFill="1" applyBorder="1" applyAlignment="1">
      <alignment vertical="center" wrapText="1"/>
    </xf>
    <xf numFmtId="4" fontId="33" fillId="21" borderId="27" xfId="40" applyNumberFormat="1" applyFont="1" applyFill="1" applyBorder="1" applyAlignment="1">
      <alignment horizontal="center" vertical="center" wrapText="1"/>
    </xf>
    <xf numFmtId="0" fontId="8" fillId="22" borderId="23" xfId="40" applyFont="1" applyFill="1" applyBorder="1" applyAlignment="1">
      <alignment horizontal="left" vertical="center" wrapText="1"/>
    </xf>
    <xf numFmtId="0" fontId="33" fillId="22" borderId="24" xfId="40" applyFont="1" applyFill="1" applyBorder="1" applyAlignment="1">
      <alignment horizontal="left" wrapText="1"/>
    </xf>
    <xf numFmtId="3" fontId="33" fillId="22" borderId="25" xfId="40" applyNumberFormat="1" applyFont="1" applyFill="1" applyBorder="1" applyAlignment="1">
      <alignment horizontal="right" vertical="center" wrapText="1"/>
    </xf>
    <xf numFmtId="3" fontId="33" fillId="22" borderId="26" xfId="40" applyNumberFormat="1" applyFont="1" applyFill="1" applyBorder="1" applyAlignment="1">
      <alignment horizontal="right" vertical="center" wrapText="1"/>
    </xf>
    <xf numFmtId="3" fontId="33" fillId="22" borderId="25" xfId="40" applyNumberFormat="1" applyFont="1" applyFill="1" applyBorder="1" applyAlignment="1">
      <alignment vertical="center" wrapText="1"/>
    </xf>
    <xf numFmtId="4" fontId="33" fillId="22" borderId="27" xfId="40" applyNumberFormat="1" applyFont="1" applyFill="1" applyBorder="1" applyAlignment="1">
      <alignment horizontal="center" vertical="center" wrapText="1"/>
    </xf>
    <xf numFmtId="0" fontId="30" fillId="0" borderId="0" xfId="40" applyFont="1" applyAlignment="1">
      <alignment horizontal="left" indent="4"/>
    </xf>
    <xf numFmtId="0" fontId="34" fillId="0" borderId="0" xfId="40" applyFont="1" applyAlignment="1">
      <alignment horizontal="right" vertical="center"/>
    </xf>
    <xf numFmtId="0" fontId="8" fillId="23" borderId="23" xfId="40" applyFont="1" applyFill="1" applyBorder="1" applyAlignment="1">
      <alignment horizontal="left" vertical="center" wrapText="1"/>
    </xf>
    <xf numFmtId="0" fontId="33" fillId="23" borderId="24" xfId="40" applyFont="1" applyFill="1" applyBorder="1" applyAlignment="1">
      <alignment horizontal="left" wrapText="1"/>
    </xf>
    <xf numFmtId="3" fontId="33" fillId="23" borderId="25" xfId="40" applyNumberFormat="1" applyFont="1" applyFill="1" applyBorder="1" applyAlignment="1">
      <alignment horizontal="right" vertical="center" wrapText="1"/>
    </xf>
    <xf numFmtId="3" fontId="33" fillId="23" borderId="26" xfId="40" applyNumberFormat="1" applyFont="1" applyFill="1" applyBorder="1" applyAlignment="1">
      <alignment horizontal="right" vertical="center" wrapText="1"/>
    </xf>
    <xf numFmtId="3" fontId="33" fillId="23" borderId="25" xfId="40" applyNumberFormat="1" applyFont="1" applyFill="1" applyBorder="1" applyAlignment="1">
      <alignment vertical="center" wrapText="1"/>
    </xf>
    <xf numFmtId="4" fontId="33" fillId="23" borderId="27" xfId="40" applyNumberFormat="1" applyFont="1" applyFill="1" applyBorder="1" applyAlignment="1">
      <alignment horizontal="center" vertical="center" wrapText="1"/>
    </xf>
    <xf numFmtId="0" fontId="34" fillId="0" borderId="0" xfId="40" applyFont="1" applyAlignment="1">
      <alignment horizontal="left" indent="1"/>
    </xf>
    <xf numFmtId="3" fontId="33" fillId="0" borderId="25" xfId="40" applyNumberFormat="1" applyFont="1" applyFill="1" applyBorder="1" applyAlignment="1">
      <alignment horizontal="right" vertical="center" wrapText="1"/>
    </xf>
    <xf numFmtId="3" fontId="8" fillId="22" borderId="25" xfId="40" applyNumberFormat="1" applyFont="1" applyFill="1" applyBorder="1" applyAlignment="1">
      <alignment vertical="center" wrapText="1"/>
    </xf>
    <xf numFmtId="0" fontId="35" fillId="0" borderId="0" xfId="40" applyFont="1" applyAlignment="1">
      <alignment horizontal="left" indent="4"/>
    </xf>
    <xf numFmtId="3" fontId="35" fillId="23" borderId="25" xfId="40" applyNumberFormat="1" applyFont="1" applyFill="1" applyBorder="1" applyAlignment="1">
      <alignment vertical="center" wrapText="1"/>
    </xf>
    <xf numFmtId="0" fontId="36" fillId="0" borderId="0" xfId="40" applyFont="1" applyAlignment="1">
      <alignment horizontal="left" indent="1"/>
    </xf>
    <xf numFmtId="3" fontId="33" fillId="22" borderId="28" xfId="40" applyNumberFormat="1" applyFont="1" applyFill="1" applyBorder="1" applyAlignment="1">
      <alignment vertical="center" wrapText="1"/>
    </xf>
    <xf numFmtId="0" fontId="8" fillId="0" borderId="3" xfId="44" applyFont="1" applyFill="1" applyBorder="1" applyAlignment="1" applyProtection="1">
      <alignment vertical="center" wrapText="1"/>
      <protection hidden="1"/>
    </xf>
    <xf numFmtId="3" fontId="8" fillId="0" borderId="3" xfId="44" applyNumberFormat="1" applyFont="1" applyFill="1" applyBorder="1" applyAlignment="1" applyProtection="1">
      <alignment horizontal="right" vertical="center" wrapText="1"/>
      <protection hidden="1"/>
    </xf>
    <xf numFmtId="3" fontId="33" fillId="23" borderId="3" xfId="40" applyNumberFormat="1" applyFont="1" applyFill="1" applyBorder="1" applyAlignment="1">
      <alignment vertical="center" wrapText="1"/>
    </xf>
    <xf numFmtId="3" fontId="33" fillId="23" borderId="29" xfId="40" applyNumberFormat="1" applyFont="1" applyFill="1" applyBorder="1" applyAlignment="1">
      <alignment horizontal="right" vertical="center" wrapText="1"/>
    </xf>
    <xf numFmtId="3" fontId="33" fillId="23" borderId="29" xfId="40" applyNumberFormat="1" applyFont="1" applyFill="1" applyBorder="1" applyAlignment="1">
      <alignment vertical="center" wrapText="1"/>
    </xf>
    <xf numFmtId="0" fontId="8" fillId="0" borderId="30" xfId="44" applyFont="1" applyFill="1" applyBorder="1" applyAlignment="1" applyProtection="1">
      <alignment horizontal="left" vertical="center" wrapText="1"/>
      <protection hidden="1"/>
    </xf>
    <xf numFmtId="3" fontId="33" fillId="23" borderId="0" xfId="40" applyNumberFormat="1" applyFont="1" applyFill="1" applyBorder="1" applyAlignment="1">
      <alignment horizontal="right" vertical="center" wrapText="1"/>
    </xf>
    <xf numFmtId="3" fontId="33" fillId="23" borderId="31" xfId="40" applyNumberFormat="1" applyFont="1" applyFill="1" applyBorder="1" applyAlignment="1">
      <alignment horizontal="right" vertical="center" wrapText="1"/>
    </xf>
    <xf numFmtId="0" fontId="8" fillId="19" borderId="23" xfId="40" applyFont="1" applyFill="1" applyBorder="1" applyAlignment="1">
      <alignment horizontal="left" vertical="center" wrapText="1"/>
    </xf>
    <xf numFmtId="0" fontId="33" fillId="19" borderId="24" xfId="40" applyFont="1" applyFill="1" applyBorder="1" applyAlignment="1">
      <alignment horizontal="left" wrapText="1"/>
    </xf>
    <xf numFmtId="3" fontId="33" fillId="19" borderId="25" xfId="40" applyNumberFormat="1" applyFont="1" applyFill="1" applyBorder="1" applyAlignment="1">
      <alignment vertical="center" wrapText="1"/>
    </xf>
    <xf numFmtId="3" fontId="33" fillId="19" borderId="32" xfId="40" applyNumberFormat="1" applyFont="1" applyFill="1" applyBorder="1" applyAlignment="1">
      <alignment horizontal="right" vertical="center" wrapText="1"/>
    </xf>
    <xf numFmtId="4" fontId="33" fillId="19" borderId="33" xfId="40" applyNumberFormat="1" applyFont="1" applyFill="1" applyBorder="1" applyAlignment="1">
      <alignment horizontal="center" vertical="center" wrapText="1"/>
    </xf>
    <xf numFmtId="0" fontId="37" fillId="0" borderId="30" xfId="44" applyFont="1" applyFill="1" applyBorder="1" applyAlignment="1" applyProtection="1">
      <alignment horizontal="left" vertical="center" wrapText="1"/>
      <protection hidden="1"/>
    </xf>
    <xf numFmtId="0" fontId="37" fillId="0" borderId="3" xfId="44" applyFont="1" applyFill="1" applyBorder="1" applyAlignment="1" applyProtection="1">
      <alignment vertical="center" wrapText="1"/>
      <protection hidden="1"/>
    </xf>
    <xf numFmtId="3" fontId="33" fillId="23" borderId="34" xfId="40" applyNumberFormat="1" applyFont="1" applyFill="1" applyBorder="1" applyAlignment="1">
      <alignment vertical="center" wrapText="1"/>
    </xf>
    <xf numFmtId="0" fontId="8" fillId="23" borderId="35" xfId="40" applyFont="1" applyFill="1" applyBorder="1" applyAlignment="1">
      <alignment horizontal="left" vertical="center" wrapText="1"/>
    </xf>
    <xf numFmtId="0" fontId="33" fillId="23" borderId="36" xfId="40" applyFont="1" applyFill="1" applyBorder="1" applyAlignment="1">
      <alignment horizontal="left" wrapText="1"/>
    </xf>
    <xf numFmtId="3" fontId="33" fillId="23" borderId="37" xfId="40" applyNumberFormat="1" applyFont="1" applyFill="1" applyBorder="1" applyAlignment="1">
      <alignment horizontal="right" vertical="center" wrapText="1"/>
    </xf>
    <xf numFmtId="3" fontId="33" fillId="23" borderId="38" xfId="40" applyNumberFormat="1" applyFont="1" applyFill="1" applyBorder="1" applyAlignment="1">
      <alignment horizontal="right" vertical="center" wrapText="1"/>
    </xf>
    <xf numFmtId="3" fontId="33" fillId="23" borderId="37" xfId="40" applyNumberFormat="1" applyFont="1" applyFill="1" applyBorder="1" applyAlignment="1">
      <alignment vertical="center" wrapText="1"/>
    </xf>
    <xf numFmtId="4" fontId="33" fillId="23" borderId="39" xfId="40" applyNumberFormat="1" applyFont="1" applyFill="1" applyBorder="1" applyAlignment="1">
      <alignment horizontal="center" vertical="center" wrapText="1"/>
    </xf>
    <xf numFmtId="0" fontId="30" fillId="0" borderId="0" xfId="40" applyFont="1" applyAlignment="1">
      <alignment horizontal="left"/>
    </xf>
    <xf numFmtId="3" fontId="30" fillId="0" borderId="0" xfId="40" applyNumberFormat="1" applyFont="1" applyAlignment="1">
      <alignment horizontal="right" vertical="center"/>
    </xf>
    <xf numFmtId="49" fontId="8" fillId="0" borderId="0" xfId="41" applyNumberFormat="1" applyFill="1" applyAlignment="1">
      <alignment horizontal="center"/>
    </xf>
    <xf numFmtId="0" fontId="8" fillId="0" borderId="0" xfId="41" applyFill="1" applyAlignment="1">
      <alignment horizontal="center"/>
    </xf>
    <xf numFmtId="0" fontId="8" fillId="0" borderId="0" xfId="41" applyFill="1"/>
    <xf numFmtId="0" fontId="8" fillId="0" borderId="0" xfId="41" applyFill="1" applyAlignment="1">
      <alignment horizontal="left"/>
    </xf>
    <xf numFmtId="0" fontId="8" fillId="0" borderId="0" xfId="41" applyFill="1" applyAlignment="1">
      <alignment horizontal="right"/>
    </xf>
    <xf numFmtId="49" fontId="8" fillId="0" borderId="0" xfId="41" applyNumberFormat="1" applyFill="1" applyAlignment="1">
      <alignment horizontal="left"/>
    </xf>
    <xf numFmtId="0" fontId="8" fillId="0" borderId="0" xfId="41" applyFill="1" applyBorder="1" applyAlignment="1">
      <alignment horizontal="left"/>
    </xf>
    <xf numFmtId="0" fontId="9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1" fontId="8" fillId="0" borderId="0" xfId="1" applyNumberFormat="1" applyFont="1" applyAlignment="1" applyProtection="1">
      <alignment wrapText="1"/>
      <protection hidden="1"/>
    </xf>
    <xf numFmtId="0" fontId="8" fillId="0" borderId="0" xfId="1" applyFont="1" applyProtection="1">
      <protection hidden="1"/>
    </xf>
    <xf numFmtId="0" fontId="8" fillId="0" borderId="0" xfId="1" applyFont="1" applyAlignment="1" applyProtection="1">
      <alignment horizontal="right"/>
      <protection hidden="1"/>
    </xf>
    <xf numFmtId="0" fontId="8" fillId="0" borderId="0" xfId="1" applyFont="1"/>
    <xf numFmtId="1" fontId="10" fillId="24" borderId="40" xfId="1" applyNumberFormat="1" applyFont="1" applyFill="1" applyBorder="1" applyAlignment="1" applyProtection="1">
      <alignment horizontal="right" vertical="top" wrapText="1"/>
      <protection hidden="1"/>
    </xf>
    <xf numFmtId="0" fontId="10" fillId="0" borderId="41" xfId="1" applyFont="1" applyFill="1" applyBorder="1" applyAlignment="1" applyProtection="1">
      <alignment horizontal="center" vertical="center"/>
      <protection hidden="1"/>
    </xf>
    <xf numFmtId="0" fontId="8" fillId="0" borderId="42" xfId="1" applyFont="1" applyFill="1" applyBorder="1" applyAlignment="1" applyProtection="1">
      <alignment horizontal="center" vertical="center"/>
      <protection hidden="1"/>
    </xf>
    <xf numFmtId="0" fontId="8" fillId="0" borderId="43" xfId="1" applyFont="1" applyFill="1" applyBorder="1" applyAlignment="1" applyProtection="1">
      <alignment horizontal="center" vertical="center"/>
      <protection hidden="1"/>
    </xf>
    <xf numFmtId="1" fontId="10" fillId="24" borderId="44" xfId="1" applyNumberFormat="1" applyFont="1" applyFill="1" applyBorder="1" applyAlignment="1" applyProtection="1">
      <alignment horizontal="left" wrapText="1"/>
      <protection hidden="1"/>
    </xf>
    <xf numFmtId="0" fontId="10" fillId="0" borderId="45" xfId="1" applyFont="1" applyBorder="1" applyAlignment="1" applyProtection="1">
      <alignment vertical="center" wrapText="1"/>
      <protection hidden="1"/>
    </xf>
    <xf numFmtId="0" fontId="10" fillId="0" borderId="46" xfId="1" applyFont="1" applyBorder="1" applyAlignment="1" applyProtection="1">
      <alignment vertical="center" wrapText="1"/>
      <protection hidden="1"/>
    </xf>
    <xf numFmtId="0" fontId="10" fillId="25" borderId="46" xfId="1" applyFont="1" applyFill="1" applyBorder="1" applyAlignment="1" applyProtection="1">
      <alignment vertical="center" wrapText="1"/>
      <protection hidden="1"/>
    </xf>
    <xf numFmtId="0" fontId="10" fillId="0" borderId="47" xfId="1" applyFont="1" applyBorder="1" applyAlignment="1" applyProtection="1">
      <alignment vertical="center" wrapText="1"/>
      <protection hidden="1"/>
    </xf>
    <xf numFmtId="0" fontId="37" fillId="0" borderId="40" xfId="44" applyFont="1" applyBorder="1" applyAlignment="1" applyProtection="1">
      <alignment horizontal="left" vertical="center" wrapText="1"/>
      <protection hidden="1"/>
    </xf>
    <xf numFmtId="3" fontId="8" fillId="0" borderId="48" xfId="1" applyNumberFormat="1" applyFont="1" applyBorder="1" applyAlignment="1" applyProtection="1">
      <alignment horizontal="right" vertical="center" wrapText="1"/>
      <protection hidden="1"/>
    </xf>
    <xf numFmtId="3" fontId="8" fillId="0" borderId="49" xfId="1" applyNumberFormat="1" applyFont="1" applyBorder="1" applyAlignment="1" applyProtection="1">
      <alignment horizontal="right"/>
      <protection hidden="1"/>
    </xf>
    <xf numFmtId="3" fontId="8" fillId="0" borderId="49" xfId="1" applyNumberFormat="1" applyFont="1" applyBorder="1" applyAlignment="1" applyProtection="1">
      <alignment horizontal="right" wrapText="1"/>
      <protection hidden="1"/>
    </xf>
    <xf numFmtId="3" fontId="8" fillId="0" borderId="49" xfId="1" applyNumberFormat="1" applyFont="1" applyBorder="1" applyAlignment="1" applyProtection="1">
      <alignment horizontal="right" vertical="center" wrapText="1"/>
      <protection hidden="1"/>
    </xf>
    <xf numFmtId="3" fontId="8" fillId="25" borderId="49" xfId="1" applyNumberFormat="1" applyFont="1" applyFill="1" applyBorder="1" applyAlignment="1" applyProtection="1">
      <alignment horizontal="right" vertical="center" wrapText="1"/>
      <protection hidden="1"/>
    </xf>
    <xf numFmtId="3" fontId="8" fillId="0" borderId="50" xfId="1" applyNumberFormat="1" applyFont="1" applyBorder="1" applyAlignment="1" applyProtection="1">
      <alignment horizontal="right" vertical="center" wrapText="1"/>
      <protection hidden="1"/>
    </xf>
    <xf numFmtId="3" fontId="8" fillId="0" borderId="51" xfId="1" applyNumberFormat="1" applyFont="1" applyBorder="1" applyAlignment="1" applyProtection="1">
      <alignment horizontal="right" vertical="center" wrapText="1"/>
      <protection hidden="1"/>
    </xf>
    <xf numFmtId="0" fontId="37" fillId="0" borderId="52" xfId="44" applyFont="1" applyBorder="1" applyAlignment="1" applyProtection="1">
      <alignment horizontal="left" vertical="center" wrapText="1"/>
      <protection hidden="1"/>
    </xf>
    <xf numFmtId="3" fontId="8" fillId="0" borderId="53" xfId="1" applyNumberFormat="1" applyFont="1" applyBorder="1" applyAlignment="1" applyProtection="1">
      <alignment horizontal="right" vertical="center" wrapText="1"/>
      <protection hidden="1"/>
    </xf>
    <xf numFmtId="3" fontId="8" fillId="0" borderId="54" xfId="1" applyNumberFormat="1" applyFont="1" applyBorder="1" applyAlignment="1" applyProtection="1">
      <alignment horizontal="right"/>
      <protection hidden="1"/>
    </xf>
    <xf numFmtId="3" fontId="8" fillId="0" borderId="54" xfId="1" applyNumberFormat="1" applyFont="1" applyBorder="1" applyAlignment="1" applyProtection="1">
      <alignment horizontal="right" wrapText="1"/>
      <protection hidden="1"/>
    </xf>
    <xf numFmtId="3" fontId="8" fillId="0" borderId="54" xfId="1" applyNumberFormat="1" applyFont="1" applyBorder="1" applyAlignment="1" applyProtection="1">
      <alignment horizontal="right" vertical="center" wrapText="1"/>
      <protection hidden="1"/>
    </xf>
    <xf numFmtId="3" fontId="8" fillId="25" borderId="54" xfId="1" applyNumberFormat="1" applyFont="1" applyFill="1" applyBorder="1" applyAlignment="1" applyProtection="1">
      <alignment horizontal="right" vertical="center" wrapText="1"/>
      <protection hidden="1"/>
    </xf>
    <xf numFmtId="3" fontId="8" fillId="0" borderId="55" xfId="1" applyNumberFormat="1" applyFont="1" applyBorder="1" applyAlignment="1" applyProtection="1">
      <alignment horizontal="right" vertical="center" wrapText="1"/>
      <protection hidden="1"/>
    </xf>
    <xf numFmtId="3" fontId="8" fillId="0" borderId="56" xfId="1" applyNumberFormat="1" applyFont="1" applyBorder="1" applyAlignment="1" applyProtection="1">
      <alignment horizontal="right" vertical="center" wrapText="1"/>
      <protection hidden="1"/>
    </xf>
    <xf numFmtId="0" fontId="37" fillId="0" borderId="52" xfId="44" applyFont="1" applyFill="1" applyBorder="1" applyAlignment="1" applyProtection="1">
      <alignment horizontal="left" vertical="center" wrapText="1"/>
      <protection hidden="1"/>
    </xf>
    <xf numFmtId="0" fontId="39" fillId="0" borderId="52" xfId="40" applyFont="1" applyBorder="1" applyAlignment="1" applyProtection="1">
      <alignment horizontal="left" vertical="center"/>
      <protection hidden="1"/>
    </xf>
    <xf numFmtId="3" fontId="8" fillId="0" borderId="53" xfId="1" applyNumberFormat="1" applyFont="1" applyBorder="1" applyAlignment="1" applyProtection="1">
      <alignment horizontal="right"/>
      <protection hidden="1"/>
    </xf>
    <xf numFmtId="3" fontId="8" fillId="25" borderId="54" xfId="1" applyNumberFormat="1" applyFont="1" applyFill="1" applyBorder="1" applyAlignment="1" applyProtection="1">
      <alignment horizontal="right"/>
      <protection hidden="1"/>
    </xf>
    <xf numFmtId="3" fontId="8" fillId="0" borderId="55" xfId="1" applyNumberFormat="1" applyFont="1" applyBorder="1" applyAlignment="1" applyProtection="1">
      <alignment horizontal="right"/>
      <protection hidden="1"/>
    </xf>
    <xf numFmtId="3" fontId="8" fillId="0" borderId="56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Alignment="1" applyProtection="1">
      <alignment horizontal="right"/>
      <protection hidden="1"/>
    </xf>
    <xf numFmtId="3" fontId="8" fillId="25" borderId="55" xfId="1" applyNumberFormat="1" applyFont="1" applyFill="1" applyBorder="1" applyAlignment="1" applyProtection="1">
      <alignment horizontal="right"/>
      <protection hidden="1"/>
    </xf>
    <xf numFmtId="0" fontId="37" fillId="0" borderId="57" xfId="44" applyFont="1" applyFill="1" applyBorder="1" applyAlignment="1" applyProtection="1">
      <alignment horizontal="left" vertical="center" wrapText="1"/>
      <protection hidden="1"/>
    </xf>
    <xf numFmtId="3" fontId="8" fillId="0" borderId="58" xfId="1" applyNumberFormat="1" applyFont="1" applyBorder="1" applyAlignment="1" applyProtection="1">
      <alignment horizontal="right"/>
      <protection hidden="1"/>
    </xf>
    <xf numFmtId="3" fontId="8" fillId="25" borderId="58" xfId="1" applyNumberFormat="1" applyFont="1" applyFill="1" applyBorder="1" applyAlignment="1" applyProtection="1">
      <alignment horizontal="right"/>
      <protection hidden="1"/>
    </xf>
    <xf numFmtId="3" fontId="8" fillId="0" borderId="59" xfId="1" applyNumberFormat="1" applyFont="1" applyBorder="1" applyAlignment="1" applyProtection="1">
      <alignment horizontal="right"/>
      <protection hidden="1"/>
    </xf>
    <xf numFmtId="1" fontId="10" fillId="0" borderId="60" xfId="1" applyNumberFormat="1" applyFont="1" applyBorder="1" applyAlignment="1" applyProtection="1">
      <alignment wrapText="1"/>
      <protection hidden="1"/>
    </xf>
    <xf numFmtId="3" fontId="8" fillId="0" borderId="41" xfId="1" applyNumberFormat="1" applyFont="1" applyBorder="1" applyProtection="1">
      <protection hidden="1"/>
    </xf>
    <xf numFmtId="3" fontId="8" fillId="0" borderId="60" xfId="1" applyNumberFormat="1" applyFont="1" applyBorder="1" applyProtection="1">
      <protection hidden="1"/>
    </xf>
    <xf numFmtId="3" fontId="10" fillId="0" borderId="41" xfId="1" applyNumberFormat="1" applyFont="1" applyBorder="1" applyAlignment="1" applyProtection="1">
      <alignment horizontal="center"/>
      <protection hidden="1"/>
    </xf>
    <xf numFmtId="3" fontId="10" fillId="0" borderId="42" xfId="1" applyNumberFormat="1" applyFont="1" applyBorder="1" applyAlignment="1" applyProtection="1">
      <alignment horizontal="center"/>
      <protection hidden="1"/>
    </xf>
    <xf numFmtId="3" fontId="10" fillId="0" borderId="43" xfId="1" applyNumberFormat="1" applyFont="1" applyBorder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alignment vertical="center"/>
    </xf>
    <xf numFmtId="0" fontId="40" fillId="0" borderId="0" xfId="1" applyNumberFormat="1" applyFont="1" applyFill="1" applyBorder="1" applyAlignment="1" applyProtection="1">
      <alignment vertical="center"/>
    </xf>
    <xf numFmtId="0" fontId="41" fillId="0" borderId="0" xfId="1" quotePrefix="1" applyFont="1" applyBorder="1" applyAlignment="1">
      <alignment horizontal="center" vertical="center"/>
    </xf>
    <xf numFmtId="0" fontId="40" fillId="0" borderId="0" xfId="1" quotePrefix="1" applyFont="1" applyBorder="1" applyAlignment="1">
      <alignment horizontal="left" vertical="center"/>
    </xf>
    <xf numFmtId="0" fontId="40" fillId="0" borderId="0" xfId="1" applyFont="1" applyBorder="1" applyAlignment="1">
      <alignment horizontal="left" vertical="center"/>
    </xf>
    <xf numFmtId="0" fontId="5" fillId="0" borderId="0" xfId="1" quotePrefix="1" applyFont="1" applyBorder="1" applyAlignment="1">
      <alignment horizontal="center" vertical="center"/>
    </xf>
    <xf numFmtId="0" fontId="5" fillId="0" borderId="0" xfId="1" quotePrefix="1" applyFont="1" applyBorder="1" applyAlignment="1">
      <alignment horizontal="left" vertical="center"/>
    </xf>
    <xf numFmtId="0" fontId="40" fillId="0" borderId="0" xfId="1" applyFont="1" applyBorder="1" applyAlignment="1">
      <alignment horizontal="center" vertical="center"/>
    </xf>
    <xf numFmtId="0" fontId="41" fillId="0" borderId="0" xfId="1" applyFont="1" applyBorder="1" applyAlignment="1">
      <alignment horizontal="center" vertical="center"/>
    </xf>
    <xf numFmtId="0" fontId="40" fillId="0" borderId="0" xfId="1" applyFont="1" applyBorder="1" applyAlignment="1">
      <alignment vertical="center"/>
    </xf>
    <xf numFmtId="0" fontId="5" fillId="0" borderId="0" xfId="1" quotePrefix="1" applyNumberFormat="1" applyFont="1" applyFill="1" applyBorder="1" applyAlignment="1" applyProtection="1">
      <alignment horizontal="center" vertical="center"/>
    </xf>
    <xf numFmtId="3" fontId="5" fillId="0" borderId="0" xfId="1" quotePrefix="1" applyNumberFormat="1" applyFont="1" applyFill="1" applyBorder="1" applyAlignment="1" applyProtection="1">
      <alignment horizontal="left"/>
    </xf>
    <xf numFmtId="3" fontId="40" fillId="0" borderId="0" xfId="1" quotePrefix="1" applyNumberFormat="1" applyFont="1" applyFill="1" applyBorder="1" applyAlignment="1" applyProtection="1">
      <alignment horizontal="left"/>
    </xf>
    <xf numFmtId="0" fontId="5" fillId="0" borderId="0" xfId="1" applyFont="1" applyBorder="1" applyAlignment="1">
      <alignment vertical="center"/>
    </xf>
    <xf numFmtId="3" fontId="5" fillId="0" borderId="0" xfId="1" applyNumberFormat="1" applyFont="1" applyFill="1" applyBorder="1" applyAlignment="1" applyProtection="1">
      <alignment horizontal="left"/>
    </xf>
    <xf numFmtId="0" fontId="41" fillId="0" borderId="0" xfId="1" quotePrefix="1" applyNumberFormat="1" applyFont="1" applyFill="1" applyBorder="1" applyAlignment="1" applyProtection="1">
      <alignment horizontal="center" vertical="center"/>
    </xf>
    <xf numFmtId="3" fontId="40" fillId="0" borderId="0" xfId="1" applyNumberFormat="1" applyFont="1" applyFill="1" applyBorder="1" applyAlignment="1" applyProtection="1"/>
    <xf numFmtId="0" fontId="41" fillId="0" borderId="0" xfId="1" applyFont="1" applyBorder="1" applyAlignment="1">
      <alignment vertical="center"/>
    </xf>
    <xf numFmtId="0" fontId="40" fillId="0" borderId="0" xfId="1" applyNumberFormat="1" applyFont="1" applyFill="1" applyBorder="1" applyAlignment="1" applyProtection="1">
      <alignment horizontal="center" vertical="center"/>
    </xf>
    <xf numFmtId="0" fontId="40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 vertical="center"/>
    </xf>
    <xf numFmtId="0" fontId="40" fillId="0" borderId="0" xfId="1" quotePrefix="1" applyNumberFormat="1" applyFont="1" applyFill="1" applyBorder="1" applyAlignment="1" applyProtection="1">
      <alignment horizontal="left"/>
    </xf>
    <xf numFmtId="0" fontId="40" fillId="0" borderId="0" xfId="1" quotePrefix="1" applyFont="1" applyBorder="1" applyAlignment="1">
      <alignment horizontal="left" vertical="center" wrapText="1"/>
    </xf>
    <xf numFmtId="0" fontId="5" fillId="0" borderId="0" xfId="1" quotePrefix="1" applyFont="1" applyBorder="1" applyAlignment="1">
      <alignment horizontal="left" vertical="center" wrapText="1"/>
    </xf>
    <xf numFmtId="0" fontId="42" fillId="0" borderId="0" xfId="40" applyFont="1" applyAlignment="1">
      <alignment horizontal="right" indent="1"/>
    </xf>
    <xf numFmtId="0" fontId="42" fillId="0" borderId="0" xfId="40" applyFont="1" applyAlignment="1"/>
    <xf numFmtId="3" fontId="42" fillId="0" borderId="0" xfId="40" applyNumberFormat="1" applyFont="1" applyAlignment="1">
      <alignment horizontal="right" vertical="center"/>
    </xf>
    <xf numFmtId="3" fontId="42" fillId="0" borderId="0" xfId="40" applyNumberFormat="1" applyFont="1" applyAlignment="1">
      <alignment horizontal="left" vertical="center"/>
    </xf>
    <xf numFmtId="0" fontId="30" fillId="0" borderId="0" xfId="40" applyFont="1" applyAlignment="1">
      <alignment horizontal="right"/>
    </xf>
    <xf numFmtId="0" fontId="30" fillId="0" borderId="0" xfId="40" applyFont="1" applyAlignment="1" applyProtection="1">
      <alignment horizontal="left" indent="1"/>
      <protection hidden="1"/>
    </xf>
    <xf numFmtId="0" fontId="30" fillId="0" borderId="0" xfId="40" applyFont="1" applyAlignment="1" applyProtection="1">
      <alignment horizontal="left" wrapText="1" indent="1"/>
      <protection hidden="1"/>
    </xf>
    <xf numFmtId="0" fontId="30" fillId="0" borderId="0" xfId="40" applyFont="1" applyAlignment="1" applyProtection="1">
      <alignment horizontal="left" indent="1"/>
      <protection hidden="1"/>
    </xf>
    <xf numFmtId="0" fontId="33" fillId="0" borderId="15" xfId="40" applyFont="1" applyBorder="1" applyAlignment="1" applyProtection="1">
      <alignment horizontal="center" vertical="center" wrapText="1"/>
      <protection hidden="1"/>
    </xf>
    <xf numFmtId="0" fontId="33" fillId="0" borderId="16" xfId="40" applyFont="1" applyBorder="1" applyAlignment="1" applyProtection="1">
      <alignment vertical="center" wrapText="1"/>
      <protection hidden="1"/>
    </xf>
    <xf numFmtId="3" fontId="33" fillId="0" borderId="16" xfId="40" applyNumberFormat="1" applyFont="1" applyBorder="1" applyAlignment="1">
      <alignment horizontal="center" vertical="center" wrapText="1"/>
    </xf>
    <xf numFmtId="0" fontId="33" fillId="0" borderId="16" xfId="40" applyFont="1" applyBorder="1" applyAlignment="1">
      <alignment horizontal="center" vertical="center" wrapText="1"/>
    </xf>
    <xf numFmtId="0" fontId="33" fillId="19" borderId="18" xfId="40" applyFont="1" applyFill="1" applyBorder="1" applyAlignment="1" applyProtection="1">
      <alignment horizontal="left" vertical="center" wrapText="1"/>
      <protection hidden="1"/>
    </xf>
    <xf numFmtId="0" fontId="33" fillId="19" borderId="19" xfId="40" applyFont="1" applyFill="1" applyBorder="1" applyAlignment="1" applyProtection="1">
      <alignment vertical="center" wrapText="1"/>
      <protection hidden="1"/>
    </xf>
    <xf numFmtId="3" fontId="33" fillId="19" borderId="19" xfId="40" applyNumberFormat="1" applyFont="1" applyFill="1" applyBorder="1" applyAlignment="1" applyProtection="1">
      <alignment horizontal="right" vertical="center" wrapText="1"/>
      <protection hidden="1"/>
    </xf>
    <xf numFmtId="3" fontId="33" fillId="19" borderId="19" xfId="40" applyNumberFormat="1" applyFont="1" applyFill="1" applyBorder="1" applyAlignment="1" applyProtection="1">
      <alignment vertical="center" wrapText="1"/>
      <protection hidden="1"/>
    </xf>
    <xf numFmtId="0" fontId="33" fillId="20" borderId="23" xfId="40" applyFont="1" applyFill="1" applyBorder="1" applyAlignment="1" applyProtection="1">
      <alignment horizontal="left" vertical="center" wrapText="1"/>
      <protection hidden="1"/>
    </xf>
    <xf numFmtId="0" fontId="33" fillId="20" borderId="24" xfId="40" applyFont="1" applyFill="1" applyBorder="1" applyAlignment="1" applyProtection="1">
      <alignment vertical="center" wrapText="1"/>
      <protection hidden="1"/>
    </xf>
    <xf numFmtId="3" fontId="33" fillId="20" borderId="24" xfId="40" applyNumberFormat="1" applyFont="1" applyFill="1" applyBorder="1" applyAlignment="1" applyProtection="1">
      <alignment horizontal="right" vertical="center" wrapText="1"/>
      <protection hidden="1"/>
    </xf>
    <xf numFmtId="3" fontId="33" fillId="20" borderId="24" xfId="40" applyNumberFormat="1" applyFont="1" applyFill="1" applyBorder="1" applyAlignment="1" applyProtection="1">
      <alignment vertical="center" wrapText="1"/>
      <protection hidden="1"/>
    </xf>
    <xf numFmtId="0" fontId="33" fillId="21" borderId="23" xfId="40" applyFont="1" applyFill="1" applyBorder="1" applyAlignment="1" applyProtection="1">
      <alignment horizontal="left" vertical="center" wrapText="1"/>
      <protection hidden="1"/>
    </xf>
    <xf numFmtId="0" fontId="33" fillId="21" borderId="24" xfId="40" applyFont="1" applyFill="1" applyBorder="1" applyAlignment="1" applyProtection="1">
      <alignment vertical="center" wrapText="1"/>
      <protection hidden="1"/>
    </xf>
    <xf numFmtId="3" fontId="33" fillId="21" borderId="24" xfId="40" applyNumberFormat="1" applyFont="1" applyFill="1" applyBorder="1" applyAlignment="1" applyProtection="1">
      <alignment horizontal="right" vertical="center" wrapText="1"/>
      <protection hidden="1"/>
    </xf>
    <xf numFmtId="3" fontId="33" fillId="21" borderId="24" xfId="40" applyNumberFormat="1" applyFont="1" applyFill="1" applyBorder="1" applyAlignment="1" applyProtection="1">
      <alignment vertical="center" wrapText="1"/>
      <protection hidden="1"/>
    </xf>
    <xf numFmtId="0" fontId="33" fillId="23" borderId="23" xfId="40" applyFont="1" applyFill="1" applyBorder="1" applyAlignment="1" applyProtection="1">
      <alignment horizontal="left" vertical="center" wrapText="1"/>
      <protection hidden="1"/>
    </xf>
    <xf numFmtId="0" fontId="33" fillId="23" borderId="24" xfId="40" applyFont="1" applyFill="1" applyBorder="1" applyAlignment="1" applyProtection="1">
      <alignment vertical="center" wrapText="1"/>
      <protection hidden="1"/>
    </xf>
    <xf numFmtId="3" fontId="33" fillId="23" borderId="24" xfId="40" applyNumberFormat="1" applyFont="1" applyFill="1" applyBorder="1" applyAlignment="1" applyProtection="1">
      <alignment vertical="center" wrapText="1"/>
      <protection hidden="1"/>
    </xf>
    <xf numFmtId="3" fontId="33" fillId="23" borderId="24" xfId="40" applyNumberFormat="1" applyFont="1" applyFill="1" applyBorder="1" applyAlignment="1" applyProtection="1">
      <alignment horizontal="right" vertical="center" wrapText="1"/>
      <protection hidden="1"/>
    </xf>
    <xf numFmtId="0" fontId="33" fillId="19" borderId="23" xfId="40" applyFont="1" applyFill="1" applyBorder="1" applyAlignment="1" applyProtection="1">
      <alignment horizontal="left" vertical="center" wrapText="1"/>
      <protection hidden="1"/>
    </xf>
    <xf numFmtId="0" fontId="33" fillId="19" borderId="24" xfId="40" applyFont="1" applyFill="1" applyBorder="1" applyAlignment="1" applyProtection="1">
      <alignment vertical="center" wrapText="1"/>
      <protection hidden="1"/>
    </xf>
    <xf numFmtId="3" fontId="33" fillId="19" borderId="24" xfId="40" applyNumberFormat="1" applyFont="1" applyFill="1" applyBorder="1" applyAlignment="1" applyProtection="1">
      <alignment horizontal="right" vertical="center" wrapText="1"/>
      <protection hidden="1"/>
    </xf>
    <xf numFmtId="3" fontId="33" fillId="19" borderId="61" xfId="40" applyNumberFormat="1" applyFont="1" applyFill="1" applyBorder="1" applyAlignment="1" applyProtection="1">
      <alignment vertical="center" wrapText="1"/>
      <protection hidden="1"/>
    </xf>
    <xf numFmtId="0" fontId="33" fillId="23" borderId="62" xfId="40" applyFont="1" applyFill="1" applyBorder="1" applyAlignment="1" applyProtection="1">
      <alignment horizontal="left" vertical="center" wrapText="1"/>
      <protection hidden="1"/>
    </xf>
    <xf numFmtId="0" fontId="33" fillId="23" borderId="63" xfId="40" applyFont="1" applyFill="1" applyBorder="1" applyAlignment="1" applyProtection="1">
      <alignment vertical="center" wrapText="1"/>
      <protection hidden="1"/>
    </xf>
    <xf numFmtId="3" fontId="33" fillId="23" borderId="63" xfId="40" applyNumberFormat="1" applyFont="1" applyFill="1" applyBorder="1" applyAlignment="1" applyProtection="1">
      <alignment vertical="center" wrapText="1"/>
      <protection hidden="1"/>
    </xf>
    <xf numFmtId="0" fontId="33" fillId="23" borderId="64" xfId="40" applyFont="1" applyFill="1" applyBorder="1" applyAlignment="1" applyProtection="1">
      <alignment horizontal="left" vertical="center" wrapText="1"/>
      <protection hidden="1"/>
    </xf>
    <xf numFmtId="0" fontId="8" fillId="0" borderId="65" xfId="44" applyFont="1" applyFill="1" applyBorder="1" applyAlignment="1" applyProtection="1">
      <alignment vertical="center" wrapText="1"/>
      <protection hidden="1"/>
    </xf>
    <xf numFmtId="3" fontId="8" fillId="0" borderId="65" xfId="44" applyNumberFormat="1" applyFont="1" applyFill="1" applyBorder="1" applyAlignment="1" applyProtection="1">
      <alignment vertical="center" wrapText="1"/>
      <protection hidden="1"/>
    </xf>
    <xf numFmtId="0" fontId="33" fillId="23" borderId="61" xfId="40" applyFont="1" applyFill="1" applyBorder="1" applyAlignment="1" applyProtection="1">
      <alignment vertical="center" wrapText="1"/>
      <protection hidden="1"/>
    </xf>
    <xf numFmtId="3" fontId="33" fillId="23" borderId="61" xfId="40" applyNumberFormat="1" applyFont="1" applyFill="1" applyBorder="1" applyAlignment="1" applyProtection="1">
      <alignment vertical="center" wrapText="1"/>
      <protection hidden="1"/>
    </xf>
    <xf numFmtId="3" fontId="33" fillId="19" borderId="24" xfId="40" applyNumberFormat="1" applyFont="1" applyFill="1" applyBorder="1" applyAlignment="1" applyProtection="1">
      <alignment vertical="center" wrapText="1"/>
      <protection hidden="1"/>
    </xf>
    <xf numFmtId="0" fontId="33" fillId="23" borderId="35" xfId="40" applyFont="1" applyFill="1" applyBorder="1" applyAlignment="1" applyProtection="1">
      <alignment horizontal="left" vertical="center" wrapText="1"/>
      <protection hidden="1"/>
    </xf>
    <xf numFmtId="0" fontId="33" fillId="23" borderId="36" xfId="40" applyFont="1" applyFill="1" applyBorder="1" applyAlignment="1" applyProtection="1">
      <alignment vertical="center" wrapText="1"/>
      <protection hidden="1"/>
    </xf>
    <xf numFmtId="3" fontId="33" fillId="23" borderId="36" xfId="40" applyNumberFormat="1" applyFont="1" applyFill="1" applyBorder="1" applyAlignment="1" applyProtection="1">
      <alignment vertical="center" wrapText="1"/>
      <protection hidden="1"/>
    </xf>
    <xf numFmtId="3" fontId="33" fillId="23" borderId="66" xfId="40" applyNumberFormat="1" applyFont="1" applyFill="1" applyBorder="1" applyAlignment="1" applyProtection="1">
      <alignment vertical="center" wrapText="1"/>
      <protection hidden="1"/>
    </xf>
    <xf numFmtId="3" fontId="33" fillId="23" borderId="36" xfId="40" applyNumberFormat="1" applyFont="1" applyFill="1" applyBorder="1" applyAlignment="1" applyProtection="1">
      <alignment horizontal="right" vertical="center" wrapText="1"/>
      <protection hidden="1"/>
    </xf>
    <xf numFmtId="3" fontId="30" fillId="0" borderId="0" xfId="40" applyNumberFormat="1" applyFont="1" applyAlignment="1">
      <alignment vertic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right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43" fillId="26" borderId="45" xfId="1" applyNumberFormat="1" applyFont="1" applyFill="1" applyBorder="1" applyAlignment="1" applyProtection="1">
      <alignment horizontal="center" vertical="center" wrapText="1"/>
    </xf>
    <xf numFmtId="0" fontId="43" fillId="26" borderId="46" xfId="1" applyNumberFormat="1" applyFont="1" applyFill="1" applyBorder="1" applyAlignment="1" applyProtection="1">
      <alignment horizontal="center" vertical="center" wrapText="1"/>
    </xf>
    <xf numFmtId="3" fontId="40" fillId="27" borderId="46" xfId="1" applyNumberFormat="1" applyFont="1" applyFill="1" applyBorder="1" applyAlignment="1" applyProtection="1">
      <alignment horizontal="center" vertical="center" wrapText="1"/>
    </xf>
    <xf numFmtId="3" fontId="44" fillId="27" borderId="46" xfId="1" applyNumberFormat="1" applyFont="1" applyFill="1" applyBorder="1" applyAlignment="1" applyProtection="1">
      <alignment horizontal="center" vertical="center" wrapText="1"/>
    </xf>
    <xf numFmtId="0" fontId="10" fillId="0" borderId="67" xfId="1" applyNumberFormat="1" applyFont="1" applyFill="1" applyBorder="1" applyAlignment="1" applyProtection="1">
      <alignment horizontal="center"/>
    </xf>
    <xf numFmtId="0" fontId="8" fillId="0" borderId="49" xfId="1" applyNumberFormat="1" applyFont="1" applyFill="1" applyBorder="1" applyAlignment="1" applyProtection="1">
      <alignment wrapText="1"/>
    </xf>
    <xf numFmtId="3" fontId="5" fillId="0" borderId="48" xfId="1" applyNumberFormat="1" applyFont="1" applyFill="1" applyBorder="1" applyAlignment="1" applyProtection="1">
      <alignment vertical="center"/>
    </xf>
    <xf numFmtId="3" fontId="5" fillId="0" borderId="49" xfId="1" applyNumberFormat="1" applyFont="1" applyFill="1" applyBorder="1" applyAlignment="1" applyProtection="1">
      <alignment vertical="center"/>
    </xf>
    <xf numFmtId="3" fontId="5" fillId="22" borderId="49" xfId="1" applyNumberFormat="1" applyFont="1" applyFill="1" applyBorder="1" applyAlignment="1" applyProtection="1">
      <alignment vertical="center"/>
    </xf>
    <xf numFmtId="4" fontId="5" fillId="0" borderId="0" xfId="1" applyNumberFormat="1" applyFont="1" applyFill="1" applyBorder="1" applyAlignment="1" applyProtection="1"/>
    <xf numFmtId="0" fontId="10" fillId="0" borderId="68" xfId="1" applyNumberFormat="1" applyFont="1" applyFill="1" applyBorder="1" applyAlignment="1" applyProtection="1">
      <alignment horizontal="center"/>
    </xf>
    <xf numFmtId="0" fontId="45" fillId="25" borderId="54" xfId="1" applyNumberFormat="1" applyFont="1" applyFill="1" applyBorder="1" applyAlignment="1" applyProtection="1">
      <alignment wrapText="1"/>
    </xf>
    <xf numFmtId="3" fontId="40" fillId="0" borderId="53" xfId="1" applyNumberFormat="1" applyFont="1" applyFill="1" applyBorder="1" applyAlignment="1" applyProtection="1">
      <alignment vertical="center"/>
    </xf>
    <xf numFmtId="3" fontId="40" fillId="0" borderId="54" xfId="1" applyNumberFormat="1" applyFont="1" applyFill="1" applyBorder="1" applyAlignment="1" applyProtection="1">
      <alignment vertical="center"/>
    </xf>
    <xf numFmtId="3" fontId="40" fillId="22" borderId="54" xfId="1" applyNumberFormat="1" applyFont="1" applyFill="1" applyBorder="1" applyAlignment="1" applyProtection="1">
      <alignment vertical="center"/>
    </xf>
    <xf numFmtId="4" fontId="40" fillId="0" borderId="0" xfId="1" applyNumberFormat="1" applyFont="1" applyFill="1" applyBorder="1" applyAlignment="1" applyProtection="1"/>
    <xf numFmtId="0" fontId="8" fillId="0" borderId="54" xfId="1" applyNumberFormat="1" applyFont="1" applyFill="1" applyBorder="1" applyAlignment="1" applyProtection="1">
      <alignment wrapText="1"/>
    </xf>
    <xf numFmtId="3" fontId="5" fillId="0" borderId="53" xfId="1" applyNumberFormat="1" applyFont="1" applyFill="1" applyBorder="1" applyAlignment="1" applyProtection="1">
      <alignment vertical="center"/>
    </xf>
    <xf numFmtId="3" fontId="5" fillId="0" borderId="54" xfId="1" applyNumberFormat="1" applyFont="1" applyFill="1" applyBorder="1" applyAlignment="1" applyProtection="1">
      <alignment vertical="center"/>
    </xf>
    <xf numFmtId="0" fontId="10" fillId="28" borderId="68" xfId="1" applyNumberFormat="1" applyFont="1" applyFill="1" applyBorder="1" applyAlignment="1" applyProtection="1">
      <alignment horizontal="center"/>
      <protection hidden="1"/>
    </xf>
    <xf numFmtId="0" fontId="10" fillId="28" borderId="54" xfId="1" applyNumberFormat="1" applyFont="1" applyFill="1" applyBorder="1" applyAlignment="1" applyProtection="1">
      <alignment wrapText="1"/>
      <protection hidden="1"/>
    </xf>
    <xf numFmtId="3" fontId="10" fillId="0" borderId="54" xfId="1" applyNumberFormat="1" applyFont="1" applyFill="1" applyBorder="1" applyAlignment="1" applyProtection="1">
      <alignment vertical="center"/>
      <protection hidden="1"/>
    </xf>
    <xf numFmtId="3" fontId="10" fillId="29" borderId="54" xfId="1" applyNumberFormat="1" applyFont="1" applyFill="1" applyBorder="1" applyAlignment="1" applyProtection="1">
      <alignment vertical="center"/>
      <protection hidden="1"/>
    </xf>
    <xf numFmtId="4" fontId="40" fillId="0" borderId="0" xfId="1" applyNumberFormat="1" applyFont="1" applyFill="1" applyBorder="1" applyAlignment="1" applyProtection="1">
      <protection hidden="1"/>
    </xf>
    <xf numFmtId="0" fontId="40" fillId="0" borderId="0" xfId="1" applyNumberFormat="1" applyFont="1" applyFill="1" applyBorder="1" applyAlignment="1" applyProtection="1">
      <protection hidden="1"/>
    </xf>
    <xf numFmtId="0" fontId="10" fillId="27" borderId="68" xfId="1" applyNumberFormat="1" applyFont="1" applyFill="1" applyBorder="1" applyAlignment="1" applyProtection="1">
      <alignment horizontal="center" vertical="center"/>
      <protection hidden="1"/>
    </xf>
    <xf numFmtId="0" fontId="10" fillId="27" borderId="54" xfId="1" applyNumberFormat="1" applyFont="1" applyFill="1" applyBorder="1" applyAlignment="1" applyProtection="1">
      <alignment vertical="center" wrapText="1"/>
      <protection hidden="1"/>
    </xf>
    <xf numFmtId="3" fontId="10" fillId="27" borderId="53" xfId="1" applyNumberFormat="1" applyFont="1" applyFill="1" applyBorder="1" applyAlignment="1" applyProtection="1">
      <alignment vertical="center"/>
      <protection hidden="1"/>
    </xf>
    <xf numFmtId="3" fontId="10" fillId="27" borderId="54" xfId="1" applyNumberFormat="1" applyFont="1" applyFill="1" applyBorder="1" applyAlignment="1" applyProtection="1">
      <alignment vertical="center"/>
      <protection hidden="1"/>
    </xf>
    <xf numFmtId="0" fontId="10" fillId="0" borderId="68" xfId="1" applyNumberFormat="1" applyFont="1" applyFill="1" applyBorder="1" applyAlignment="1" applyProtection="1">
      <alignment horizontal="center"/>
      <protection hidden="1"/>
    </xf>
    <xf numFmtId="0" fontId="10" fillId="0" borderId="54" xfId="1" applyNumberFormat="1" applyFont="1" applyFill="1" applyBorder="1" applyAlignment="1" applyProtection="1">
      <alignment wrapText="1"/>
      <protection hidden="1"/>
    </xf>
    <xf numFmtId="3" fontId="10" fillId="0" borderId="53" xfId="1" applyNumberFormat="1" applyFont="1" applyFill="1" applyBorder="1" applyAlignment="1" applyProtection="1">
      <alignment vertical="center"/>
      <protection hidden="1"/>
    </xf>
    <xf numFmtId="0" fontId="10" fillId="22" borderId="68" xfId="1" applyNumberFormat="1" applyFont="1" applyFill="1" applyBorder="1" applyAlignment="1" applyProtection="1">
      <alignment horizontal="center"/>
      <protection hidden="1"/>
    </xf>
    <xf numFmtId="0" fontId="10" fillId="22" borderId="54" xfId="1" applyNumberFormat="1" applyFont="1" applyFill="1" applyBorder="1" applyAlignment="1" applyProtection="1">
      <alignment wrapText="1"/>
      <protection hidden="1"/>
    </xf>
    <xf numFmtId="3" fontId="10" fillId="22" borderId="53" xfId="1" applyNumberFormat="1" applyFont="1" applyFill="1" applyBorder="1" applyAlignment="1" applyProtection="1">
      <alignment vertical="center"/>
      <protection hidden="1"/>
    </xf>
    <xf numFmtId="3" fontId="10" fillId="22" borderId="54" xfId="1" applyNumberFormat="1" applyFont="1" applyFill="1" applyBorder="1" applyAlignment="1" applyProtection="1">
      <alignment vertical="center"/>
      <protection hidden="1"/>
    </xf>
    <xf numFmtId="0" fontId="8" fillId="0" borderId="68" xfId="1" applyNumberFormat="1" applyFont="1" applyFill="1" applyBorder="1" applyAlignment="1" applyProtection="1">
      <alignment horizontal="center"/>
      <protection hidden="1"/>
    </xf>
    <xf numFmtId="0" fontId="8" fillId="0" borderId="54" xfId="1" applyNumberFormat="1" applyFont="1" applyFill="1" applyBorder="1" applyAlignment="1" applyProtection="1">
      <alignment wrapText="1"/>
      <protection hidden="1"/>
    </xf>
    <xf numFmtId="3" fontId="8" fillId="0" borderId="54" xfId="1" applyNumberFormat="1" applyFont="1" applyFill="1" applyBorder="1" applyAlignment="1" applyProtection="1">
      <alignment vertical="center"/>
      <protection hidden="1"/>
    </xf>
    <xf numFmtId="4" fontId="5" fillId="0" borderId="0" xfId="1" applyNumberFormat="1" applyFont="1" applyFill="1" applyBorder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49" fontId="37" fillId="0" borderId="69" xfId="39" applyNumberFormat="1" applyFont="1" applyFill="1" applyBorder="1" applyAlignment="1" applyProtection="1">
      <alignment horizontal="center" vertical="center" wrapText="1"/>
      <protection hidden="1"/>
    </xf>
    <xf numFmtId="49" fontId="37" fillId="0" borderId="70" xfId="1" applyNumberFormat="1" applyFont="1" applyFill="1" applyBorder="1" applyAlignment="1" applyProtection="1">
      <alignment horizontal="left" vertical="center" wrapText="1"/>
      <protection hidden="1"/>
    </xf>
    <xf numFmtId="49" fontId="37" fillId="0" borderId="70" xfId="1" applyNumberFormat="1" applyFont="1" applyFill="1" applyBorder="1" applyAlignment="1" applyProtection="1">
      <alignment horizontal="left" vertical="center" shrinkToFit="1"/>
      <protection hidden="1"/>
    </xf>
    <xf numFmtId="49" fontId="37" fillId="0" borderId="68" xfId="39" applyNumberFormat="1" applyFont="1" applyFill="1" applyBorder="1" applyAlignment="1" applyProtection="1">
      <alignment horizontal="center" vertical="center" wrapText="1"/>
      <protection hidden="1"/>
    </xf>
    <xf numFmtId="49" fontId="37" fillId="0" borderId="54" xfId="1" applyNumberFormat="1" applyFont="1" applyFill="1" applyBorder="1" applyAlignment="1" applyProtection="1">
      <alignment horizontal="left" vertical="center" wrapText="1"/>
      <protection hidden="1"/>
    </xf>
    <xf numFmtId="49" fontId="37" fillId="0" borderId="71" xfId="1" applyNumberFormat="1" applyFont="1" applyFill="1" applyBorder="1" applyAlignment="1" applyProtection="1">
      <alignment horizontal="left" vertical="center" wrapText="1"/>
      <protection hidden="1"/>
    </xf>
    <xf numFmtId="0" fontId="37" fillId="22" borderId="72" xfId="44" applyFont="1" applyFill="1" applyBorder="1" applyAlignment="1" applyProtection="1">
      <alignment vertical="center" wrapText="1"/>
      <protection hidden="1"/>
    </xf>
    <xf numFmtId="0" fontId="37" fillId="0" borderId="72" xfId="44" applyFont="1" applyFill="1" applyBorder="1" applyAlignment="1" applyProtection="1">
      <alignment vertical="center" wrapText="1"/>
      <protection hidden="1"/>
    </xf>
    <xf numFmtId="49" fontId="46" fillId="22" borderId="69" xfId="39" applyNumberFormat="1" applyFont="1" applyFill="1" applyBorder="1" applyAlignment="1" applyProtection="1">
      <alignment horizontal="center" vertical="center" wrapText="1"/>
      <protection hidden="1"/>
    </xf>
    <xf numFmtId="49" fontId="46" fillId="22" borderId="73" xfId="1" applyNumberFormat="1" applyFont="1" applyFill="1" applyBorder="1" applyAlignment="1" applyProtection="1">
      <alignment horizontal="left" vertical="center" wrapText="1"/>
      <protection hidden="1"/>
    </xf>
    <xf numFmtId="49" fontId="46" fillId="22" borderId="70" xfId="1" applyNumberFormat="1" applyFont="1" applyFill="1" applyBorder="1" applyAlignment="1" applyProtection="1">
      <alignment horizontal="left" vertical="center" wrapText="1"/>
      <protection hidden="1"/>
    </xf>
    <xf numFmtId="0" fontId="10" fillId="27" borderId="71" xfId="1" applyNumberFormat="1" applyFont="1" applyFill="1" applyBorder="1" applyAlignment="1" applyProtection="1">
      <alignment wrapText="1"/>
      <protection hidden="1"/>
    </xf>
    <xf numFmtId="3" fontId="8" fillId="29" borderId="54" xfId="1" applyNumberFormat="1" applyFont="1" applyFill="1" applyBorder="1" applyAlignment="1" applyProtection="1">
      <alignment vertical="center"/>
      <protection hidden="1"/>
    </xf>
    <xf numFmtId="0" fontId="8" fillId="0" borderId="68" xfId="1" applyNumberFormat="1" applyFont="1" applyFill="1" applyBorder="1" applyAlignment="1" applyProtection="1">
      <alignment horizontal="center" vertical="center"/>
      <protection hidden="1"/>
    </xf>
    <xf numFmtId="0" fontId="8" fillId="0" borderId="54" xfId="1" applyNumberFormat="1" applyFont="1" applyFill="1" applyBorder="1" applyAlignment="1" applyProtection="1">
      <alignment horizontal="left" vertical="center" wrapText="1"/>
      <protection hidden="1"/>
    </xf>
    <xf numFmtId="49" fontId="37" fillId="0" borderId="74" xfId="39" applyNumberFormat="1" applyFont="1" applyFill="1" applyBorder="1" applyAlignment="1" applyProtection="1">
      <alignment horizontal="center" vertical="center" wrapText="1"/>
      <protection hidden="1"/>
    </xf>
    <xf numFmtId="49" fontId="37" fillId="0" borderId="75" xfId="1" applyNumberFormat="1" applyFont="1" applyFill="1" applyBorder="1" applyAlignment="1" applyProtection="1">
      <alignment horizontal="left" vertical="center" wrapText="1"/>
      <protection hidden="1"/>
    </xf>
    <xf numFmtId="3" fontId="10" fillId="0" borderId="76" xfId="1" applyNumberFormat="1" applyFont="1" applyFill="1" applyBorder="1" applyAlignment="1" applyProtection="1">
      <alignment vertical="center"/>
      <protection hidden="1"/>
    </xf>
    <xf numFmtId="3" fontId="10" fillId="0" borderId="77" xfId="1" applyNumberFormat="1" applyFont="1" applyFill="1" applyBorder="1" applyAlignment="1" applyProtection="1">
      <alignment vertical="center"/>
      <protection hidden="1"/>
    </xf>
    <xf numFmtId="3" fontId="10" fillId="22" borderId="77" xfId="1" applyNumberFormat="1" applyFont="1" applyFill="1" applyBorder="1" applyAlignment="1" applyProtection="1">
      <alignment vertical="center"/>
      <protection hidden="1"/>
    </xf>
    <xf numFmtId="3" fontId="10" fillId="27" borderId="49" xfId="1" applyNumberFormat="1" applyFont="1" applyFill="1" applyBorder="1" applyAlignment="1" applyProtection="1">
      <alignment vertical="center"/>
      <protection hidden="1"/>
    </xf>
    <xf numFmtId="3" fontId="10" fillId="22" borderId="55" xfId="1" applyNumberFormat="1" applyFont="1" applyFill="1" applyBorder="1" applyAlignment="1" applyProtection="1">
      <alignment vertical="center"/>
      <protection hidden="1"/>
    </xf>
    <xf numFmtId="3" fontId="8" fillId="0" borderId="55" xfId="1" applyNumberFormat="1" applyFont="1" applyFill="1" applyBorder="1" applyAlignment="1" applyProtection="1">
      <alignment vertical="center"/>
      <protection hidden="1"/>
    </xf>
    <xf numFmtId="3" fontId="10" fillId="0" borderId="55" xfId="1" applyNumberFormat="1" applyFont="1" applyFill="1" applyBorder="1" applyAlignment="1" applyProtection="1">
      <alignment vertical="center"/>
      <protection hidden="1"/>
    </xf>
    <xf numFmtId="49" fontId="37" fillId="0" borderId="78" xfId="39" applyNumberFormat="1" applyFont="1" applyFill="1" applyBorder="1" applyAlignment="1" applyProtection="1">
      <alignment horizontal="center" vertical="center" wrapText="1"/>
      <protection hidden="1"/>
    </xf>
    <xf numFmtId="49" fontId="37" fillId="0" borderId="79" xfId="1" applyNumberFormat="1" applyFont="1" applyFill="1" applyBorder="1" applyAlignment="1" applyProtection="1">
      <alignment horizontal="left" vertical="center" wrapText="1"/>
      <protection hidden="1"/>
    </xf>
    <xf numFmtId="3" fontId="10" fillId="0" borderId="80" xfId="1" applyNumberFormat="1" applyFont="1" applyFill="1" applyBorder="1" applyAlignment="1" applyProtection="1">
      <alignment vertical="center"/>
      <protection hidden="1"/>
    </xf>
    <xf numFmtId="3" fontId="10" fillId="0" borderId="65" xfId="1" applyNumberFormat="1" applyFont="1" applyFill="1" applyBorder="1" applyAlignment="1" applyProtection="1">
      <alignment vertical="center"/>
      <protection hidden="1"/>
    </xf>
    <xf numFmtId="3" fontId="10" fillId="22" borderId="65" xfId="1" applyNumberFormat="1" applyFont="1" applyFill="1" applyBorder="1" applyAlignment="1" applyProtection="1">
      <alignment vertical="center"/>
      <protection hidden="1"/>
    </xf>
    <xf numFmtId="49" fontId="37" fillId="0" borderId="81" xfId="39" applyNumberFormat="1" applyFont="1" applyFill="1" applyBorder="1" applyAlignment="1" applyProtection="1">
      <alignment horizontal="center" vertical="center" wrapText="1"/>
      <protection hidden="1"/>
    </xf>
    <xf numFmtId="49" fontId="37" fillId="0" borderId="73" xfId="1" applyNumberFormat="1" applyFont="1" applyFill="1" applyBorder="1" applyAlignment="1" applyProtection="1">
      <alignment horizontal="left" vertical="center" wrapText="1"/>
      <protection hidden="1"/>
    </xf>
    <xf numFmtId="3" fontId="10" fillId="0" borderId="58" xfId="1" applyNumberFormat="1" applyFont="1" applyFill="1" applyBorder="1" applyAlignment="1" applyProtection="1">
      <alignment vertical="center"/>
      <protection hidden="1"/>
    </xf>
    <xf numFmtId="0" fontId="10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>
      <alignment wrapText="1"/>
    </xf>
    <xf numFmtId="3" fontId="8" fillId="0" borderId="0" xfId="1" applyNumberFormat="1" applyFont="1" applyFill="1" applyBorder="1" applyAlignment="1" applyProtection="1">
      <alignment vertical="center"/>
    </xf>
    <xf numFmtId="3" fontId="5" fillId="0" borderId="0" xfId="1" applyNumberFormat="1" applyFont="1" applyFill="1" applyBorder="1" applyAlignment="1" applyProtection="1">
      <alignment vertical="center"/>
    </xf>
    <xf numFmtId="0" fontId="46" fillId="26" borderId="0" xfId="1" applyNumberFormat="1" applyFont="1" applyFill="1" applyBorder="1" applyAlignment="1" applyProtection="1">
      <alignment horizontal="center"/>
    </xf>
    <xf numFmtId="0" fontId="37" fillId="26" borderId="0" xfId="1" applyNumberFormat="1" applyFont="1" applyFill="1" applyBorder="1" applyAlignment="1" applyProtection="1">
      <alignment wrapText="1"/>
    </xf>
    <xf numFmtId="3" fontId="47" fillId="26" borderId="0" xfId="1" applyNumberFormat="1" applyFont="1" applyFill="1" applyBorder="1" applyAlignment="1" applyProtection="1">
      <alignment vertical="center"/>
    </xf>
    <xf numFmtId="0" fontId="3" fillId="0" borderId="0" xfId="53" applyFont="1" applyFill="1" applyAlignment="1" applyProtection="1">
      <alignment horizontal="right" vertical="center"/>
      <protection locked="0"/>
    </xf>
    <xf numFmtId="0" fontId="3" fillId="0" borderId="0" xfId="53" applyFont="1" applyFill="1" applyAlignment="1" applyProtection="1">
      <alignment horizontal="left" vertical="center"/>
      <protection locked="0"/>
    </xf>
  </cellXfs>
  <cellStyles count="5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Bilješka 2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_Podaci" xfId="39"/>
    <cellStyle name="Normalno" xfId="0" builtinId="0"/>
    <cellStyle name="Normalno 2" xfId="40"/>
    <cellStyle name="Normalno 3" xfId="1"/>
    <cellStyle name="Normalno 4" xfId="41"/>
    <cellStyle name="Normalno 5" xfId="42"/>
    <cellStyle name="Normalno 6" xfId="43"/>
    <cellStyle name="Normalno 7" xfId="44"/>
    <cellStyle name="Normalno 8" xfId="53"/>
    <cellStyle name="Note" xfId="45"/>
    <cellStyle name="Obično_List1" xfId="46"/>
    <cellStyle name="Output" xfId="47"/>
    <cellStyle name="Title" xfId="48"/>
    <cellStyle name="Total" xfId="49"/>
    <cellStyle name="Warning Text" xfId="50"/>
    <cellStyle name="Zarez 2" xfId="51"/>
    <cellStyle name="Zarez 3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105</xdr:row>
      <xdr:rowOff>9525</xdr:rowOff>
    </xdr:from>
    <xdr:to>
      <xdr:col>2</xdr:col>
      <xdr:colOff>1685925</xdr:colOff>
      <xdr:row>105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733425" y="10306050"/>
          <a:ext cx="1628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106</xdr:row>
      <xdr:rowOff>0</xdr:rowOff>
    </xdr:from>
    <xdr:to>
      <xdr:col>5</xdr:col>
      <xdr:colOff>381000</xdr:colOff>
      <xdr:row>106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695700" y="10458450"/>
          <a:ext cx="1495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116</xdr:row>
      <xdr:rowOff>9525</xdr:rowOff>
    </xdr:from>
    <xdr:to>
      <xdr:col>2</xdr:col>
      <xdr:colOff>1685925</xdr:colOff>
      <xdr:row>116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733425" y="11296650"/>
          <a:ext cx="1628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117</xdr:row>
      <xdr:rowOff>0</xdr:rowOff>
    </xdr:from>
    <xdr:to>
      <xdr:col>5</xdr:col>
      <xdr:colOff>381000</xdr:colOff>
      <xdr:row>117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581525" y="11449050"/>
          <a:ext cx="1581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bal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NA i upute"/>
      <sheetName val="PLAN SKUPNO"/>
      <sheetName val="PLAN PRIHODI skupno"/>
      <sheetName val="PLAN PRIHODI po izvorima"/>
      <sheetName val="PLAN RASHODI skupno"/>
      <sheetName val="PLAN RASHODI po programima"/>
      <sheetName val="plan nabave"/>
      <sheetName val="glavna"/>
      <sheetName val="1"/>
      <sheetName val="2"/>
      <sheetName val="3"/>
      <sheetName val="4"/>
      <sheetName val="5"/>
      <sheetName val="6"/>
      <sheetName val="7"/>
    </sheetNames>
    <sheetDataSet>
      <sheetData sheetId="0">
        <row r="6">
          <cell r="G6" t="str">
            <v>2018.</v>
          </cell>
        </row>
        <row r="8">
          <cell r="G8" t="str">
            <v>1.</v>
          </cell>
        </row>
        <row r="10">
          <cell r="E10" t="str">
            <v>1 . Prijedlog izmjena i dopuna financijskog plana za 2018. g.</v>
          </cell>
        </row>
        <row r="12">
          <cell r="F12">
            <v>2018</v>
          </cell>
        </row>
        <row r="15">
          <cell r="E15" t="str">
            <v>Izmjena i dopuna financijskog plana za 2018. g.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>
        <row r="8">
          <cell r="D8">
            <v>11145356</v>
          </cell>
        </row>
        <row r="11">
          <cell r="D11">
            <v>7083168</v>
          </cell>
        </row>
        <row r="15">
          <cell r="D15">
            <v>213500</v>
          </cell>
        </row>
        <row r="17">
          <cell r="D17">
            <v>106000</v>
          </cell>
        </row>
        <row r="20">
          <cell r="D20">
            <v>345200</v>
          </cell>
        </row>
        <row r="29">
          <cell r="D29">
            <v>1129709</v>
          </cell>
        </row>
        <row r="32">
          <cell r="D32">
            <v>128358</v>
          </cell>
        </row>
        <row r="36">
          <cell r="D36">
            <v>101004</v>
          </cell>
        </row>
        <row r="38">
          <cell r="D38">
            <v>88000</v>
          </cell>
        </row>
        <row r="40">
          <cell r="D40">
            <v>9675</v>
          </cell>
        </row>
        <row r="43">
          <cell r="D43">
            <v>4500</v>
          </cell>
        </row>
        <row r="47">
          <cell r="D47">
            <v>102123</v>
          </cell>
        </row>
        <row r="57">
          <cell r="D57">
            <v>397907</v>
          </cell>
        </row>
        <row r="66">
          <cell r="D66">
            <v>269953</v>
          </cell>
        </row>
        <row r="72">
          <cell r="D72">
            <v>30780</v>
          </cell>
        </row>
        <row r="77">
          <cell r="D77">
            <v>18900</v>
          </cell>
        </row>
        <row r="80">
          <cell r="D80">
            <v>6725</v>
          </cell>
        </row>
        <row r="83">
          <cell r="D83">
            <v>492298</v>
          </cell>
        </row>
        <row r="91">
          <cell r="D91">
            <v>152922</v>
          </cell>
        </row>
        <row r="97">
          <cell r="D97">
            <v>0</v>
          </cell>
        </row>
        <row r="102">
          <cell r="D102">
            <v>148571</v>
          </cell>
        </row>
        <row r="113">
          <cell r="D113">
            <v>118816</v>
          </cell>
        </row>
        <row r="120">
          <cell r="D120">
            <v>23340</v>
          </cell>
        </row>
        <row r="124">
          <cell r="D124">
            <v>58566</v>
          </cell>
        </row>
        <row r="134">
          <cell r="D134">
            <v>8410</v>
          </cell>
        </row>
        <row r="138">
          <cell r="D138">
            <v>17778</v>
          </cell>
        </row>
        <row r="148">
          <cell r="D148">
            <v>2030</v>
          </cell>
        </row>
        <row r="152">
          <cell r="D152">
            <v>0</v>
          </cell>
        </row>
        <row r="157">
          <cell r="D157">
            <v>9750</v>
          </cell>
        </row>
        <row r="161">
          <cell r="D161">
            <v>10353</v>
          </cell>
        </row>
        <row r="163">
          <cell r="D163">
            <v>1000</v>
          </cell>
        </row>
        <row r="167">
          <cell r="D167">
            <v>37404</v>
          </cell>
        </row>
        <row r="173">
          <cell r="D173">
            <v>0</v>
          </cell>
        </row>
        <row r="175">
          <cell r="D175">
            <v>22930</v>
          </cell>
        </row>
        <row r="180">
          <cell r="D180">
            <v>0</v>
          </cell>
        </row>
        <row r="185">
          <cell r="D185">
            <v>3750</v>
          </cell>
        </row>
        <row r="188">
          <cell r="D188">
            <v>0</v>
          </cell>
        </row>
        <row r="191">
          <cell r="D191">
            <v>300</v>
          </cell>
        </row>
        <row r="196">
          <cell r="D196">
            <v>0</v>
          </cell>
        </row>
        <row r="202">
          <cell r="D202">
            <v>0</v>
          </cell>
        </row>
        <row r="207">
          <cell r="D207">
            <v>1636</v>
          </cell>
        </row>
        <row r="213">
          <cell r="D213">
            <v>0</v>
          </cell>
        </row>
        <row r="215">
          <cell r="D215">
            <v>0</v>
          </cell>
        </row>
        <row r="217">
          <cell r="D217">
            <v>149226</v>
          </cell>
        </row>
        <row r="220">
          <cell r="D220">
            <v>0</v>
          </cell>
        </row>
        <row r="224">
          <cell r="D224">
            <v>0</v>
          </cell>
        </row>
        <row r="226">
          <cell r="D226">
            <v>0</v>
          </cell>
        </row>
        <row r="235">
          <cell r="D235">
            <v>0</v>
          </cell>
        </row>
        <row r="241">
          <cell r="D241">
            <v>15800</v>
          </cell>
        </row>
        <row r="245">
          <cell r="D245">
            <v>0</v>
          </cell>
        </row>
        <row r="250">
          <cell r="D250">
            <v>8000</v>
          </cell>
        </row>
        <row r="255">
          <cell r="D255">
            <v>0</v>
          </cell>
        </row>
        <row r="258">
          <cell r="D258">
            <v>0</v>
          </cell>
        </row>
        <row r="263">
          <cell r="D263">
            <v>96526</v>
          </cell>
        </row>
        <row r="266">
          <cell r="D266">
            <v>24900</v>
          </cell>
        </row>
        <row r="271">
          <cell r="D271">
            <v>0</v>
          </cell>
        </row>
        <row r="278">
          <cell r="D278">
            <v>4000</v>
          </cell>
        </row>
        <row r="280">
          <cell r="D280">
            <v>0</v>
          </cell>
        </row>
        <row r="282">
          <cell r="D282">
            <v>0</v>
          </cell>
        </row>
        <row r="285">
          <cell r="D285">
            <v>0</v>
          </cell>
        </row>
        <row r="288">
          <cell r="D288">
            <v>0</v>
          </cell>
        </row>
        <row r="290">
          <cell r="D290">
            <v>0</v>
          </cell>
        </row>
        <row r="292">
          <cell r="D292">
            <v>0</v>
          </cell>
        </row>
        <row r="296">
          <cell r="D296">
            <v>0</v>
          </cell>
        </row>
        <row r="300">
          <cell r="D300">
            <v>0</v>
          </cell>
        </row>
        <row r="304">
          <cell r="D304">
            <v>0</v>
          </cell>
        </row>
        <row r="307">
          <cell r="D307">
            <v>0</v>
          </cell>
        </row>
        <row r="309">
          <cell r="D309">
            <v>0</v>
          </cell>
        </row>
        <row r="312">
          <cell r="D312">
            <v>0</v>
          </cell>
        </row>
        <row r="316">
          <cell r="D316">
            <v>0</v>
          </cell>
        </row>
        <row r="319">
          <cell r="D319">
            <v>11246207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9">
          <cell r="E329">
            <v>0</v>
          </cell>
          <cell r="F329">
            <v>0</v>
          </cell>
          <cell r="G329">
            <v>0</v>
          </cell>
          <cell r="H329">
            <v>504622</v>
          </cell>
          <cell r="I329">
            <v>8596590</v>
          </cell>
          <cell r="J329">
            <v>0</v>
          </cell>
          <cell r="K329">
            <v>0</v>
          </cell>
          <cell r="L329">
            <v>0</v>
          </cell>
        </row>
        <row r="330">
          <cell r="I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8000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486</v>
          </cell>
          <cell r="E336">
            <v>0</v>
          </cell>
          <cell r="F336">
            <v>486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5"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52">
          <cell r="D352">
            <v>638860</v>
          </cell>
          <cell r="E352">
            <v>0</v>
          </cell>
          <cell r="F352">
            <v>0</v>
          </cell>
          <cell r="G352">
            <v>638860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D355">
            <v>16390</v>
          </cell>
          <cell r="E355">
            <v>0</v>
          </cell>
          <cell r="F355">
            <v>0</v>
          </cell>
          <cell r="G355">
            <v>16390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</v>
          </cell>
          <cell r="E356">
            <v>0</v>
          </cell>
          <cell r="F356">
            <v>0</v>
          </cell>
          <cell r="G356">
            <v>3130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60">
          <cell r="D360">
            <v>2000</v>
          </cell>
          <cell r="E360">
            <v>0</v>
          </cell>
          <cell r="F360">
            <v>2000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3">
          <cell r="D363">
            <v>43504</v>
          </cell>
          <cell r="E363">
            <v>0</v>
          </cell>
          <cell r="F363">
            <v>43504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6"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8">
          <cell r="D378">
            <v>1432625</v>
          </cell>
          <cell r="E378">
            <v>1432625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2"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9"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D390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0</v>
          </cell>
        </row>
        <row r="408"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D412">
            <v>48375</v>
          </cell>
        </row>
      </sheetData>
      <sheetData sheetId="8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6605000</v>
          </cell>
          <cell r="J11">
            <v>0</v>
          </cell>
          <cell r="K11">
            <v>0</v>
          </cell>
          <cell r="L11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200000</v>
          </cell>
          <cell r="J15">
            <v>0</v>
          </cell>
          <cell r="K15">
            <v>0</v>
          </cell>
          <cell r="L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106000</v>
          </cell>
          <cell r="J17">
            <v>0</v>
          </cell>
          <cell r="K17">
            <v>0</v>
          </cell>
          <cell r="L17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335200</v>
          </cell>
          <cell r="J20">
            <v>0</v>
          </cell>
          <cell r="K20">
            <v>0</v>
          </cell>
          <cell r="L20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1053500</v>
          </cell>
          <cell r="J29">
            <v>0</v>
          </cell>
          <cell r="K29">
            <v>0</v>
          </cell>
          <cell r="L29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120000</v>
          </cell>
          <cell r="J32">
            <v>0</v>
          </cell>
          <cell r="K32">
            <v>0</v>
          </cell>
          <cell r="L32">
            <v>0</v>
          </cell>
        </row>
        <row r="36">
          <cell r="E36">
            <v>60000</v>
          </cell>
          <cell r="F36">
            <v>0</v>
          </cell>
          <cell r="G36">
            <v>18370</v>
          </cell>
          <cell r="H36">
            <v>2000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88000</v>
          </cell>
          <cell r="J38">
            <v>0</v>
          </cell>
          <cell r="K38">
            <v>0</v>
          </cell>
          <cell r="L38">
            <v>0</v>
          </cell>
        </row>
        <row r="40">
          <cell r="E40">
            <v>6500</v>
          </cell>
          <cell r="F40">
            <v>0</v>
          </cell>
          <cell r="G40">
            <v>675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3">
          <cell r="E43">
            <v>4500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7">
          <cell r="E47">
            <v>72664</v>
          </cell>
          <cell r="F47">
            <v>0</v>
          </cell>
          <cell r="G47">
            <v>8500</v>
          </cell>
          <cell r="H47">
            <v>2400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57">
          <cell r="E57">
            <v>0</v>
          </cell>
          <cell r="F57">
            <v>0</v>
          </cell>
          <cell r="G57">
            <v>147500</v>
          </cell>
          <cell r="H57">
            <v>500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66">
          <cell r="E66">
            <v>259566</v>
          </cell>
          <cell r="F66">
            <v>0</v>
          </cell>
          <cell r="G66">
            <v>5387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72">
          <cell r="E72">
            <v>30000</v>
          </cell>
          <cell r="F72">
            <v>0</v>
          </cell>
          <cell r="G72">
            <v>780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7">
          <cell r="E77">
            <v>5600</v>
          </cell>
          <cell r="F77">
            <v>0</v>
          </cell>
          <cell r="G77">
            <v>8300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5000</v>
          </cell>
          <cell r="F80">
            <v>0</v>
          </cell>
          <cell r="G80">
            <v>750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469288</v>
          </cell>
          <cell r="F83">
            <v>0</v>
          </cell>
          <cell r="G83">
            <v>10000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91">
          <cell r="E91">
            <v>110969</v>
          </cell>
          <cell r="F91">
            <v>19400</v>
          </cell>
          <cell r="G91">
            <v>9285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2">
          <cell r="E102">
            <v>122647</v>
          </cell>
          <cell r="F102">
            <v>877</v>
          </cell>
          <cell r="G102">
            <v>12524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13">
          <cell r="E113">
            <v>118816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20">
          <cell r="E120">
            <v>15000</v>
          </cell>
          <cell r="F120">
            <v>0</v>
          </cell>
          <cell r="G120">
            <v>4140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4">
          <cell r="E124">
            <v>4680</v>
          </cell>
          <cell r="F124">
            <v>0</v>
          </cell>
          <cell r="G124">
            <v>0</v>
          </cell>
          <cell r="H124">
            <v>0</v>
          </cell>
          <cell r="I124">
            <v>51886</v>
          </cell>
          <cell r="J124">
            <v>0</v>
          </cell>
          <cell r="K124">
            <v>0</v>
          </cell>
          <cell r="L124">
            <v>0</v>
          </cell>
        </row>
        <row r="134">
          <cell r="E134">
            <v>8410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E138">
            <v>7550</v>
          </cell>
          <cell r="F138">
            <v>0</v>
          </cell>
          <cell r="G138">
            <v>1125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7">
          <cell r="E157">
            <v>9750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E161">
            <v>7000</v>
          </cell>
          <cell r="F161">
            <v>3353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E163">
            <v>1000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7">
          <cell r="E167">
            <v>400</v>
          </cell>
          <cell r="F167">
            <v>0</v>
          </cell>
          <cell r="G167">
            <v>0</v>
          </cell>
          <cell r="H167">
            <v>0</v>
          </cell>
          <cell r="I167">
            <v>37004</v>
          </cell>
          <cell r="J167">
            <v>0</v>
          </cell>
          <cell r="K167">
            <v>0</v>
          </cell>
          <cell r="L167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5">
          <cell r="E175">
            <v>1910</v>
          </cell>
          <cell r="F175">
            <v>3000</v>
          </cell>
          <cell r="G175">
            <v>16860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5">
          <cell r="E185">
            <v>3750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91">
          <cell r="E191">
            <v>0</v>
          </cell>
          <cell r="F191">
            <v>300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1636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41">
          <cell r="E241">
            <v>0</v>
          </cell>
          <cell r="F241">
            <v>6800</v>
          </cell>
          <cell r="G241">
            <v>0</v>
          </cell>
          <cell r="H241">
            <v>4000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50">
          <cell r="E250">
            <v>0</v>
          </cell>
          <cell r="F250">
            <v>8000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5"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3">
          <cell r="E263">
            <v>0</v>
          </cell>
          <cell r="F263">
            <v>1450</v>
          </cell>
          <cell r="G263">
            <v>95076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6">
          <cell r="E266">
            <v>0</v>
          </cell>
          <cell r="F266">
            <v>0</v>
          </cell>
          <cell r="G266">
            <v>12450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4000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304"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</sheetData>
      <sheetData sheetId="9">
        <row r="11">
          <cell r="E11">
            <v>0</v>
          </cell>
          <cell r="F11">
            <v>0</v>
          </cell>
          <cell r="G11">
            <v>64846</v>
          </cell>
          <cell r="H11">
            <v>319264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13500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10000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9">
          <cell r="E29">
            <v>0</v>
          </cell>
          <cell r="F29">
            <v>0</v>
          </cell>
          <cell r="G29">
            <v>10051</v>
          </cell>
          <cell r="H29">
            <v>51579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2">
          <cell r="E32">
            <v>0</v>
          </cell>
          <cell r="F32">
            <v>0</v>
          </cell>
          <cell r="G32">
            <v>1102</v>
          </cell>
          <cell r="H32">
            <v>5657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E36">
            <v>0</v>
          </cell>
          <cell r="F36">
            <v>0</v>
          </cell>
          <cell r="G36">
            <v>1000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E40">
            <v>0</v>
          </cell>
          <cell r="F40">
            <v>0</v>
          </cell>
          <cell r="G40">
            <v>1500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7">
          <cell r="E47">
            <v>0</v>
          </cell>
          <cell r="F47">
            <v>0</v>
          </cell>
          <cell r="G47">
            <v>12283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57">
          <cell r="E57">
            <v>0</v>
          </cell>
          <cell r="F57">
            <v>0</v>
          </cell>
          <cell r="G57">
            <v>215000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66">
          <cell r="E66">
            <v>0</v>
          </cell>
          <cell r="F66">
            <v>0</v>
          </cell>
          <cell r="G66">
            <v>5000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7">
          <cell r="E77">
            <v>0</v>
          </cell>
          <cell r="F77">
            <v>0</v>
          </cell>
          <cell r="G77">
            <v>5000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  <cell r="F80">
            <v>0</v>
          </cell>
          <cell r="G80">
            <v>975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91">
          <cell r="E91">
            <v>0</v>
          </cell>
          <cell r="F91">
            <v>0</v>
          </cell>
          <cell r="G91">
            <v>13268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2">
          <cell r="E102">
            <v>0</v>
          </cell>
          <cell r="F102">
            <v>0</v>
          </cell>
          <cell r="G102">
            <v>12523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20">
          <cell r="E120">
            <v>0</v>
          </cell>
          <cell r="F120">
            <v>0</v>
          </cell>
          <cell r="G120">
            <v>4200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E138">
            <v>0</v>
          </cell>
          <cell r="F138">
            <v>0</v>
          </cell>
          <cell r="G138">
            <v>1125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241">
          <cell r="E241">
            <v>0</v>
          </cell>
          <cell r="F241">
            <v>0</v>
          </cell>
          <cell r="G241">
            <v>5000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50"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5"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6">
          <cell r="E266">
            <v>0</v>
          </cell>
          <cell r="F266">
            <v>0</v>
          </cell>
          <cell r="G266">
            <v>12450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</sheetData>
      <sheetData sheetId="10">
        <row r="36">
          <cell r="E36">
            <v>0</v>
          </cell>
          <cell r="F36">
            <v>0</v>
          </cell>
          <cell r="G36">
            <v>0</v>
          </cell>
          <cell r="H36">
            <v>7800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11010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2030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1160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</sheetData>
      <sheetData sheetId="11">
        <row r="11">
          <cell r="E11">
            <v>79885</v>
          </cell>
          <cell r="F11">
            <v>0</v>
          </cell>
          <cell r="G11">
            <v>0</v>
          </cell>
          <cell r="H11">
            <v>14173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9">
          <cell r="E29">
            <v>12382</v>
          </cell>
          <cell r="F29">
            <v>0</v>
          </cell>
          <cell r="G29">
            <v>0</v>
          </cell>
          <cell r="H29">
            <v>2197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2">
          <cell r="E32">
            <v>1358</v>
          </cell>
          <cell r="F32">
            <v>0</v>
          </cell>
          <cell r="G32">
            <v>0</v>
          </cell>
          <cell r="H32">
            <v>241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208"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</sheetData>
      <sheetData sheetId="12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E36">
            <v>2000</v>
          </cell>
          <cell r="F36">
            <v>0</v>
          </cell>
          <cell r="G36">
            <v>1834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E40">
            <v>1000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7">
          <cell r="E47">
            <v>4000</v>
          </cell>
          <cell r="F47">
            <v>0</v>
          </cell>
          <cell r="G47">
            <v>1000</v>
          </cell>
          <cell r="H47">
            <v>0</v>
          </cell>
          <cell r="I47">
            <v>0</v>
          </cell>
          <cell r="J47">
            <v>1276</v>
          </cell>
          <cell r="K47">
            <v>0</v>
          </cell>
          <cell r="L47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2000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E138">
            <v>5000</v>
          </cell>
          <cell r="F138">
            <v>2978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50"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5"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304"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</sheetData>
      <sheetData sheetId="13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34907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50"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5"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304"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</sheetData>
      <sheetData sheetId="14">
        <row r="2">
          <cell r="C2" t="str">
            <v xml:space="preserve">EU projekti 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8000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2000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50"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5"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304"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F14" sqref="F14"/>
    </sheetView>
  </sheetViews>
  <sheetFormatPr defaultColWidth="11.42578125" defaultRowHeight="12.75" x14ac:dyDescent="0.2"/>
  <cols>
    <col min="1" max="2" width="4.28515625" style="6" customWidth="1"/>
    <col min="3" max="3" width="5.5703125" style="6" customWidth="1"/>
    <col min="4" max="4" width="5.28515625" style="45" customWidth="1"/>
    <col min="5" max="5" width="45.85546875" style="6" customWidth="1"/>
    <col min="6" max="6" width="20.28515625" style="6" customWidth="1"/>
    <col min="7" max="7" width="17" style="6" customWidth="1"/>
    <col min="8" max="8" width="17.85546875" style="6" customWidth="1"/>
    <col min="9" max="9" width="18" style="6" customWidth="1"/>
    <col min="10" max="10" width="10.5703125" style="6" customWidth="1"/>
    <col min="11" max="256" width="11.42578125" style="6"/>
    <col min="257" max="258" width="4.28515625" style="6" customWidth="1"/>
    <col min="259" max="259" width="5.5703125" style="6" customWidth="1"/>
    <col min="260" max="260" width="5.28515625" style="6" customWidth="1"/>
    <col min="261" max="261" width="45.85546875" style="6" customWidth="1"/>
    <col min="262" max="262" width="20.28515625" style="6" customWidth="1"/>
    <col min="263" max="263" width="17" style="6" customWidth="1"/>
    <col min="264" max="264" width="17.85546875" style="6" customWidth="1"/>
    <col min="265" max="265" width="18" style="6" customWidth="1"/>
    <col min="266" max="266" width="10.5703125" style="6" customWidth="1"/>
    <col min="267" max="512" width="11.42578125" style="6"/>
    <col min="513" max="514" width="4.28515625" style="6" customWidth="1"/>
    <col min="515" max="515" width="5.5703125" style="6" customWidth="1"/>
    <col min="516" max="516" width="5.28515625" style="6" customWidth="1"/>
    <col min="517" max="517" width="45.85546875" style="6" customWidth="1"/>
    <col min="518" max="518" width="20.28515625" style="6" customWidth="1"/>
    <col min="519" max="519" width="17" style="6" customWidth="1"/>
    <col min="520" max="520" width="17.85546875" style="6" customWidth="1"/>
    <col min="521" max="521" width="18" style="6" customWidth="1"/>
    <col min="522" max="522" width="10.5703125" style="6" customWidth="1"/>
    <col min="523" max="768" width="11.42578125" style="6"/>
    <col min="769" max="770" width="4.28515625" style="6" customWidth="1"/>
    <col min="771" max="771" width="5.5703125" style="6" customWidth="1"/>
    <col min="772" max="772" width="5.28515625" style="6" customWidth="1"/>
    <col min="773" max="773" width="45.85546875" style="6" customWidth="1"/>
    <col min="774" max="774" width="20.28515625" style="6" customWidth="1"/>
    <col min="775" max="775" width="17" style="6" customWidth="1"/>
    <col min="776" max="776" width="17.85546875" style="6" customWidth="1"/>
    <col min="777" max="777" width="18" style="6" customWidth="1"/>
    <col min="778" max="778" width="10.5703125" style="6" customWidth="1"/>
    <col min="779" max="1024" width="11.42578125" style="6"/>
    <col min="1025" max="1026" width="4.28515625" style="6" customWidth="1"/>
    <col min="1027" max="1027" width="5.5703125" style="6" customWidth="1"/>
    <col min="1028" max="1028" width="5.28515625" style="6" customWidth="1"/>
    <col min="1029" max="1029" width="45.85546875" style="6" customWidth="1"/>
    <col min="1030" max="1030" width="20.28515625" style="6" customWidth="1"/>
    <col min="1031" max="1031" width="17" style="6" customWidth="1"/>
    <col min="1032" max="1032" width="17.85546875" style="6" customWidth="1"/>
    <col min="1033" max="1033" width="18" style="6" customWidth="1"/>
    <col min="1034" max="1034" width="10.5703125" style="6" customWidth="1"/>
    <col min="1035" max="1280" width="11.42578125" style="6"/>
    <col min="1281" max="1282" width="4.28515625" style="6" customWidth="1"/>
    <col min="1283" max="1283" width="5.5703125" style="6" customWidth="1"/>
    <col min="1284" max="1284" width="5.28515625" style="6" customWidth="1"/>
    <col min="1285" max="1285" width="45.85546875" style="6" customWidth="1"/>
    <col min="1286" max="1286" width="20.28515625" style="6" customWidth="1"/>
    <col min="1287" max="1287" width="17" style="6" customWidth="1"/>
    <col min="1288" max="1288" width="17.85546875" style="6" customWidth="1"/>
    <col min="1289" max="1289" width="18" style="6" customWidth="1"/>
    <col min="1290" max="1290" width="10.5703125" style="6" customWidth="1"/>
    <col min="1291" max="1536" width="11.42578125" style="6"/>
    <col min="1537" max="1538" width="4.28515625" style="6" customWidth="1"/>
    <col min="1539" max="1539" width="5.5703125" style="6" customWidth="1"/>
    <col min="1540" max="1540" width="5.28515625" style="6" customWidth="1"/>
    <col min="1541" max="1541" width="45.85546875" style="6" customWidth="1"/>
    <col min="1542" max="1542" width="20.28515625" style="6" customWidth="1"/>
    <col min="1543" max="1543" width="17" style="6" customWidth="1"/>
    <col min="1544" max="1544" width="17.85546875" style="6" customWidth="1"/>
    <col min="1545" max="1545" width="18" style="6" customWidth="1"/>
    <col min="1546" max="1546" width="10.5703125" style="6" customWidth="1"/>
    <col min="1547" max="1792" width="11.42578125" style="6"/>
    <col min="1793" max="1794" width="4.28515625" style="6" customWidth="1"/>
    <col min="1795" max="1795" width="5.5703125" style="6" customWidth="1"/>
    <col min="1796" max="1796" width="5.28515625" style="6" customWidth="1"/>
    <col min="1797" max="1797" width="45.85546875" style="6" customWidth="1"/>
    <col min="1798" max="1798" width="20.28515625" style="6" customWidth="1"/>
    <col min="1799" max="1799" width="17" style="6" customWidth="1"/>
    <col min="1800" max="1800" width="17.85546875" style="6" customWidth="1"/>
    <col min="1801" max="1801" width="18" style="6" customWidth="1"/>
    <col min="1802" max="1802" width="10.5703125" style="6" customWidth="1"/>
    <col min="1803" max="2048" width="11.42578125" style="6"/>
    <col min="2049" max="2050" width="4.28515625" style="6" customWidth="1"/>
    <col min="2051" max="2051" width="5.5703125" style="6" customWidth="1"/>
    <col min="2052" max="2052" width="5.28515625" style="6" customWidth="1"/>
    <col min="2053" max="2053" width="45.85546875" style="6" customWidth="1"/>
    <col min="2054" max="2054" width="20.28515625" style="6" customWidth="1"/>
    <col min="2055" max="2055" width="17" style="6" customWidth="1"/>
    <col min="2056" max="2056" width="17.85546875" style="6" customWidth="1"/>
    <col min="2057" max="2057" width="18" style="6" customWidth="1"/>
    <col min="2058" max="2058" width="10.5703125" style="6" customWidth="1"/>
    <col min="2059" max="2304" width="11.42578125" style="6"/>
    <col min="2305" max="2306" width="4.28515625" style="6" customWidth="1"/>
    <col min="2307" max="2307" width="5.5703125" style="6" customWidth="1"/>
    <col min="2308" max="2308" width="5.28515625" style="6" customWidth="1"/>
    <col min="2309" max="2309" width="45.85546875" style="6" customWidth="1"/>
    <col min="2310" max="2310" width="20.28515625" style="6" customWidth="1"/>
    <col min="2311" max="2311" width="17" style="6" customWidth="1"/>
    <col min="2312" max="2312" width="17.85546875" style="6" customWidth="1"/>
    <col min="2313" max="2313" width="18" style="6" customWidth="1"/>
    <col min="2314" max="2314" width="10.5703125" style="6" customWidth="1"/>
    <col min="2315" max="2560" width="11.42578125" style="6"/>
    <col min="2561" max="2562" width="4.28515625" style="6" customWidth="1"/>
    <col min="2563" max="2563" width="5.5703125" style="6" customWidth="1"/>
    <col min="2564" max="2564" width="5.28515625" style="6" customWidth="1"/>
    <col min="2565" max="2565" width="45.85546875" style="6" customWidth="1"/>
    <col min="2566" max="2566" width="20.28515625" style="6" customWidth="1"/>
    <col min="2567" max="2567" width="17" style="6" customWidth="1"/>
    <col min="2568" max="2568" width="17.85546875" style="6" customWidth="1"/>
    <col min="2569" max="2569" width="18" style="6" customWidth="1"/>
    <col min="2570" max="2570" width="10.5703125" style="6" customWidth="1"/>
    <col min="2571" max="2816" width="11.42578125" style="6"/>
    <col min="2817" max="2818" width="4.28515625" style="6" customWidth="1"/>
    <col min="2819" max="2819" width="5.5703125" style="6" customWidth="1"/>
    <col min="2820" max="2820" width="5.28515625" style="6" customWidth="1"/>
    <col min="2821" max="2821" width="45.85546875" style="6" customWidth="1"/>
    <col min="2822" max="2822" width="20.28515625" style="6" customWidth="1"/>
    <col min="2823" max="2823" width="17" style="6" customWidth="1"/>
    <col min="2824" max="2824" width="17.85546875" style="6" customWidth="1"/>
    <col min="2825" max="2825" width="18" style="6" customWidth="1"/>
    <col min="2826" max="2826" width="10.5703125" style="6" customWidth="1"/>
    <col min="2827" max="3072" width="11.42578125" style="6"/>
    <col min="3073" max="3074" width="4.28515625" style="6" customWidth="1"/>
    <col min="3075" max="3075" width="5.5703125" style="6" customWidth="1"/>
    <col min="3076" max="3076" width="5.28515625" style="6" customWidth="1"/>
    <col min="3077" max="3077" width="45.85546875" style="6" customWidth="1"/>
    <col min="3078" max="3078" width="20.28515625" style="6" customWidth="1"/>
    <col min="3079" max="3079" width="17" style="6" customWidth="1"/>
    <col min="3080" max="3080" width="17.85546875" style="6" customWidth="1"/>
    <col min="3081" max="3081" width="18" style="6" customWidth="1"/>
    <col min="3082" max="3082" width="10.5703125" style="6" customWidth="1"/>
    <col min="3083" max="3328" width="11.42578125" style="6"/>
    <col min="3329" max="3330" width="4.28515625" style="6" customWidth="1"/>
    <col min="3331" max="3331" width="5.5703125" style="6" customWidth="1"/>
    <col min="3332" max="3332" width="5.28515625" style="6" customWidth="1"/>
    <col min="3333" max="3333" width="45.85546875" style="6" customWidth="1"/>
    <col min="3334" max="3334" width="20.28515625" style="6" customWidth="1"/>
    <col min="3335" max="3335" width="17" style="6" customWidth="1"/>
    <col min="3336" max="3336" width="17.85546875" style="6" customWidth="1"/>
    <col min="3337" max="3337" width="18" style="6" customWidth="1"/>
    <col min="3338" max="3338" width="10.5703125" style="6" customWidth="1"/>
    <col min="3339" max="3584" width="11.42578125" style="6"/>
    <col min="3585" max="3586" width="4.28515625" style="6" customWidth="1"/>
    <col min="3587" max="3587" width="5.5703125" style="6" customWidth="1"/>
    <col min="3588" max="3588" width="5.28515625" style="6" customWidth="1"/>
    <col min="3589" max="3589" width="45.85546875" style="6" customWidth="1"/>
    <col min="3590" max="3590" width="20.28515625" style="6" customWidth="1"/>
    <col min="3591" max="3591" width="17" style="6" customWidth="1"/>
    <col min="3592" max="3592" width="17.85546875" style="6" customWidth="1"/>
    <col min="3593" max="3593" width="18" style="6" customWidth="1"/>
    <col min="3594" max="3594" width="10.5703125" style="6" customWidth="1"/>
    <col min="3595" max="3840" width="11.42578125" style="6"/>
    <col min="3841" max="3842" width="4.28515625" style="6" customWidth="1"/>
    <col min="3843" max="3843" width="5.5703125" style="6" customWidth="1"/>
    <col min="3844" max="3844" width="5.28515625" style="6" customWidth="1"/>
    <col min="3845" max="3845" width="45.85546875" style="6" customWidth="1"/>
    <col min="3846" max="3846" width="20.28515625" style="6" customWidth="1"/>
    <col min="3847" max="3847" width="17" style="6" customWidth="1"/>
    <col min="3848" max="3848" width="17.85546875" style="6" customWidth="1"/>
    <col min="3849" max="3849" width="18" style="6" customWidth="1"/>
    <col min="3850" max="3850" width="10.5703125" style="6" customWidth="1"/>
    <col min="3851" max="4096" width="11.42578125" style="6"/>
    <col min="4097" max="4098" width="4.28515625" style="6" customWidth="1"/>
    <col min="4099" max="4099" width="5.5703125" style="6" customWidth="1"/>
    <col min="4100" max="4100" width="5.28515625" style="6" customWidth="1"/>
    <col min="4101" max="4101" width="45.85546875" style="6" customWidth="1"/>
    <col min="4102" max="4102" width="20.28515625" style="6" customWidth="1"/>
    <col min="4103" max="4103" width="17" style="6" customWidth="1"/>
    <col min="4104" max="4104" width="17.85546875" style="6" customWidth="1"/>
    <col min="4105" max="4105" width="18" style="6" customWidth="1"/>
    <col min="4106" max="4106" width="10.5703125" style="6" customWidth="1"/>
    <col min="4107" max="4352" width="11.42578125" style="6"/>
    <col min="4353" max="4354" width="4.28515625" style="6" customWidth="1"/>
    <col min="4355" max="4355" width="5.5703125" style="6" customWidth="1"/>
    <col min="4356" max="4356" width="5.28515625" style="6" customWidth="1"/>
    <col min="4357" max="4357" width="45.85546875" style="6" customWidth="1"/>
    <col min="4358" max="4358" width="20.28515625" style="6" customWidth="1"/>
    <col min="4359" max="4359" width="17" style="6" customWidth="1"/>
    <col min="4360" max="4360" width="17.85546875" style="6" customWidth="1"/>
    <col min="4361" max="4361" width="18" style="6" customWidth="1"/>
    <col min="4362" max="4362" width="10.5703125" style="6" customWidth="1"/>
    <col min="4363" max="4608" width="11.42578125" style="6"/>
    <col min="4609" max="4610" width="4.28515625" style="6" customWidth="1"/>
    <col min="4611" max="4611" width="5.5703125" style="6" customWidth="1"/>
    <col min="4612" max="4612" width="5.28515625" style="6" customWidth="1"/>
    <col min="4613" max="4613" width="45.85546875" style="6" customWidth="1"/>
    <col min="4614" max="4614" width="20.28515625" style="6" customWidth="1"/>
    <col min="4615" max="4615" width="17" style="6" customWidth="1"/>
    <col min="4616" max="4616" width="17.85546875" style="6" customWidth="1"/>
    <col min="4617" max="4617" width="18" style="6" customWidth="1"/>
    <col min="4618" max="4618" width="10.5703125" style="6" customWidth="1"/>
    <col min="4619" max="4864" width="11.42578125" style="6"/>
    <col min="4865" max="4866" width="4.28515625" style="6" customWidth="1"/>
    <col min="4867" max="4867" width="5.5703125" style="6" customWidth="1"/>
    <col min="4868" max="4868" width="5.28515625" style="6" customWidth="1"/>
    <col min="4869" max="4869" width="45.85546875" style="6" customWidth="1"/>
    <col min="4870" max="4870" width="20.28515625" style="6" customWidth="1"/>
    <col min="4871" max="4871" width="17" style="6" customWidth="1"/>
    <col min="4872" max="4872" width="17.85546875" style="6" customWidth="1"/>
    <col min="4873" max="4873" width="18" style="6" customWidth="1"/>
    <col min="4874" max="4874" width="10.5703125" style="6" customWidth="1"/>
    <col min="4875" max="5120" width="11.42578125" style="6"/>
    <col min="5121" max="5122" width="4.28515625" style="6" customWidth="1"/>
    <col min="5123" max="5123" width="5.5703125" style="6" customWidth="1"/>
    <col min="5124" max="5124" width="5.28515625" style="6" customWidth="1"/>
    <col min="5125" max="5125" width="45.85546875" style="6" customWidth="1"/>
    <col min="5126" max="5126" width="20.28515625" style="6" customWidth="1"/>
    <col min="5127" max="5127" width="17" style="6" customWidth="1"/>
    <col min="5128" max="5128" width="17.85546875" style="6" customWidth="1"/>
    <col min="5129" max="5129" width="18" style="6" customWidth="1"/>
    <col min="5130" max="5130" width="10.5703125" style="6" customWidth="1"/>
    <col min="5131" max="5376" width="11.42578125" style="6"/>
    <col min="5377" max="5378" width="4.28515625" style="6" customWidth="1"/>
    <col min="5379" max="5379" width="5.5703125" style="6" customWidth="1"/>
    <col min="5380" max="5380" width="5.28515625" style="6" customWidth="1"/>
    <col min="5381" max="5381" width="45.85546875" style="6" customWidth="1"/>
    <col min="5382" max="5382" width="20.28515625" style="6" customWidth="1"/>
    <col min="5383" max="5383" width="17" style="6" customWidth="1"/>
    <col min="5384" max="5384" width="17.85546875" style="6" customWidth="1"/>
    <col min="5385" max="5385" width="18" style="6" customWidth="1"/>
    <col min="5386" max="5386" width="10.5703125" style="6" customWidth="1"/>
    <col min="5387" max="5632" width="11.42578125" style="6"/>
    <col min="5633" max="5634" width="4.28515625" style="6" customWidth="1"/>
    <col min="5635" max="5635" width="5.5703125" style="6" customWidth="1"/>
    <col min="5636" max="5636" width="5.28515625" style="6" customWidth="1"/>
    <col min="5637" max="5637" width="45.85546875" style="6" customWidth="1"/>
    <col min="5638" max="5638" width="20.28515625" style="6" customWidth="1"/>
    <col min="5639" max="5639" width="17" style="6" customWidth="1"/>
    <col min="5640" max="5640" width="17.85546875" style="6" customWidth="1"/>
    <col min="5641" max="5641" width="18" style="6" customWidth="1"/>
    <col min="5642" max="5642" width="10.5703125" style="6" customWidth="1"/>
    <col min="5643" max="5888" width="11.42578125" style="6"/>
    <col min="5889" max="5890" width="4.28515625" style="6" customWidth="1"/>
    <col min="5891" max="5891" width="5.5703125" style="6" customWidth="1"/>
    <col min="5892" max="5892" width="5.28515625" style="6" customWidth="1"/>
    <col min="5893" max="5893" width="45.85546875" style="6" customWidth="1"/>
    <col min="5894" max="5894" width="20.28515625" style="6" customWidth="1"/>
    <col min="5895" max="5895" width="17" style="6" customWidth="1"/>
    <col min="5896" max="5896" width="17.85546875" style="6" customWidth="1"/>
    <col min="5897" max="5897" width="18" style="6" customWidth="1"/>
    <col min="5898" max="5898" width="10.5703125" style="6" customWidth="1"/>
    <col min="5899" max="6144" width="11.42578125" style="6"/>
    <col min="6145" max="6146" width="4.28515625" style="6" customWidth="1"/>
    <col min="6147" max="6147" width="5.5703125" style="6" customWidth="1"/>
    <col min="6148" max="6148" width="5.28515625" style="6" customWidth="1"/>
    <col min="6149" max="6149" width="45.85546875" style="6" customWidth="1"/>
    <col min="6150" max="6150" width="20.28515625" style="6" customWidth="1"/>
    <col min="6151" max="6151" width="17" style="6" customWidth="1"/>
    <col min="6152" max="6152" width="17.85546875" style="6" customWidth="1"/>
    <col min="6153" max="6153" width="18" style="6" customWidth="1"/>
    <col min="6154" max="6154" width="10.5703125" style="6" customWidth="1"/>
    <col min="6155" max="6400" width="11.42578125" style="6"/>
    <col min="6401" max="6402" width="4.28515625" style="6" customWidth="1"/>
    <col min="6403" max="6403" width="5.5703125" style="6" customWidth="1"/>
    <col min="6404" max="6404" width="5.28515625" style="6" customWidth="1"/>
    <col min="6405" max="6405" width="45.85546875" style="6" customWidth="1"/>
    <col min="6406" max="6406" width="20.28515625" style="6" customWidth="1"/>
    <col min="6407" max="6407" width="17" style="6" customWidth="1"/>
    <col min="6408" max="6408" width="17.85546875" style="6" customWidth="1"/>
    <col min="6409" max="6409" width="18" style="6" customWidth="1"/>
    <col min="6410" max="6410" width="10.5703125" style="6" customWidth="1"/>
    <col min="6411" max="6656" width="11.42578125" style="6"/>
    <col min="6657" max="6658" width="4.28515625" style="6" customWidth="1"/>
    <col min="6659" max="6659" width="5.5703125" style="6" customWidth="1"/>
    <col min="6660" max="6660" width="5.28515625" style="6" customWidth="1"/>
    <col min="6661" max="6661" width="45.85546875" style="6" customWidth="1"/>
    <col min="6662" max="6662" width="20.28515625" style="6" customWidth="1"/>
    <col min="6663" max="6663" width="17" style="6" customWidth="1"/>
    <col min="6664" max="6664" width="17.85546875" style="6" customWidth="1"/>
    <col min="6665" max="6665" width="18" style="6" customWidth="1"/>
    <col min="6666" max="6666" width="10.5703125" style="6" customWidth="1"/>
    <col min="6667" max="6912" width="11.42578125" style="6"/>
    <col min="6913" max="6914" width="4.28515625" style="6" customWidth="1"/>
    <col min="6915" max="6915" width="5.5703125" style="6" customWidth="1"/>
    <col min="6916" max="6916" width="5.28515625" style="6" customWidth="1"/>
    <col min="6917" max="6917" width="45.85546875" style="6" customWidth="1"/>
    <col min="6918" max="6918" width="20.28515625" style="6" customWidth="1"/>
    <col min="6919" max="6919" width="17" style="6" customWidth="1"/>
    <col min="6920" max="6920" width="17.85546875" style="6" customWidth="1"/>
    <col min="6921" max="6921" width="18" style="6" customWidth="1"/>
    <col min="6922" max="6922" width="10.5703125" style="6" customWidth="1"/>
    <col min="6923" max="7168" width="11.42578125" style="6"/>
    <col min="7169" max="7170" width="4.28515625" style="6" customWidth="1"/>
    <col min="7171" max="7171" width="5.5703125" style="6" customWidth="1"/>
    <col min="7172" max="7172" width="5.28515625" style="6" customWidth="1"/>
    <col min="7173" max="7173" width="45.85546875" style="6" customWidth="1"/>
    <col min="7174" max="7174" width="20.28515625" style="6" customWidth="1"/>
    <col min="7175" max="7175" width="17" style="6" customWidth="1"/>
    <col min="7176" max="7176" width="17.85546875" style="6" customWidth="1"/>
    <col min="7177" max="7177" width="18" style="6" customWidth="1"/>
    <col min="7178" max="7178" width="10.5703125" style="6" customWidth="1"/>
    <col min="7179" max="7424" width="11.42578125" style="6"/>
    <col min="7425" max="7426" width="4.28515625" style="6" customWidth="1"/>
    <col min="7427" max="7427" width="5.5703125" style="6" customWidth="1"/>
    <col min="7428" max="7428" width="5.28515625" style="6" customWidth="1"/>
    <col min="7429" max="7429" width="45.85546875" style="6" customWidth="1"/>
    <col min="7430" max="7430" width="20.28515625" style="6" customWidth="1"/>
    <col min="7431" max="7431" width="17" style="6" customWidth="1"/>
    <col min="7432" max="7432" width="17.85546875" style="6" customWidth="1"/>
    <col min="7433" max="7433" width="18" style="6" customWidth="1"/>
    <col min="7434" max="7434" width="10.5703125" style="6" customWidth="1"/>
    <col min="7435" max="7680" width="11.42578125" style="6"/>
    <col min="7681" max="7682" width="4.28515625" style="6" customWidth="1"/>
    <col min="7683" max="7683" width="5.5703125" style="6" customWidth="1"/>
    <col min="7684" max="7684" width="5.28515625" style="6" customWidth="1"/>
    <col min="7685" max="7685" width="45.85546875" style="6" customWidth="1"/>
    <col min="7686" max="7686" width="20.28515625" style="6" customWidth="1"/>
    <col min="7687" max="7687" width="17" style="6" customWidth="1"/>
    <col min="7688" max="7688" width="17.85546875" style="6" customWidth="1"/>
    <col min="7689" max="7689" width="18" style="6" customWidth="1"/>
    <col min="7690" max="7690" width="10.5703125" style="6" customWidth="1"/>
    <col min="7691" max="7936" width="11.42578125" style="6"/>
    <col min="7937" max="7938" width="4.28515625" style="6" customWidth="1"/>
    <col min="7939" max="7939" width="5.5703125" style="6" customWidth="1"/>
    <col min="7940" max="7940" width="5.28515625" style="6" customWidth="1"/>
    <col min="7941" max="7941" width="45.85546875" style="6" customWidth="1"/>
    <col min="7942" max="7942" width="20.28515625" style="6" customWidth="1"/>
    <col min="7943" max="7943" width="17" style="6" customWidth="1"/>
    <col min="7944" max="7944" width="17.85546875" style="6" customWidth="1"/>
    <col min="7945" max="7945" width="18" style="6" customWidth="1"/>
    <col min="7946" max="7946" width="10.5703125" style="6" customWidth="1"/>
    <col min="7947" max="8192" width="11.42578125" style="6"/>
    <col min="8193" max="8194" width="4.28515625" style="6" customWidth="1"/>
    <col min="8195" max="8195" width="5.5703125" style="6" customWidth="1"/>
    <col min="8196" max="8196" width="5.28515625" style="6" customWidth="1"/>
    <col min="8197" max="8197" width="45.85546875" style="6" customWidth="1"/>
    <col min="8198" max="8198" width="20.28515625" style="6" customWidth="1"/>
    <col min="8199" max="8199" width="17" style="6" customWidth="1"/>
    <col min="8200" max="8200" width="17.85546875" style="6" customWidth="1"/>
    <col min="8201" max="8201" width="18" style="6" customWidth="1"/>
    <col min="8202" max="8202" width="10.5703125" style="6" customWidth="1"/>
    <col min="8203" max="8448" width="11.42578125" style="6"/>
    <col min="8449" max="8450" width="4.28515625" style="6" customWidth="1"/>
    <col min="8451" max="8451" width="5.5703125" style="6" customWidth="1"/>
    <col min="8452" max="8452" width="5.28515625" style="6" customWidth="1"/>
    <col min="8453" max="8453" width="45.85546875" style="6" customWidth="1"/>
    <col min="8454" max="8454" width="20.28515625" style="6" customWidth="1"/>
    <col min="8455" max="8455" width="17" style="6" customWidth="1"/>
    <col min="8456" max="8456" width="17.85546875" style="6" customWidth="1"/>
    <col min="8457" max="8457" width="18" style="6" customWidth="1"/>
    <col min="8458" max="8458" width="10.5703125" style="6" customWidth="1"/>
    <col min="8459" max="8704" width="11.42578125" style="6"/>
    <col min="8705" max="8706" width="4.28515625" style="6" customWidth="1"/>
    <col min="8707" max="8707" width="5.5703125" style="6" customWidth="1"/>
    <col min="8708" max="8708" width="5.28515625" style="6" customWidth="1"/>
    <col min="8709" max="8709" width="45.85546875" style="6" customWidth="1"/>
    <col min="8710" max="8710" width="20.28515625" style="6" customWidth="1"/>
    <col min="8711" max="8711" width="17" style="6" customWidth="1"/>
    <col min="8712" max="8712" width="17.85546875" style="6" customWidth="1"/>
    <col min="8713" max="8713" width="18" style="6" customWidth="1"/>
    <col min="8714" max="8714" width="10.5703125" style="6" customWidth="1"/>
    <col min="8715" max="8960" width="11.42578125" style="6"/>
    <col min="8961" max="8962" width="4.28515625" style="6" customWidth="1"/>
    <col min="8963" max="8963" width="5.5703125" style="6" customWidth="1"/>
    <col min="8964" max="8964" width="5.28515625" style="6" customWidth="1"/>
    <col min="8965" max="8965" width="45.85546875" style="6" customWidth="1"/>
    <col min="8966" max="8966" width="20.28515625" style="6" customWidth="1"/>
    <col min="8967" max="8967" width="17" style="6" customWidth="1"/>
    <col min="8968" max="8968" width="17.85546875" style="6" customWidth="1"/>
    <col min="8969" max="8969" width="18" style="6" customWidth="1"/>
    <col min="8970" max="8970" width="10.5703125" style="6" customWidth="1"/>
    <col min="8971" max="9216" width="11.42578125" style="6"/>
    <col min="9217" max="9218" width="4.28515625" style="6" customWidth="1"/>
    <col min="9219" max="9219" width="5.5703125" style="6" customWidth="1"/>
    <col min="9220" max="9220" width="5.28515625" style="6" customWidth="1"/>
    <col min="9221" max="9221" width="45.85546875" style="6" customWidth="1"/>
    <col min="9222" max="9222" width="20.28515625" style="6" customWidth="1"/>
    <col min="9223" max="9223" width="17" style="6" customWidth="1"/>
    <col min="9224" max="9224" width="17.85546875" style="6" customWidth="1"/>
    <col min="9225" max="9225" width="18" style="6" customWidth="1"/>
    <col min="9226" max="9226" width="10.5703125" style="6" customWidth="1"/>
    <col min="9227" max="9472" width="11.42578125" style="6"/>
    <col min="9473" max="9474" width="4.28515625" style="6" customWidth="1"/>
    <col min="9475" max="9475" width="5.5703125" style="6" customWidth="1"/>
    <col min="9476" max="9476" width="5.28515625" style="6" customWidth="1"/>
    <col min="9477" max="9477" width="45.85546875" style="6" customWidth="1"/>
    <col min="9478" max="9478" width="20.28515625" style="6" customWidth="1"/>
    <col min="9479" max="9479" width="17" style="6" customWidth="1"/>
    <col min="9480" max="9480" width="17.85546875" style="6" customWidth="1"/>
    <col min="9481" max="9481" width="18" style="6" customWidth="1"/>
    <col min="9482" max="9482" width="10.5703125" style="6" customWidth="1"/>
    <col min="9483" max="9728" width="11.42578125" style="6"/>
    <col min="9729" max="9730" width="4.28515625" style="6" customWidth="1"/>
    <col min="9731" max="9731" width="5.5703125" style="6" customWidth="1"/>
    <col min="9732" max="9732" width="5.28515625" style="6" customWidth="1"/>
    <col min="9733" max="9733" width="45.85546875" style="6" customWidth="1"/>
    <col min="9734" max="9734" width="20.28515625" style="6" customWidth="1"/>
    <col min="9735" max="9735" width="17" style="6" customWidth="1"/>
    <col min="9736" max="9736" width="17.85546875" style="6" customWidth="1"/>
    <col min="9737" max="9737" width="18" style="6" customWidth="1"/>
    <col min="9738" max="9738" width="10.5703125" style="6" customWidth="1"/>
    <col min="9739" max="9984" width="11.42578125" style="6"/>
    <col min="9985" max="9986" width="4.28515625" style="6" customWidth="1"/>
    <col min="9987" max="9987" width="5.5703125" style="6" customWidth="1"/>
    <col min="9988" max="9988" width="5.28515625" style="6" customWidth="1"/>
    <col min="9989" max="9989" width="45.85546875" style="6" customWidth="1"/>
    <col min="9990" max="9990" width="20.28515625" style="6" customWidth="1"/>
    <col min="9991" max="9991" width="17" style="6" customWidth="1"/>
    <col min="9992" max="9992" width="17.85546875" style="6" customWidth="1"/>
    <col min="9993" max="9993" width="18" style="6" customWidth="1"/>
    <col min="9994" max="9994" width="10.5703125" style="6" customWidth="1"/>
    <col min="9995" max="10240" width="11.42578125" style="6"/>
    <col min="10241" max="10242" width="4.28515625" style="6" customWidth="1"/>
    <col min="10243" max="10243" width="5.5703125" style="6" customWidth="1"/>
    <col min="10244" max="10244" width="5.28515625" style="6" customWidth="1"/>
    <col min="10245" max="10245" width="45.85546875" style="6" customWidth="1"/>
    <col min="10246" max="10246" width="20.28515625" style="6" customWidth="1"/>
    <col min="10247" max="10247" width="17" style="6" customWidth="1"/>
    <col min="10248" max="10248" width="17.85546875" style="6" customWidth="1"/>
    <col min="10249" max="10249" width="18" style="6" customWidth="1"/>
    <col min="10250" max="10250" width="10.5703125" style="6" customWidth="1"/>
    <col min="10251" max="10496" width="11.42578125" style="6"/>
    <col min="10497" max="10498" width="4.28515625" style="6" customWidth="1"/>
    <col min="10499" max="10499" width="5.5703125" style="6" customWidth="1"/>
    <col min="10500" max="10500" width="5.28515625" style="6" customWidth="1"/>
    <col min="10501" max="10501" width="45.85546875" style="6" customWidth="1"/>
    <col min="10502" max="10502" width="20.28515625" style="6" customWidth="1"/>
    <col min="10503" max="10503" width="17" style="6" customWidth="1"/>
    <col min="10504" max="10504" width="17.85546875" style="6" customWidth="1"/>
    <col min="10505" max="10505" width="18" style="6" customWidth="1"/>
    <col min="10506" max="10506" width="10.5703125" style="6" customWidth="1"/>
    <col min="10507" max="10752" width="11.42578125" style="6"/>
    <col min="10753" max="10754" width="4.28515625" style="6" customWidth="1"/>
    <col min="10755" max="10755" width="5.5703125" style="6" customWidth="1"/>
    <col min="10756" max="10756" width="5.28515625" style="6" customWidth="1"/>
    <col min="10757" max="10757" width="45.85546875" style="6" customWidth="1"/>
    <col min="10758" max="10758" width="20.28515625" style="6" customWidth="1"/>
    <col min="10759" max="10759" width="17" style="6" customWidth="1"/>
    <col min="10760" max="10760" width="17.85546875" style="6" customWidth="1"/>
    <col min="10761" max="10761" width="18" style="6" customWidth="1"/>
    <col min="10762" max="10762" width="10.5703125" style="6" customWidth="1"/>
    <col min="10763" max="11008" width="11.42578125" style="6"/>
    <col min="11009" max="11010" width="4.28515625" style="6" customWidth="1"/>
    <col min="11011" max="11011" width="5.5703125" style="6" customWidth="1"/>
    <col min="11012" max="11012" width="5.28515625" style="6" customWidth="1"/>
    <col min="11013" max="11013" width="45.85546875" style="6" customWidth="1"/>
    <col min="11014" max="11014" width="20.28515625" style="6" customWidth="1"/>
    <col min="11015" max="11015" width="17" style="6" customWidth="1"/>
    <col min="11016" max="11016" width="17.85546875" style="6" customWidth="1"/>
    <col min="11017" max="11017" width="18" style="6" customWidth="1"/>
    <col min="11018" max="11018" width="10.5703125" style="6" customWidth="1"/>
    <col min="11019" max="11264" width="11.42578125" style="6"/>
    <col min="11265" max="11266" width="4.28515625" style="6" customWidth="1"/>
    <col min="11267" max="11267" width="5.5703125" style="6" customWidth="1"/>
    <col min="11268" max="11268" width="5.28515625" style="6" customWidth="1"/>
    <col min="11269" max="11269" width="45.85546875" style="6" customWidth="1"/>
    <col min="11270" max="11270" width="20.28515625" style="6" customWidth="1"/>
    <col min="11271" max="11271" width="17" style="6" customWidth="1"/>
    <col min="11272" max="11272" width="17.85546875" style="6" customWidth="1"/>
    <col min="11273" max="11273" width="18" style="6" customWidth="1"/>
    <col min="11274" max="11274" width="10.5703125" style="6" customWidth="1"/>
    <col min="11275" max="11520" width="11.42578125" style="6"/>
    <col min="11521" max="11522" width="4.28515625" style="6" customWidth="1"/>
    <col min="11523" max="11523" width="5.5703125" style="6" customWidth="1"/>
    <col min="11524" max="11524" width="5.28515625" style="6" customWidth="1"/>
    <col min="11525" max="11525" width="45.85546875" style="6" customWidth="1"/>
    <col min="11526" max="11526" width="20.28515625" style="6" customWidth="1"/>
    <col min="11527" max="11527" width="17" style="6" customWidth="1"/>
    <col min="11528" max="11528" width="17.85546875" style="6" customWidth="1"/>
    <col min="11529" max="11529" width="18" style="6" customWidth="1"/>
    <col min="11530" max="11530" width="10.5703125" style="6" customWidth="1"/>
    <col min="11531" max="11776" width="11.42578125" style="6"/>
    <col min="11777" max="11778" width="4.28515625" style="6" customWidth="1"/>
    <col min="11779" max="11779" width="5.5703125" style="6" customWidth="1"/>
    <col min="11780" max="11780" width="5.28515625" style="6" customWidth="1"/>
    <col min="11781" max="11781" width="45.85546875" style="6" customWidth="1"/>
    <col min="11782" max="11782" width="20.28515625" style="6" customWidth="1"/>
    <col min="11783" max="11783" width="17" style="6" customWidth="1"/>
    <col min="11784" max="11784" width="17.85546875" style="6" customWidth="1"/>
    <col min="11785" max="11785" width="18" style="6" customWidth="1"/>
    <col min="11786" max="11786" width="10.5703125" style="6" customWidth="1"/>
    <col min="11787" max="12032" width="11.42578125" style="6"/>
    <col min="12033" max="12034" width="4.28515625" style="6" customWidth="1"/>
    <col min="12035" max="12035" width="5.5703125" style="6" customWidth="1"/>
    <col min="12036" max="12036" width="5.28515625" style="6" customWidth="1"/>
    <col min="12037" max="12037" width="45.85546875" style="6" customWidth="1"/>
    <col min="12038" max="12038" width="20.28515625" style="6" customWidth="1"/>
    <col min="12039" max="12039" width="17" style="6" customWidth="1"/>
    <col min="12040" max="12040" width="17.85546875" style="6" customWidth="1"/>
    <col min="12041" max="12041" width="18" style="6" customWidth="1"/>
    <col min="12042" max="12042" width="10.5703125" style="6" customWidth="1"/>
    <col min="12043" max="12288" width="11.42578125" style="6"/>
    <col min="12289" max="12290" width="4.28515625" style="6" customWidth="1"/>
    <col min="12291" max="12291" width="5.5703125" style="6" customWidth="1"/>
    <col min="12292" max="12292" width="5.28515625" style="6" customWidth="1"/>
    <col min="12293" max="12293" width="45.85546875" style="6" customWidth="1"/>
    <col min="12294" max="12294" width="20.28515625" style="6" customWidth="1"/>
    <col min="12295" max="12295" width="17" style="6" customWidth="1"/>
    <col min="12296" max="12296" width="17.85546875" style="6" customWidth="1"/>
    <col min="12297" max="12297" width="18" style="6" customWidth="1"/>
    <col min="12298" max="12298" width="10.5703125" style="6" customWidth="1"/>
    <col min="12299" max="12544" width="11.42578125" style="6"/>
    <col min="12545" max="12546" width="4.28515625" style="6" customWidth="1"/>
    <col min="12547" max="12547" width="5.5703125" style="6" customWidth="1"/>
    <col min="12548" max="12548" width="5.28515625" style="6" customWidth="1"/>
    <col min="12549" max="12549" width="45.85546875" style="6" customWidth="1"/>
    <col min="12550" max="12550" width="20.28515625" style="6" customWidth="1"/>
    <col min="12551" max="12551" width="17" style="6" customWidth="1"/>
    <col min="12552" max="12552" width="17.85546875" style="6" customWidth="1"/>
    <col min="12553" max="12553" width="18" style="6" customWidth="1"/>
    <col min="12554" max="12554" width="10.5703125" style="6" customWidth="1"/>
    <col min="12555" max="12800" width="11.42578125" style="6"/>
    <col min="12801" max="12802" width="4.28515625" style="6" customWidth="1"/>
    <col min="12803" max="12803" width="5.5703125" style="6" customWidth="1"/>
    <col min="12804" max="12804" width="5.28515625" style="6" customWidth="1"/>
    <col min="12805" max="12805" width="45.85546875" style="6" customWidth="1"/>
    <col min="12806" max="12806" width="20.28515625" style="6" customWidth="1"/>
    <col min="12807" max="12807" width="17" style="6" customWidth="1"/>
    <col min="12808" max="12808" width="17.85546875" style="6" customWidth="1"/>
    <col min="12809" max="12809" width="18" style="6" customWidth="1"/>
    <col min="12810" max="12810" width="10.5703125" style="6" customWidth="1"/>
    <col min="12811" max="13056" width="11.42578125" style="6"/>
    <col min="13057" max="13058" width="4.28515625" style="6" customWidth="1"/>
    <col min="13059" max="13059" width="5.5703125" style="6" customWidth="1"/>
    <col min="13060" max="13060" width="5.28515625" style="6" customWidth="1"/>
    <col min="13061" max="13061" width="45.85546875" style="6" customWidth="1"/>
    <col min="13062" max="13062" width="20.28515625" style="6" customWidth="1"/>
    <col min="13063" max="13063" width="17" style="6" customWidth="1"/>
    <col min="13064" max="13064" width="17.85546875" style="6" customWidth="1"/>
    <col min="13065" max="13065" width="18" style="6" customWidth="1"/>
    <col min="13066" max="13066" width="10.5703125" style="6" customWidth="1"/>
    <col min="13067" max="13312" width="11.42578125" style="6"/>
    <col min="13313" max="13314" width="4.28515625" style="6" customWidth="1"/>
    <col min="13315" max="13315" width="5.5703125" style="6" customWidth="1"/>
    <col min="13316" max="13316" width="5.28515625" style="6" customWidth="1"/>
    <col min="13317" max="13317" width="45.85546875" style="6" customWidth="1"/>
    <col min="13318" max="13318" width="20.28515625" style="6" customWidth="1"/>
    <col min="13319" max="13319" width="17" style="6" customWidth="1"/>
    <col min="13320" max="13320" width="17.85546875" style="6" customWidth="1"/>
    <col min="13321" max="13321" width="18" style="6" customWidth="1"/>
    <col min="13322" max="13322" width="10.5703125" style="6" customWidth="1"/>
    <col min="13323" max="13568" width="11.42578125" style="6"/>
    <col min="13569" max="13570" width="4.28515625" style="6" customWidth="1"/>
    <col min="13571" max="13571" width="5.5703125" style="6" customWidth="1"/>
    <col min="13572" max="13572" width="5.28515625" style="6" customWidth="1"/>
    <col min="13573" max="13573" width="45.85546875" style="6" customWidth="1"/>
    <col min="13574" max="13574" width="20.28515625" style="6" customWidth="1"/>
    <col min="13575" max="13575" width="17" style="6" customWidth="1"/>
    <col min="13576" max="13576" width="17.85546875" style="6" customWidth="1"/>
    <col min="13577" max="13577" width="18" style="6" customWidth="1"/>
    <col min="13578" max="13578" width="10.5703125" style="6" customWidth="1"/>
    <col min="13579" max="13824" width="11.42578125" style="6"/>
    <col min="13825" max="13826" width="4.28515625" style="6" customWidth="1"/>
    <col min="13827" max="13827" width="5.5703125" style="6" customWidth="1"/>
    <col min="13828" max="13828" width="5.28515625" style="6" customWidth="1"/>
    <col min="13829" max="13829" width="45.85546875" style="6" customWidth="1"/>
    <col min="13830" max="13830" width="20.28515625" style="6" customWidth="1"/>
    <col min="13831" max="13831" width="17" style="6" customWidth="1"/>
    <col min="13832" max="13832" width="17.85546875" style="6" customWidth="1"/>
    <col min="13833" max="13833" width="18" style="6" customWidth="1"/>
    <col min="13834" max="13834" width="10.5703125" style="6" customWidth="1"/>
    <col min="13835" max="14080" width="11.42578125" style="6"/>
    <col min="14081" max="14082" width="4.28515625" style="6" customWidth="1"/>
    <col min="14083" max="14083" width="5.5703125" style="6" customWidth="1"/>
    <col min="14084" max="14084" width="5.28515625" style="6" customWidth="1"/>
    <col min="14085" max="14085" width="45.85546875" style="6" customWidth="1"/>
    <col min="14086" max="14086" width="20.28515625" style="6" customWidth="1"/>
    <col min="14087" max="14087" width="17" style="6" customWidth="1"/>
    <col min="14088" max="14088" width="17.85546875" style="6" customWidth="1"/>
    <col min="14089" max="14089" width="18" style="6" customWidth="1"/>
    <col min="14090" max="14090" width="10.5703125" style="6" customWidth="1"/>
    <col min="14091" max="14336" width="11.42578125" style="6"/>
    <col min="14337" max="14338" width="4.28515625" style="6" customWidth="1"/>
    <col min="14339" max="14339" width="5.5703125" style="6" customWidth="1"/>
    <col min="14340" max="14340" width="5.28515625" style="6" customWidth="1"/>
    <col min="14341" max="14341" width="45.85546875" style="6" customWidth="1"/>
    <col min="14342" max="14342" width="20.28515625" style="6" customWidth="1"/>
    <col min="14343" max="14343" width="17" style="6" customWidth="1"/>
    <col min="14344" max="14344" width="17.85546875" style="6" customWidth="1"/>
    <col min="14345" max="14345" width="18" style="6" customWidth="1"/>
    <col min="14346" max="14346" width="10.5703125" style="6" customWidth="1"/>
    <col min="14347" max="14592" width="11.42578125" style="6"/>
    <col min="14593" max="14594" width="4.28515625" style="6" customWidth="1"/>
    <col min="14595" max="14595" width="5.5703125" style="6" customWidth="1"/>
    <col min="14596" max="14596" width="5.28515625" style="6" customWidth="1"/>
    <col min="14597" max="14597" width="45.85546875" style="6" customWidth="1"/>
    <col min="14598" max="14598" width="20.28515625" style="6" customWidth="1"/>
    <col min="14599" max="14599" width="17" style="6" customWidth="1"/>
    <col min="14600" max="14600" width="17.85546875" style="6" customWidth="1"/>
    <col min="14601" max="14601" width="18" style="6" customWidth="1"/>
    <col min="14602" max="14602" width="10.5703125" style="6" customWidth="1"/>
    <col min="14603" max="14848" width="11.42578125" style="6"/>
    <col min="14849" max="14850" width="4.28515625" style="6" customWidth="1"/>
    <col min="14851" max="14851" width="5.5703125" style="6" customWidth="1"/>
    <col min="14852" max="14852" width="5.28515625" style="6" customWidth="1"/>
    <col min="14853" max="14853" width="45.85546875" style="6" customWidth="1"/>
    <col min="14854" max="14854" width="20.28515625" style="6" customWidth="1"/>
    <col min="14855" max="14855" width="17" style="6" customWidth="1"/>
    <col min="14856" max="14856" width="17.85546875" style="6" customWidth="1"/>
    <col min="14857" max="14857" width="18" style="6" customWidth="1"/>
    <col min="14858" max="14858" width="10.5703125" style="6" customWidth="1"/>
    <col min="14859" max="15104" width="11.42578125" style="6"/>
    <col min="15105" max="15106" width="4.28515625" style="6" customWidth="1"/>
    <col min="15107" max="15107" width="5.5703125" style="6" customWidth="1"/>
    <col min="15108" max="15108" width="5.28515625" style="6" customWidth="1"/>
    <col min="15109" max="15109" width="45.85546875" style="6" customWidth="1"/>
    <col min="15110" max="15110" width="20.28515625" style="6" customWidth="1"/>
    <col min="15111" max="15111" width="17" style="6" customWidth="1"/>
    <col min="15112" max="15112" width="17.85546875" style="6" customWidth="1"/>
    <col min="15113" max="15113" width="18" style="6" customWidth="1"/>
    <col min="15114" max="15114" width="10.5703125" style="6" customWidth="1"/>
    <col min="15115" max="15360" width="11.42578125" style="6"/>
    <col min="15361" max="15362" width="4.28515625" style="6" customWidth="1"/>
    <col min="15363" max="15363" width="5.5703125" style="6" customWidth="1"/>
    <col min="15364" max="15364" width="5.28515625" style="6" customWidth="1"/>
    <col min="15365" max="15365" width="45.85546875" style="6" customWidth="1"/>
    <col min="15366" max="15366" width="20.28515625" style="6" customWidth="1"/>
    <col min="15367" max="15367" width="17" style="6" customWidth="1"/>
    <col min="15368" max="15368" width="17.85546875" style="6" customWidth="1"/>
    <col min="15369" max="15369" width="18" style="6" customWidth="1"/>
    <col min="15370" max="15370" width="10.5703125" style="6" customWidth="1"/>
    <col min="15371" max="15616" width="11.42578125" style="6"/>
    <col min="15617" max="15618" width="4.28515625" style="6" customWidth="1"/>
    <col min="15619" max="15619" width="5.5703125" style="6" customWidth="1"/>
    <col min="15620" max="15620" width="5.28515625" style="6" customWidth="1"/>
    <col min="15621" max="15621" width="45.85546875" style="6" customWidth="1"/>
    <col min="15622" max="15622" width="20.28515625" style="6" customWidth="1"/>
    <col min="15623" max="15623" width="17" style="6" customWidth="1"/>
    <col min="15624" max="15624" width="17.85546875" style="6" customWidth="1"/>
    <col min="15625" max="15625" width="18" style="6" customWidth="1"/>
    <col min="15626" max="15626" width="10.5703125" style="6" customWidth="1"/>
    <col min="15627" max="15872" width="11.42578125" style="6"/>
    <col min="15873" max="15874" width="4.28515625" style="6" customWidth="1"/>
    <col min="15875" max="15875" width="5.5703125" style="6" customWidth="1"/>
    <col min="15876" max="15876" width="5.28515625" style="6" customWidth="1"/>
    <col min="15877" max="15877" width="45.85546875" style="6" customWidth="1"/>
    <col min="15878" max="15878" width="20.28515625" style="6" customWidth="1"/>
    <col min="15879" max="15879" width="17" style="6" customWidth="1"/>
    <col min="15880" max="15880" width="17.85546875" style="6" customWidth="1"/>
    <col min="15881" max="15881" width="18" style="6" customWidth="1"/>
    <col min="15882" max="15882" width="10.5703125" style="6" customWidth="1"/>
    <col min="15883" max="16128" width="11.42578125" style="6"/>
    <col min="16129" max="16130" width="4.28515625" style="6" customWidth="1"/>
    <col min="16131" max="16131" width="5.5703125" style="6" customWidth="1"/>
    <col min="16132" max="16132" width="5.28515625" style="6" customWidth="1"/>
    <col min="16133" max="16133" width="45.85546875" style="6" customWidth="1"/>
    <col min="16134" max="16134" width="20.28515625" style="6" customWidth="1"/>
    <col min="16135" max="16135" width="17" style="6" customWidth="1"/>
    <col min="16136" max="16136" width="17.85546875" style="6" customWidth="1"/>
    <col min="16137" max="16137" width="18" style="6" customWidth="1"/>
    <col min="16138" max="16138" width="10.5703125" style="6" customWidth="1"/>
    <col min="16139" max="16384" width="11.42578125" style="6"/>
  </cols>
  <sheetData>
    <row r="1" spans="1:10" ht="37.5" customHeight="1" x14ac:dyDescent="0.25">
      <c r="A1" s="1" t="str">
        <f>'[1]POČETNA i upute'!$G$8</f>
        <v>1.</v>
      </c>
      <c r="B1" s="1" t="s">
        <v>0</v>
      </c>
      <c r="C1" s="2"/>
      <c r="D1" s="3"/>
      <c r="E1" s="3"/>
      <c r="F1" s="3"/>
      <c r="G1" s="3"/>
      <c r="H1" s="4" t="str">
        <f>'[1]POČETNA i upute'!$G$6</f>
        <v>2018.</v>
      </c>
      <c r="I1" s="5" t="s">
        <v>1</v>
      </c>
      <c r="J1" s="5"/>
    </row>
    <row r="2" spans="1:10" s="9" customFormat="1" ht="26.25" customHeight="1" x14ac:dyDescent="0.2">
      <c r="A2" s="7" t="s">
        <v>2</v>
      </c>
      <c r="B2" s="7"/>
      <c r="C2" s="7"/>
      <c r="D2" s="7"/>
      <c r="E2" s="7"/>
      <c r="F2" s="7"/>
      <c r="G2" s="7"/>
      <c r="H2" s="8"/>
      <c r="I2" s="8"/>
    </row>
    <row r="3" spans="1:10" ht="25.5" customHeight="1" x14ac:dyDescent="0.2">
      <c r="A3" s="7"/>
      <c r="B3" s="7"/>
      <c r="C3" s="7"/>
      <c r="D3" s="7"/>
      <c r="E3" s="7"/>
      <c r="F3" s="7"/>
      <c r="G3" s="7"/>
      <c r="H3" s="7"/>
      <c r="I3" s="10"/>
    </row>
    <row r="4" spans="1:10" ht="9" customHeight="1" x14ac:dyDescent="0.25">
      <c r="A4" s="11"/>
      <c r="B4" s="12"/>
      <c r="C4" s="12"/>
      <c r="D4" s="12"/>
      <c r="E4" s="12"/>
      <c r="F4" s="13"/>
      <c r="G4" s="13"/>
    </row>
    <row r="5" spans="1:10" ht="39.75" customHeight="1" x14ac:dyDescent="0.25">
      <c r="A5" s="14"/>
      <c r="B5" s="15"/>
      <c r="C5" s="15"/>
      <c r="D5" s="16"/>
      <c r="E5" s="17"/>
      <c r="F5" s="18" t="str">
        <f>'[1]POČETNA i upute'!$E$15</f>
        <v>Izmjena i dopuna financijskog plana za 2018. g.</v>
      </c>
      <c r="G5" s="19"/>
    </row>
    <row r="6" spans="1:10" ht="27.75" customHeight="1" x14ac:dyDescent="0.25">
      <c r="A6" s="20" t="s">
        <v>3</v>
      </c>
      <c r="B6" s="21"/>
      <c r="C6" s="21"/>
      <c r="D6" s="21"/>
      <c r="E6" s="22"/>
      <c r="F6" s="23">
        <f>F7+F8</f>
        <v>11246207</v>
      </c>
      <c r="G6" s="24"/>
    </row>
    <row r="7" spans="1:10" ht="22.5" customHeight="1" x14ac:dyDescent="0.25">
      <c r="A7" s="20" t="s">
        <v>4</v>
      </c>
      <c r="B7" s="21"/>
      <c r="C7" s="21"/>
      <c r="D7" s="21"/>
      <c r="E7" s="22"/>
      <c r="F7" s="25">
        <f>[1]glavna!$D$319</f>
        <v>11246207</v>
      </c>
      <c r="G7" s="26"/>
    </row>
    <row r="8" spans="1:10" ht="22.5" customHeight="1" x14ac:dyDescent="0.25">
      <c r="A8" s="27" t="s">
        <v>5</v>
      </c>
      <c r="B8" s="22"/>
      <c r="C8" s="22"/>
      <c r="D8" s="22"/>
      <c r="E8" s="22"/>
      <c r="F8" s="25">
        <f>[1]glavna!$D$390</f>
        <v>0</v>
      </c>
      <c r="G8" s="26"/>
    </row>
    <row r="9" spans="1:10" ht="22.5" customHeight="1" x14ac:dyDescent="0.25">
      <c r="A9" s="28" t="s">
        <v>6</v>
      </c>
      <c r="B9" s="29"/>
      <c r="C9" s="29"/>
      <c r="D9" s="29"/>
      <c r="E9" s="29"/>
      <c r="F9" s="25">
        <f>F10+F11</f>
        <v>11294582</v>
      </c>
      <c r="G9" s="26"/>
    </row>
    <row r="10" spans="1:10" ht="22.5" customHeight="1" x14ac:dyDescent="0.25">
      <c r="A10" s="30" t="s">
        <v>7</v>
      </c>
      <c r="B10" s="21"/>
      <c r="C10" s="21"/>
      <c r="D10" s="21"/>
      <c r="E10" s="31"/>
      <c r="F10" s="23">
        <f>[1]glavna!$D$8</f>
        <v>11145356</v>
      </c>
      <c r="G10" s="24"/>
    </row>
    <row r="11" spans="1:10" ht="22.5" customHeight="1" x14ac:dyDescent="0.25">
      <c r="A11" s="27" t="s">
        <v>8</v>
      </c>
      <c r="B11" s="22"/>
      <c r="C11" s="22"/>
      <c r="D11" s="22"/>
      <c r="E11" s="22"/>
      <c r="F11" s="23">
        <f>[1]glavna!$D$217</f>
        <v>149226</v>
      </c>
      <c r="G11" s="24"/>
    </row>
    <row r="12" spans="1:10" ht="22.5" customHeight="1" x14ac:dyDescent="0.25">
      <c r="A12" s="30" t="s">
        <v>9</v>
      </c>
      <c r="B12" s="21"/>
      <c r="C12" s="21"/>
      <c r="D12" s="21"/>
      <c r="E12" s="21"/>
      <c r="F12" s="23">
        <f>+F6-F9</f>
        <v>-48375</v>
      </c>
      <c r="G12" s="24"/>
    </row>
    <row r="13" spans="1:10" ht="25.5" customHeight="1" x14ac:dyDescent="0.2">
      <c r="A13" s="3"/>
      <c r="B13" s="32"/>
      <c r="C13" s="32"/>
      <c r="D13" s="32"/>
      <c r="E13" s="32"/>
      <c r="F13" s="13"/>
      <c r="G13" s="13"/>
      <c r="H13" s="13"/>
    </row>
    <row r="14" spans="1:10" ht="45" customHeight="1" x14ac:dyDescent="0.25">
      <c r="A14" s="14"/>
      <c r="B14" s="15"/>
      <c r="C14" s="15"/>
      <c r="D14" s="16"/>
      <c r="E14" s="17"/>
      <c r="F14" s="33" t="str">
        <f>'[1]POČETNA i upute'!$E$15</f>
        <v>Izmjena i dopuna financijskog plana za 2018. g.</v>
      </c>
      <c r="G14" s="34"/>
    </row>
    <row r="15" spans="1:10" ht="22.5" customHeight="1" x14ac:dyDescent="0.25">
      <c r="A15" s="20" t="s">
        <v>10</v>
      </c>
      <c r="B15" s="21"/>
      <c r="C15" s="21"/>
      <c r="D15" s="21"/>
      <c r="E15" s="22"/>
      <c r="F15" s="25">
        <f>[1]glavna!$D$412</f>
        <v>48375</v>
      </c>
      <c r="G15" s="26"/>
    </row>
    <row r="16" spans="1:10" s="2" customFormat="1" ht="25.5" customHeight="1" x14ac:dyDescent="0.25">
      <c r="A16" s="35"/>
      <c r="B16" s="32"/>
      <c r="C16" s="32"/>
      <c r="D16" s="32"/>
      <c r="E16" s="32"/>
      <c r="F16" s="13"/>
      <c r="G16" s="13"/>
      <c r="H16" s="6"/>
      <c r="I16" s="6"/>
    </row>
    <row r="17" spans="1:9" s="2" customFormat="1" ht="45" customHeight="1" x14ac:dyDescent="0.25">
      <c r="A17" s="14"/>
      <c r="B17" s="15"/>
      <c r="C17" s="15"/>
      <c r="D17" s="16"/>
      <c r="E17" s="17"/>
      <c r="F17" s="33" t="str">
        <f>'[1]POČETNA i upute'!$E$15</f>
        <v>Izmjena i dopuna financijskog plana za 2018. g.</v>
      </c>
      <c r="G17" s="34"/>
      <c r="H17" s="36"/>
      <c r="I17" s="36"/>
    </row>
    <row r="18" spans="1:9" s="2" customFormat="1" ht="22.5" customHeight="1" x14ac:dyDescent="0.25">
      <c r="A18" s="20" t="s">
        <v>11</v>
      </c>
      <c r="B18" s="21"/>
      <c r="C18" s="21"/>
      <c r="D18" s="21"/>
      <c r="E18" s="21"/>
      <c r="F18" s="25">
        <f>[1]glavna!$D$404</f>
        <v>0</v>
      </c>
      <c r="G18" s="26"/>
      <c r="H18" s="6"/>
      <c r="I18" s="6"/>
    </row>
    <row r="19" spans="1:9" s="2" customFormat="1" ht="22.5" customHeight="1" x14ac:dyDescent="0.25">
      <c r="A19" s="20" t="s">
        <v>12</v>
      </c>
      <c r="B19" s="21"/>
      <c r="C19" s="21"/>
      <c r="D19" s="21"/>
      <c r="E19" s="21"/>
      <c r="F19" s="25">
        <f>[1]glavna!$D$309</f>
        <v>0</v>
      </c>
      <c r="G19" s="26"/>
      <c r="H19" s="6"/>
      <c r="I19" s="6"/>
    </row>
    <row r="20" spans="1:9" s="2" customFormat="1" ht="22.5" customHeight="1" x14ac:dyDescent="0.25">
      <c r="A20" s="30" t="s">
        <v>13</v>
      </c>
      <c r="B20" s="21"/>
      <c r="C20" s="21"/>
      <c r="D20" s="21"/>
      <c r="E20" s="21"/>
      <c r="F20" s="25">
        <f>F18-F19</f>
        <v>0</v>
      </c>
      <c r="G20" s="26"/>
      <c r="H20" s="6"/>
      <c r="I20" s="6"/>
    </row>
    <row r="21" spans="1:9" s="2" customFormat="1" ht="15" customHeight="1" x14ac:dyDescent="0.25">
      <c r="A21" s="37"/>
      <c r="B21" s="38"/>
      <c r="C21" s="39"/>
      <c r="D21" s="40"/>
      <c r="E21" s="38"/>
      <c r="F21" s="41"/>
      <c r="G21" s="42"/>
      <c r="H21" s="6"/>
      <c r="I21" s="6"/>
    </row>
    <row r="22" spans="1:9" s="2" customFormat="1" ht="22.5" customHeight="1" x14ac:dyDescent="0.25">
      <c r="A22" s="30" t="s">
        <v>14</v>
      </c>
      <c r="B22" s="21"/>
      <c r="C22" s="21"/>
      <c r="D22" s="21"/>
      <c r="E22" s="21"/>
      <c r="F22" s="25">
        <f>SUM(F12,F15,F20)</f>
        <v>0</v>
      </c>
      <c r="G22" s="26"/>
      <c r="H22" s="6"/>
      <c r="I22" s="6"/>
    </row>
    <row r="23" spans="1:9" s="2" customFormat="1" ht="18" customHeight="1" x14ac:dyDescent="0.25">
      <c r="A23" s="43"/>
      <c r="B23" s="44"/>
      <c r="C23" s="44"/>
      <c r="D23" s="44"/>
      <c r="E23" s="44"/>
      <c r="H23" s="6"/>
      <c r="I23" s="6"/>
    </row>
    <row r="26" spans="1:9" ht="18" x14ac:dyDescent="0.2">
      <c r="A26" s="36"/>
      <c r="B26" s="36"/>
      <c r="C26" s="36"/>
      <c r="D26" s="36"/>
      <c r="E26" s="36"/>
      <c r="F26" s="36"/>
      <c r="G26" s="36"/>
      <c r="I26" s="36"/>
    </row>
  </sheetData>
  <sheetProtection password="CC51" sheet="1"/>
  <mergeCells count="13">
    <mergeCell ref="A22:E22"/>
    <mergeCell ref="A11:E11"/>
    <mergeCell ref="A12:E12"/>
    <mergeCell ref="A15:E15"/>
    <mergeCell ref="A18:E18"/>
    <mergeCell ref="A19:E19"/>
    <mergeCell ref="A20:E20"/>
    <mergeCell ref="A2:I2"/>
    <mergeCell ref="A3:I3"/>
    <mergeCell ref="A6:E6"/>
    <mergeCell ref="A7:E7"/>
    <mergeCell ref="A8:E8"/>
    <mergeCell ref="A10:E10"/>
  </mergeCells>
  <printOptions horizontalCentered="1"/>
  <pageMargins left="0.19685039370078741" right="0.19685039370078741" top="0.38" bottom="0.41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B1" zoomScaleNormal="100" workbookViewId="0">
      <selection activeCell="R19" sqref="R19"/>
    </sheetView>
  </sheetViews>
  <sheetFormatPr defaultRowHeight="12.75" x14ac:dyDescent="0.2"/>
  <cols>
    <col min="1" max="1" width="9.28515625" style="46" hidden="1" customWidth="1"/>
    <col min="2" max="2" width="10.140625" style="47" customWidth="1"/>
    <col min="3" max="3" width="38" style="122" customWidth="1"/>
    <col min="4" max="5" width="10.28515625" style="123" customWidth="1"/>
    <col min="6" max="6" width="10.28515625" style="51" customWidth="1"/>
    <col min="7" max="7" width="6.7109375" style="52" customWidth="1"/>
    <col min="8" max="8" width="0.5703125" style="53" customWidth="1"/>
    <col min="9" max="10" width="9.140625" style="53"/>
    <col min="11" max="14" width="0" style="53" hidden="1" customWidth="1"/>
    <col min="15" max="256" width="9.140625" style="53"/>
    <col min="257" max="257" width="0" style="53" hidden="1" customWidth="1"/>
    <col min="258" max="258" width="10.140625" style="53" customWidth="1"/>
    <col min="259" max="259" width="41.42578125" style="53" customWidth="1"/>
    <col min="260" max="262" width="10.28515625" style="53" customWidth="1"/>
    <col min="263" max="263" width="6.7109375" style="53" customWidth="1"/>
    <col min="264" max="264" width="0.5703125" style="53" customWidth="1"/>
    <col min="265" max="266" width="9.140625" style="53"/>
    <col min="267" max="270" width="0" style="53" hidden="1" customWidth="1"/>
    <col min="271" max="512" width="9.140625" style="53"/>
    <col min="513" max="513" width="0" style="53" hidden="1" customWidth="1"/>
    <col min="514" max="514" width="10.140625" style="53" customWidth="1"/>
    <col min="515" max="515" width="41.42578125" style="53" customWidth="1"/>
    <col min="516" max="518" width="10.28515625" style="53" customWidth="1"/>
    <col min="519" max="519" width="6.7109375" style="53" customWidth="1"/>
    <col min="520" max="520" width="0.5703125" style="53" customWidth="1"/>
    <col min="521" max="522" width="9.140625" style="53"/>
    <col min="523" max="526" width="0" style="53" hidden="1" customWidth="1"/>
    <col min="527" max="768" width="9.140625" style="53"/>
    <col min="769" max="769" width="0" style="53" hidden="1" customWidth="1"/>
    <col min="770" max="770" width="10.140625" style="53" customWidth="1"/>
    <col min="771" max="771" width="41.42578125" style="53" customWidth="1"/>
    <col min="772" max="774" width="10.28515625" style="53" customWidth="1"/>
    <col min="775" max="775" width="6.7109375" style="53" customWidth="1"/>
    <col min="776" max="776" width="0.5703125" style="53" customWidth="1"/>
    <col min="777" max="778" width="9.140625" style="53"/>
    <col min="779" max="782" width="0" style="53" hidden="1" customWidth="1"/>
    <col min="783" max="1024" width="9.140625" style="53"/>
    <col min="1025" max="1025" width="0" style="53" hidden="1" customWidth="1"/>
    <col min="1026" max="1026" width="10.140625" style="53" customWidth="1"/>
    <col min="1027" max="1027" width="41.42578125" style="53" customWidth="1"/>
    <col min="1028" max="1030" width="10.28515625" style="53" customWidth="1"/>
    <col min="1031" max="1031" width="6.7109375" style="53" customWidth="1"/>
    <col min="1032" max="1032" width="0.5703125" style="53" customWidth="1"/>
    <col min="1033" max="1034" width="9.140625" style="53"/>
    <col min="1035" max="1038" width="0" style="53" hidden="1" customWidth="1"/>
    <col min="1039" max="1280" width="9.140625" style="53"/>
    <col min="1281" max="1281" width="0" style="53" hidden="1" customWidth="1"/>
    <col min="1282" max="1282" width="10.140625" style="53" customWidth="1"/>
    <col min="1283" max="1283" width="41.42578125" style="53" customWidth="1"/>
    <col min="1284" max="1286" width="10.28515625" style="53" customWidth="1"/>
    <col min="1287" max="1287" width="6.7109375" style="53" customWidth="1"/>
    <col min="1288" max="1288" width="0.5703125" style="53" customWidth="1"/>
    <col min="1289" max="1290" width="9.140625" style="53"/>
    <col min="1291" max="1294" width="0" style="53" hidden="1" customWidth="1"/>
    <col min="1295" max="1536" width="9.140625" style="53"/>
    <col min="1537" max="1537" width="0" style="53" hidden="1" customWidth="1"/>
    <col min="1538" max="1538" width="10.140625" style="53" customWidth="1"/>
    <col min="1539" max="1539" width="41.42578125" style="53" customWidth="1"/>
    <col min="1540" max="1542" width="10.28515625" style="53" customWidth="1"/>
    <col min="1543" max="1543" width="6.7109375" style="53" customWidth="1"/>
    <col min="1544" max="1544" width="0.5703125" style="53" customWidth="1"/>
    <col min="1545" max="1546" width="9.140625" style="53"/>
    <col min="1547" max="1550" width="0" style="53" hidden="1" customWidth="1"/>
    <col min="1551" max="1792" width="9.140625" style="53"/>
    <col min="1793" max="1793" width="0" style="53" hidden="1" customWidth="1"/>
    <col min="1794" max="1794" width="10.140625" style="53" customWidth="1"/>
    <col min="1795" max="1795" width="41.42578125" style="53" customWidth="1"/>
    <col min="1796" max="1798" width="10.28515625" style="53" customWidth="1"/>
    <col min="1799" max="1799" width="6.7109375" style="53" customWidth="1"/>
    <col min="1800" max="1800" width="0.5703125" style="53" customWidth="1"/>
    <col min="1801" max="1802" width="9.140625" style="53"/>
    <col min="1803" max="1806" width="0" style="53" hidden="1" customWidth="1"/>
    <col min="1807" max="2048" width="9.140625" style="53"/>
    <col min="2049" max="2049" width="0" style="53" hidden="1" customWidth="1"/>
    <col min="2050" max="2050" width="10.140625" style="53" customWidth="1"/>
    <col min="2051" max="2051" width="41.42578125" style="53" customWidth="1"/>
    <col min="2052" max="2054" width="10.28515625" style="53" customWidth="1"/>
    <col min="2055" max="2055" width="6.7109375" style="53" customWidth="1"/>
    <col min="2056" max="2056" width="0.5703125" style="53" customWidth="1"/>
    <col min="2057" max="2058" width="9.140625" style="53"/>
    <col min="2059" max="2062" width="0" style="53" hidden="1" customWidth="1"/>
    <col min="2063" max="2304" width="9.140625" style="53"/>
    <col min="2305" max="2305" width="0" style="53" hidden="1" customWidth="1"/>
    <col min="2306" max="2306" width="10.140625" style="53" customWidth="1"/>
    <col min="2307" max="2307" width="41.42578125" style="53" customWidth="1"/>
    <col min="2308" max="2310" width="10.28515625" style="53" customWidth="1"/>
    <col min="2311" max="2311" width="6.7109375" style="53" customWidth="1"/>
    <col min="2312" max="2312" width="0.5703125" style="53" customWidth="1"/>
    <col min="2313" max="2314" width="9.140625" style="53"/>
    <col min="2315" max="2318" width="0" style="53" hidden="1" customWidth="1"/>
    <col min="2319" max="2560" width="9.140625" style="53"/>
    <col min="2561" max="2561" width="0" style="53" hidden="1" customWidth="1"/>
    <col min="2562" max="2562" width="10.140625" style="53" customWidth="1"/>
    <col min="2563" max="2563" width="41.42578125" style="53" customWidth="1"/>
    <col min="2564" max="2566" width="10.28515625" style="53" customWidth="1"/>
    <col min="2567" max="2567" width="6.7109375" style="53" customWidth="1"/>
    <col min="2568" max="2568" width="0.5703125" style="53" customWidth="1"/>
    <col min="2569" max="2570" width="9.140625" style="53"/>
    <col min="2571" max="2574" width="0" style="53" hidden="1" customWidth="1"/>
    <col min="2575" max="2816" width="9.140625" style="53"/>
    <col min="2817" max="2817" width="0" style="53" hidden="1" customWidth="1"/>
    <col min="2818" max="2818" width="10.140625" style="53" customWidth="1"/>
    <col min="2819" max="2819" width="41.42578125" style="53" customWidth="1"/>
    <col min="2820" max="2822" width="10.28515625" style="53" customWidth="1"/>
    <col min="2823" max="2823" width="6.7109375" style="53" customWidth="1"/>
    <col min="2824" max="2824" width="0.5703125" style="53" customWidth="1"/>
    <col min="2825" max="2826" width="9.140625" style="53"/>
    <col min="2827" max="2830" width="0" style="53" hidden="1" customWidth="1"/>
    <col min="2831" max="3072" width="9.140625" style="53"/>
    <col min="3073" max="3073" width="0" style="53" hidden="1" customWidth="1"/>
    <col min="3074" max="3074" width="10.140625" style="53" customWidth="1"/>
    <col min="3075" max="3075" width="41.42578125" style="53" customWidth="1"/>
    <col min="3076" max="3078" width="10.28515625" style="53" customWidth="1"/>
    <col min="3079" max="3079" width="6.7109375" style="53" customWidth="1"/>
    <col min="3080" max="3080" width="0.5703125" style="53" customWidth="1"/>
    <col min="3081" max="3082" width="9.140625" style="53"/>
    <col min="3083" max="3086" width="0" style="53" hidden="1" customWidth="1"/>
    <col min="3087" max="3328" width="9.140625" style="53"/>
    <col min="3329" max="3329" width="0" style="53" hidden="1" customWidth="1"/>
    <col min="3330" max="3330" width="10.140625" style="53" customWidth="1"/>
    <col min="3331" max="3331" width="41.42578125" style="53" customWidth="1"/>
    <col min="3332" max="3334" width="10.28515625" style="53" customWidth="1"/>
    <col min="3335" max="3335" width="6.7109375" style="53" customWidth="1"/>
    <col min="3336" max="3336" width="0.5703125" style="53" customWidth="1"/>
    <col min="3337" max="3338" width="9.140625" style="53"/>
    <col min="3339" max="3342" width="0" style="53" hidden="1" customWidth="1"/>
    <col min="3343" max="3584" width="9.140625" style="53"/>
    <col min="3585" max="3585" width="0" style="53" hidden="1" customWidth="1"/>
    <col min="3586" max="3586" width="10.140625" style="53" customWidth="1"/>
    <col min="3587" max="3587" width="41.42578125" style="53" customWidth="1"/>
    <col min="3588" max="3590" width="10.28515625" style="53" customWidth="1"/>
    <col min="3591" max="3591" width="6.7109375" style="53" customWidth="1"/>
    <col min="3592" max="3592" width="0.5703125" style="53" customWidth="1"/>
    <col min="3593" max="3594" width="9.140625" style="53"/>
    <col min="3595" max="3598" width="0" style="53" hidden="1" customWidth="1"/>
    <col min="3599" max="3840" width="9.140625" style="53"/>
    <col min="3841" max="3841" width="0" style="53" hidden="1" customWidth="1"/>
    <col min="3842" max="3842" width="10.140625" style="53" customWidth="1"/>
    <col min="3843" max="3843" width="41.42578125" style="53" customWidth="1"/>
    <col min="3844" max="3846" width="10.28515625" style="53" customWidth="1"/>
    <col min="3847" max="3847" width="6.7109375" style="53" customWidth="1"/>
    <col min="3848" max="3848" width="0.5703125" style="53" customWidth="1"/>
    <col min="3849" max="3850" width="9.140625" style="53"/>
    <col min="3851" max="3854" width="0" style="53" hidden="1" customWidth="1"/>
    <col min="3855" max="4096" width="9.140625" style="53"/>
    <col min="4097" max="4097" width="0" style="53" hidden="1" customWidth="1"/>
    <col min="4098" max="4098" width="10.140625" style="53" customWidth="1"/>
    <col min="4099" max="4099" width="41.42578125" style="53" customWidth="1"/>
    <col min="4100" max="4102" width="10.28515625" style="53" customWidth="1"/>
    <col min="4103" max="4103" width="6.7109375" style="53" customWidth="1"/>
    <col min="4104" max="4104" width="0.5703125" style="53" customWidth="1"/>
    <col min="4105" max="4106" width="9.140625" style="53"/>
    <col min="4107" max="4110" width="0" style="53" hidden="1" customWidth="1"/>
    <col min="4111" max="4352" width="9.140625" style="53"/>
    <col min="4353" max="4353" width="0" style="53" hidden="1" customWidth="1"/>
    <col min="4354" max="4354" width="10.140625" style="53" customWidth="1"/>
    <col min="4355" max="4355" width="41.42578125" style="53" customWidth="1"/>
    <col min="4356" max="4358" width="10.28515625" style="53" customWidth="1"/>
    <col min="4359" max="4359" width="6.7109375" style="53" customWidth="1"/>
    <col min="4360" max="4360" width="0.5703125" style="53" customWidth="1"/>
    <col min="4361" max="4362" width="9.140625" style="53"/>
    <col min="4363" max="4366" width="0" style="53" hidden="1" customWidth="1"/>
    <col min="4367" max="4608" width="9.140625" style="53"/>
    <col min="4609" max="4609" width="0" style="53" hidden="1" customWidth="1"/>
    <col min="4610" max="4610" width="10.140625" style="53" customWidth="1"/>
    <col min="4611" max="4611" width="41.42578125" style="53" customWidth="1"/>
    <col min="4612" max="4614" width="10.28515625" style="53" customWidth="1"/>
    <col min="4615" max="4615" width="6.7109375" style="53" customWidth="1"/>
    <col min="4616" max="4616" width="0.5703125" style="53" customWidth="1"/>
    <col min="4617" max="4618" width="9.140625" style="53"/>
    <col min="4619" max="4622" width="0" style="53" hidden="1" customWidth="1"/>
    <col min="4623" max="4864" width="9.140625" style="53"/>
    <col min="4865" max="4865" width="0" style="53" hidden="1" customWidth="1"/>
    <col min="4866" max="4866" width="10.140625" style="53" customWidth="1"/>
    <col min="4867" max="4867" width="41.42578125" style="53" customWidth="1"/>
    <col min="4868" max="4870" width="10.28515625" style="53" customWidth="1"/>
    <col min="4871" max="4871" width="6.7109375" style="53" customWidth="1"/>
    <col min="4872" max="4872" width="0.5703125" style="53" customWidth="1"/>
    <col min="4873" max="4874" width="9.140625" style="53"/>
    <col min="4875" max="4878" width="0" style="53" hidden="1" customWidth="1"/>
    <col min="4879" max="5120" width="9.140625" style="53"/>
    <col min="5121" max="5121" width="0" style="53" hidden="1" customWidth="1"/>
    <col min="5122" max="5122" width="10.140625" style="53" customWidth="1"/>
    <col min="5123" max="5123" width="41.42578125" style="53" customWidth="1"/>
    <col min="5124" max="5126" width="10.28515625" style="53" customWidth="1"/>
    <col min="5127" max="5127" width="6.7109375" style="53" customWidth="1"/>
    <col min="5128" max="5128" width="0.5703125" style="53" customWidth="1"/>
    <col min="5129" max="5130" width="9.140625" style="53"/>
    <col min="5131" max="5134" width="0" style="53" hidden="1" customWidth="1"/>
    <col min="5135" max="5376" width="9.140625" style="53"/>
    <col min="5377" max="5377" width="0" style="53" hidden="1" customWidth="1"/>
    <col min="5378" max="5378" width="10.140625" style="53" customWidth="1"/>
    <col min="5379" max="5379" width="41.42578125" style="53" customWidth="1"/>
    <col min="5380" max="5382" width="10.28515625" style="53" customWidth="1"/>
    <col min="5383" max="5383" width="6.7109375" style="53" customWidth="1"/>
    <col min="5384" max="5384" width="0.5703125" style="53" customWidth="1"/>
    <col min="5385" max="5386" width="9.140625" style="53"/>
    <col min="5387" max="5390" width="0" style="53" hidden="1" customWidth="1"/>
    <col min="5391" max="5632" width="9.140625" style="53"/>
    <col min="5633" max="5633" width="0" style="53" hidden="1" customWidth="1"/>
    <col min="5634" max="5634" width="10.140625" style="53" customWidth="1"/>
    <col min="5635" max="5635" width="41.42578125" style="53" customWidth="1"/>
    <col min="5636" max="5638" width="10.28515625" style="53" customWidth="1"/>
    <col min="5639" max="5639" width="6.7109375" style="53" customWidth="1"/>
    <col min="5640" max="5640" width="0.5703125" style="53" customWidth="1"/>
    <col min="5641" max="5642" width="9.140625" style="53"/>
    <col min="5643" max="5646" width="0" style="53" hidden="1" customWidth="1"/>
    <col min="5647" max="5888" width="9.140625" style="53"/>
    <col min="5889" max="5889" width="0" style="53" hidden="1" customWidth="1"/>
    <col min="5890" max="5890" width="10.140625" style="53" customWidth="1"/>
    <col min="5891" max="5891" width="41.42578125" style="53" customWidth="1"/>
    <col min="5892" max="5894" width="10.28515625" style="53" customWidth="1"/>
    <col min="5895" max="5895" width="6.7109375" style="53" customWidth="1"/>
    <col min="5896" max="5896" width="0.5703125" style="53" customWidth="1"/>
    <col min="5897" max="5898" width="9.140625" style="53"/>
    <col min="5899" max="5902" width="0" style="53" hidden="1" customWidth="1"/>
    <col min="5903" max="6144" width="9.140625" style="53"/>
    <col min="6145" max="6145" width="0" style="53" hidden="1" customWidth="1"/>
    <col min="6146" max="6146" width="10.140625" style="53" customWidth="1"/>
    <col min="6147" max="6147" width="41.42578125" style="53" customWidth="1"/>
    <col min="6148" max="6150" width="10.28515625" style="53" customWidth="1"/>
    <col min="6151" max="6151" width="6.7109375" style="53" customWidth="1"/>
    <col min="6152" max="6152" width="0.5703125" style="53" customWidth="1"/>
    <col min="6153" max="6154" width="9.140625" style="53"/>
    <col min="6155" max="6158" width="0" style="53" hidden="1" customWidth="1"/>
    <col min="6159" max="6400" width="9.140625" style="53"/>
    <col min="6401" max="6401" width="0" style="53" hidden="1" customWidth="1"/>
    <col min="6402" max="6402" width="10.140625" style="53" customWidth="1"/>
    <col min="6403" max="6403" width="41.42578125" style="53" customWidth="1"/>
    <col min="6404" max="6406" width="10.28515625" style="53" customWidth="1"/>
    <col min="6407" max="6407" width="6.7109375" style="53" customWidth="1"/>
    <col min="6408" max="6408" width="0.5703125" style="53" customWidth="1"/>
    <col min="6409" max="6410" width="9.140625" style="53"/>
    <col min="6411" max="6414" width="0" style="53" hidden="1" customWidth="1"/>
    <col min="6415" max="6656" width="9.140625" style="53"/>
    <col min="6657" max="6657" width="0" style="53" hidden="1" customWidth="1"/>
    <col min="6658" max="6658" width="10.140625" style="53" customWidth="1"/>
    <col min="6659" max="6659" width="41.42578125" style="53" customWidth="1"/>
    <col min="6660" max="6662" width="10.28515625" style="53" customWidth="1"/>
    <col min="6663" max="6663" width="6.7109375" style="53" customWidth="1"/>
    <col min="6664" max="6664" width="0.5703125" style="53" customWidth="1"/>
    <col min="6665" max="6666" width="9.140625" style="53"/>
    <col min="6667" max="6670" width="0" style="53" hidden="1" customWidth="1"/>
    <col min="6671" max="6912" width="9.140625" style="53"/>
    <col min="6913" max="6913" width="0" style="53" hidden="1" customWidth="1"/>
    <col min="6914" max="6914" width="10.140625" style="53" customWidth="1"/>
    <col min="6915" max="6915" width="41.42578125" style="53" customWidth="1"/>
    <col min="6916" max="6918" width="10.28515625" style="53" customWidth="1"/>
    <col min="6919" max="6919" width="6.7109375" style="53" customWidth="1"/>
    <col min="6920" max="6920" width="0.5703125" style="53" customWidth="1"/>
    <col min="6921" max="6922" width="9.140625" style="53"/>
    <col min="6923" max="6926" width="0" style="53" hidden="1" customWidth="1"/>
    <col min="6927" max="7168" width="9.140625" style="53"/>
    <col min="7169" max="7169" width="0" style="53" hidden="1" customWidth="1"/>
    <col min="7170" max="7170" width="10.140625" style="53" customWidth="1"/>
    <col min="7171" max="7171" width="41.42578125" style="53" customWidth="1"/>
    <col min="7172" max="7174" width="10.28515625" style="53" customWidth="1"/>
    <col min="7175" max="7175" width="6.7109375" style="53" customWidth="1"/>
    <col min="7176" max="7176" width="0.5703125" style="53" customWidth="1"/>
    <col min="7177" max="7178" width="9.140625" style="53"/>
    <col min="7179" max="7182" width="0" style="53" hidden="1" customWidth="1"/>
    <col min="7183" max="7424" width="9.140625" style="53"/>
    <col min="7425" max="7425" width="0" style="53" hidden="1" customWidth="1"/>
    <col min="7426" max="7426" width="10.140625" style="53" customWidth="1"/>
    <col min="7427" max="7427" width="41.42578125" style="53" customWidth="1"/>
    <col min="7428" max="7430" width="10.28515625" style="53" customWidth="1"/>
    <col min="7431" max="7431" width="6.7109375" style="53" customWidth="1"/>
    <col min="7432" max="7432" width="0.5703125" style="53" customWidth="1"/>
    <col min="7433" max="7434" width="9.140625" style="53"/>
    <col min="7435" max="7438" width="0" style="53" hidden="1" customWidth="1"/>
    <col min="7439" max="7680" width="9.140625" style="53"/>
    <col min="7681" max="7681" width="0" style="53" hidden="1" customWidth="1"/>
    <col min="7682" max="7682" width="10.140625" style="53" customWidth="1"/>
    <col min="7683" max="7683" width="41.42578125" style="53" customWidth="1"/>
    <col min="7684" max="7686" width="10.28515625" style="53" customWidth="1"/>
    <col min="7687" max="7687" width="6.7109375" style="53" customWidth="1"/>
    <col min="7688" max="7688" width="0.5703125" style="53" customWidth="1"/>
    <col min="7689" max="7690" width="9.140625" style="53"/>
    <col min="7691" max="7694" width="0" style="53" hidden="1" customWidth="1"/>
    <col min="7695" max="7936" width="9.140625" style="53"/>
    <col min="7937" max="7937" width="0" style="53" hidden="1" customWidth="1"/>
    <col min="7938" max="7938" width="10.140625" style="53" customWidth="1"/>
    <col min="7939" max="7939" width="41.42578125" style="53" customWidth="1"/>
    <col min="7940" max="7942" width="10.28515625" style="53" customWidth="1"/>
    <col min="7943" max="7943" width="6.7109375" style="53" customWidth="1"/>
    <col min="7944" max="7944" width="0.5703125" style="53" customWidth="1"/>
    <col min="7945" max="7946" width="9.140625" style="53"/>
    <col min="7947" max="7950" width="0" style="53" hidden="1" customWidth="1"/>
    <col min="7951" max="8192" width="9.140625" style="53"/>
    <col min="8193" max="8193" width="0" style="53" hidden="1" customWidth="1"/>
    <col min="8194" max="8194" width="10.140625" style="53" customWidth="1"/>
    <col min="8195" max="8195" width="41.42578125" style="53" customWidth="1"/>
    <col min="8196" max="8198" width="10.28515625" style="53" customWidth="1"/>
    <col min="8199" max="8199" width="6.7109375" style="53" customWidth="1"/>
    <col min="8200" max="8200" width="0.5703125" style="53" customWidth="1"/>
    <col min="8201" max="8202" width="9.140625" style="53"/>
    <col min="8203" max="8206" width="0" style="53" hidden="1" customWidth="1"/>
    <col min="8207" max="8448" width="9.140625" style="53"/>
    <col min="8449" max="8449" width="0" style="53" hidden="1" customWidth="1"/>
    <col min="8450" max="8450" width="10.140625" style="53" customWidth="1"/>
    <col min="8451" max="8451" width="41.42578125" style="53" customWidth="1"/>
    <col min="8452" max="8454" width="10.28515625" style="53" customWidth="1"/>
    <col min="8455" max="8455" width="6.7109375" style="53" customWidth="1"/>
    <col min="8456" max="8456" width="0.5703125" style="53" customWidth="1"/>
    <col min="8457" max="8458" width="9.140625" style="53"/>
    <col min="8459" max="8462" width="0" style="53" hidden="1" customWidth="1"/>
    <col min="8463" max="8704" width="9.140625" style="53"/>
    <col min="8705" max="8705" width="0" style="53" hidden="1" customWidth="1"/>
    <col min="8706" max="8706" width="10.140625" style="53" customWidth="1"/>
    <col min="8707" max="8707" width="41.42578125" style="53" customWidth="1"/>
    <col min="8708" max="8710" width="10.28515625" style="53" customWidth="1"/>
    <col min="8711" max="8711" width="6.7109375" style="53" customWidth="1"/>
    <col min="8712" max="8712" width="0.5703125" style="53" customWidth="1"/>
    <col min="8713" max="8714" width="9.140625" style="53"/>
    <col min="8715" max="8718" width="0" style="53" hidden="1" customWidth="1"/>
    <col min="8719" max="8960" width="9.140625" style="53"/>
    <col min="8961" max="8961" width="0" style="53" hidden="1" customWidth="1"/>
    <col min="8962" max="8962" width="10.140625" style="53" customWidth="1"/>
    <col min="8963" max="8963" width="41.42578125" style="53" customWidth="1"/>
    <col min="8964" max="8966" width="10.28515625" style="53" customWidth="1"/>
    <col min="8967" max="8967" width="6.7109375" style="53" customWidth="1"/>
    <col min="8968" max="8968" width="0.5703125" style="53" customWidth="1"/>
    <col min="8969" max="8970" width="9.140625" style="53"/>
    <col min="8971" max="8974" width="0" style="53" hidden="1" customWidth="1"/>
    <col min="8975" max="9216" width="9.140625" style="53"/>
    <col min="9217" max="9217" width="0" style="53" hidden="1" customWidth="1"/>
    <col min="9218" max="9218" width="10.140625" style="53" customWidth="1"/>
    <col min="9219" max="9219" width="41.42578125" style="53" customWidth="1"/>
    <col min="9220" max="9222" width="10.28515625" style="53" customWidth="1"/>
    <col min="9223" max="9223" width="6.7109375" style="53" customWidth="1"/>
    <col min="9224" max="9224" width="0.5703125" style="53" customWidth="1"/>
    <col min="9225" max="9226" width="9.140625" style="53"/>
    <col min="9227" max="9230" width="0" style="53" hidden="1" customWidth="1"/>
    <col min="9231" max="9472" width="9.140625" style="53"/>
    <col min="9473" max="9473" width="0" style="53" hidden="1" customWidth="1"/>
    <col min="9474" max="9474" width="10.140625" style="53" customWidth="1"/>
    <col min="9475" max="9475" width="41.42578125" style="53" customWidth="1"/>
    <col min="9476" max="9478" width="10.28515625" style="53" customWidth="1"/>
    <col min="9479" max="9479" width="6.7109375" style="53" customWidth="1"/>
    <col min="9480" max="9480" width="0.5703125" style="53" customWidth="1"/>
    <col min="9481" max="9482" width="9.140625" style="53"/>
    <col min="9483" max="9486" width="0" style="53" hidden="1" customWidth="1"/>
    <col min="9487" max="9728" width="9.140625" style="53"/>
    <col min="9729" max="9729" width="0" style="53" hidden="1" customWidth="1"/>
    <col min="9730" max="9730" width="10.140625" style="53" customWidth="1"/>
    <col min="9731" max="9731" width="41.42578125" style="53" customWidth="1"/>
    <col min="9732" max="9734" width="10.28515625" style="53" customWidth="1"/>
    <col min="9735" max="9735" width="6.7109375" style="53" customWidth="1"/>
    <col min="9736" max="9736" width="0.5703125" style="53" customWidth="1"/>
    <col min="9737" max="9738" width="9.140625" style="53"/>
    <col min="9739" max="9742" width="0" style="53" hidden="1" customWidth="1"/>
    <col min="9743" max="9984" width="9.140625" style="53"/>
    <col min="9985" max="9985" width="0" style="53" hidden="1" customWidth="1"/>
    <col min="9986" max="9986" width="10.140625" style="53" customWidth="1"/>
    <col min="9987" max="9987" width="41.42578125" style="53" customWidth="1"/>
    <col min="9988" max="9990" width="10.28515625" style="53" customWidth="1"/>
    <col min="9991" max="9991" width="6.7109375" style="53" customWidth="1"/>
    <col min="9992" max="9992" width="0.5703125" style="53" customWidth="1"/>
    <col min="9993" max="9994" width="9.140625" style="53"/>
    <col min="9995" max="9998" width="0" style="53" hidden="1" customWidth="1"/>
    <col min="9999" max="10240" width="9.140625" style="53"/>
    <col min="10241" max="10241" width="0" style="53" hidden="1" customWidth="1"/>
    <col min="10242" max="10242" width="10.140625" style="53" customWidth="1"/>
    <col min="10243" max="10243" width="41.42578125" style="53" customWidth="1"/>
    <col min="10244" max="10246" width="10.28515625" style="53" customWidth="1"/>
    <col min="10247" max="10247" width="6.7109375" style="53" customWidth="1"/>
    <col min="10248" max="10248" width="0.5703125" style="53" customWidth="1"/>
    <col min="10249" max="10250" width="9.140625" style="53"/>
    <col min="10251" max="10254" width="0" style="53" hidden="1" customWidth="1"/>
    <col min="10255" max="10496" width="9.140625" style="53"/>
    <col min="10497" max="10497" width="0" style="53" hidden="1" customWidth="1"/>
    <col min="10498" max="10498" width="10.140625" style="53" customWidth="1"/>
    <col min="10499" max="10499" width="41.42578125" style="53" customWidth="1"/>
    <col min="10500" max="10502" width="10.28515625" style="53" customWidth="1"/>
    <col min="10503" max="10503" width="6.7109375" style="53" customWidth="1"/>
    <col min="10504" max="10504" width="0.5703125" style="53" customWidth="1"/>
    <col min="10505" max="10506" width="9.140625" style="53"/>
    <col min="10507" max="10510" width="0" style="53" hidden="1" customWidth="1"/>
    <col min="10511" max="10752" width="9.140625" style="53"/>
    <col min="10753" max="10753" width="0" style="53" hidden="1" customWidth="1"/>
    <col min="10754" max="10754" width="10.140625" style="53" customWidth="1"/>
    <col min="10755" max="10755" width="41.42578125" style="53" customWidth="1"/>
    <col min="10756" max="10758" width="10.28515625" style="53" customWidth="1"/>
    <col min="10759" max="10759" width="6.7109375" style="53" customWidth="1"/>
    <col min="10760" max="10760" width="0.5703125" style="53" customWidth="1"/>
    <col min="10761" max="10762" width="9.140625" style="53"/>
    <col min="10763" max="10766" width="0" style="53" hidden="1" customWidth="1"/>
    <col min="10767" max="11008" width="9.140625" style="53"/>
    <col min="11009" max="11009" width="0" style="53" hidden="1" customWidth="1"/>
    <col min="11010" max="11010" width="10.140625" style="53" customWidth="1"/>
    <col min="11011" max="11011" width="41.42578125" style="53" customWidth="1"/>
    <col min="11012" max="11014" width="10.28515625" style="53" customWidth="1"/>
    <col min="11015" max="11015" width="6.7109375" style="53" customWidth="1"/>
    <col min="11016" max="11016" width="0.5703125" style="53" customWidth="1"/>
    <col min="11017" max="11018" width="9.140625" style="53"/>
    <col min="11019" max="11022" width="0" style="53" hidden="1" customWidth="1"/>
    <col min="11023" max="11264" width="9.140625" style="53"/>
    <col min="11265" max="11265" width="0" style="53" hidden="1" customWidth="1"/>
    <col min="11266" max="11266" width="10.140625" style="53" customWidth="1"/>
    <col min="11267" max="11267" width="41.42578125" style="53" customWidth="1"/>
    <col min="11268" max="11270" width="10.28515625" style="53" customWidth="1"/>
    <col min="11271" max="11271" width="6.7109375" style="53" customWidth="1"/>
    <col min="11272" max="11272" width="0.5703125" style="53" customWidth="1"/>
    <col min="11273" max="11274" width="9.140625" style="53"/>
    <col min="11275" max="11278" width="0" style="53" hidden="1" customWidth="1"/>
    <col min="11279" max="11520" width="9.140625" style="53"/>
    <col min="11521" max="11521" width="0" style="53" hidden="1" customWidth="1"/>
    <col min="11522" max="11522" width="10.140625" style="53" customWidth="1"/>
    <col min="11523" max="11523" width="41.42578125" style="53" customWidth="1"/>
    <col min="11524" max="11526" width="10.28515625" style="53" customWidth="1"/>
    <col min="11527" max="11527" width="6.7109375" style="53" customWidth="1"/>
    <col min="11528" max="11528" width="0.5703125" style="53" customWidth="1"/>
    <col min="11529" max="11530" width="9.140625" style="53"/>
    <col min="11531" max="11534" width="0" style="53" hidden="1" customWidth="1"/>
    <col min="11535" max="11776" width="9.140625" style="53"/>
    <col min="11777" max="11777" width="0" style="53" hidden="1" customWidth="1"/>
    <col min="11778" max="11778" width="10.140625" style="53" customWidth="1"/>
    <col min="11779" max="11779" width="41.42578125" style="53" customWidth="1"/>
    <col min="11780" max="11782" width="10.28515625" style="53" customWidth="1"/>
    <col min="11783" max="11783" width="6.7109375" style="53" customWidth="1"/>
    <col min="11784" max="11784" width="0.5703125" style="53" customWidth="1"/>
    <col min="11785" max="11786" width="9.140625" style="53"/>
    <col min="11787" max="11790" width="0" style="53" hidden="1" customWidth="1"/>
    <col min="11791" max="12032" width="9.140625" style="53"/>
    <col min="12033" max="12033" width="0" style="53" hidden="1" customWidth="1"/>
    <col min="12034" max="12034" width="10.140625" style="53" customWidth="1"/>
    <col min="12035" max="12035" width="41.42578125" style="53" customWidth="1"/>
    <col min="12036" max="12038" width="10.28515625" style="53" customWidth="1"/>
    <col min="12039" max="12039" width="6.7109375" style="53" customWidth="1"/>
    <col min="12040" max="12040" width="0.5703125" style="53" customWidth="1"/>
    <col min="12041" max="12042" width="9.140625" style="53"/>
    <col min="12043" max="12046" width="0" style="53" hidden="1" customWidth="1"/>
    <col min="12047" max="12288" width="9.140625" style="53"/>
    <col min="12289" max="12289" width="0" style="53" hidden="1" customWidth="1"/>
    <col min="12290" max="12290" width="10.140625" style="53" customWidth="1"/>
    <col min="12291" max="12291" width="41.42578125" style="53" customWidth="1"/>
    <col min="12292" max="12294" width="10.28515625" style="53" customWidth="1"/>
    <col min="12295" max="12295" width="6.7109375" style="53" customWidth="1"/>
    <col min="12296" max="12296" width="0.5703125" style="53" customWidth="1"/>
    <col min="12297" max="12298" width="9.140625" style="53"/>
    <col min="12299" max="12302" width="0" style="53" hidden="1" customWidth="1"/>
    <col min="12303" max="12544" width="9.140625" style="53"/>
    <col min="12545" max="12545" width="0" style="53" hidden="1" customWidth="1"/>
    <col min="12546" max="12546" width="10.140625" style="53" customWidth="1"/>
    <col min="12547" max="12547" width="41.42578125" style="53" customWidth="1"/>
    <col min="12548" max="12550" width="10.28515625" style="53" customWidth="1"/>
    <col min="12551" max="12551" width="6.7109375" style="53" customWidth="1"/>
    <col min="12552" max="12552" width="0.5703125" style="53" customWidth="1"/>
    <col min="12553" max="12554" width="9.140625" style="53"/>
    <col min="12555" max="12558" width="0" style="53" hidden="1" customWidth="1"/>
    <col min="12559" max="12800" width="9.140625" style="53"/>
    <col min="12801" max="12801" width="0" style="53" hidden="1" customWidth="1"/>
    <col min="12802" max="12802" width="10.140625" style="53" customWidth="1"/>
    <col min="12803" max="12803" width="41.42578125" style="53" customWidth="1"/>
    <col min="12804" max="12806" width="10.28515625" style="53" customWidth="1"/>
    <col min="12807" max="12807" width="6.7109375" style="53" customWidth="1"/>
    <col min="12808" max="12808" width="0.5703125" style="53" customWidth="1"/>
    <col min="12809" max="12810" width="9.140625" style="53"/>
    <col min="12811" max="12814" width="0" style="53" hidden="1" customWidth="1"/>
    <col min="12815" max="13056" width="9.140625" style="53"/>
    <col min="13057" max="13057" width="0" style="53" hidden="1" customWidth="1"/>
    <col min="13058" max="13058" width="10.140625" style="53" customWidth="1"/>
    <col min="13059" max="13059" width="41.42578125" style="53" customWidth="1"/>
    <col min="13060" max="13062" width="10.28515625" style="53" customWidth="1"/>
    <col min="13063" max="13063" width="6.7109375" style="53" customWidth="1"/>
    <col min="13064" max="13064" width="0.5703125" style="53" customWidth="1"/>
    <col min="13065" max="13066" width="9.140625" style="53"/>
    <col min="13067" max="13070" width="0" style="53" hidden="1" customWidth="1"/>
    <col min="13071" max="13312" width="9.140625" style="53"/>
    <col min="13313" max="13313" width="0" style="53" hidden="1" customWidth="1"/>
    <col min="13314" max="13314" width="10.140625" style="53" customWidth="1"/>
    <col min="13315" max="13315" width="41.42578125" style="53" customWidth="1"/>
    <col min="13316" max="13318" width="10.28515625" style="53" customWidth="1"/>
    <col min="13319" max="13319" width="6.7109375" style="53" customWidth="1"/>
    <col min="13320" max="13320" width="0.5703125" style="53" customWidth="1"/>
    <col min="13321" max="13322" width="9.140625" style="53"/>
    <col min="13323" max="13326" width="0" style="53" hidden="1" customWidth="1"/>
    <col min="13327" max="13568" width="9.140625" style="53"/>
    <col min="13569" max="13569" width="0" style="53" hidden="1" customWidth="1"/>
    <col min="13570" max="13570" width="10.140625" style="53" customWidth="1"/>
    <col min="13571" max="13571" width="41.42578125" style="53" customWidth="1"/>
    <col min="13572" max="13574" width="10.28515625" style="53" customWidth="1"/>
    <col min="13575" max="13575" width="6.7109375" style="53" customWidth="1"/>
    <col min="13576" max="13576" width="0.5703125" style="53" customWidth="1"/>
    <col min="13577" max="13578" width="9.140625" style="53"/>
    <col min="13579" max="13582" width="0" style="53" hidden="1" customWidth="1"/>
    <col min="13583" max="13824" width="9.140625" style="53"/>
    <col min="13825" max="13825" width="0" style="53" hidden="1" customWidth="1"/>
    <col min="13826" max="13826" width="10.140625" style="53" customWidth="1"/>
    <col min="13827" max="13827" width="41.42578125" style="53" customWidth="1"/>
    <col min="13828" max="13830" width="10.28515625" style="53" customWidth="1"/>
    <col min="13831" max="13831" width="6.7109375" style="53" customWidth="1"/>
    <col min="13832" max="13832" width="0.5703125" style="53" customWidth="1"/>
    <col min="13833" max="13834" width="9.140625" style="53"/>
    <col min="13835" max="13838" width="0" style="53" hidden="1" customWidth="1"/>
    <col min="13839" max="14080" width="9.140625" style="53"/>
    <col min="14081" max="14081" width="0" style="53" hidden="1" customWidth="1"/>
    <col min="14082" max="14082" width="10.140625" style="53" customWidth="1"/>
    <col min="14083" max="14083" width="41.42578125" style="53" customWidth="1"/>
    <col min="14084" max="14086" width="10.28515625" style="53" customWidth="1"/>
    <col min="14087" max="14087" width="6.7109375" style="53" customWidth="1"/>
    <col min="14088" max="14088" width="0.5703125" style="53" customWidth="1"/>
    <col min="14089" max="14090" width="9.140625" style="53"/>
    <col min="14091" max="14094" width="0" style="53" hidden="1" customWidth="1"/>
    <col min="14095" max="14336" width="9.140625" style="53"/>
    <col min="14337" max="14337" width="0" style="53" hidden="1" customWidth="1"/>
    <col min="14338" max="14338" width="10.140625" style="53" customWidth="1"/>
    <col min="14339" max="14339" width="41.42578125" style="53" customWidth="1"/>
    <col min="14340" max="14342" width="10.28515625" style="53" customWidth="1"/>
    <col min="14343" max="14343" width="6.7109375" style="53" customWidth="1"/>
    <col min="14344" max="14344" width="0.5703125" style="53" customWidth="1"/>
    <col min="14345" max="14346" width="9.140625" style="53"/>
    <col min="14347" max="14350" width="0" style="53" hidden="1" customWidth="1"/>
    <col min="14351" max="14592" width="9.140625" style="53"/>
    <col min="14593" max="14593" width="0" style="53" hidden="1" customWidth="1"/>
    <col min="14594" max="14594" width="10.140625" style="53" customWidth="1"/>
    <col min="14595" max="14595" width="41.42578125" style="53" customWidth="1"/>
    <col min="14596" max="14598" width="10.28515625" style="53" customWidth="1"/>
    <col min="14599" max="14599" width="6.7109375" style="53" customWidth="1"/>
    <col min="14600" max="14600" width="0.5703125" style="53" customWidth="1"/>
    <col min="14601" max="14602" width="9.140625" style="53"/>
    <col min="14603" max="14606" width="0" style="53" hidden="1" customWidth="1"/>
    <col min="14607" max="14848" width="9.140625" style="53"/>
    <col min="14849" max="14849" width="0" style="53" hidden="1" customWidth="1"/>
    <col min="14850" max="14850" width="10.140625" style="53" customWidth="1"/>
    <col min="14851" max="14851" width="41.42578125" style="53" customWidth="1"/>
    <col min="14852" max="14854" width="10.28515625" style="53" customWidth="1"/>
    <col min="14855" max="14855" width="6.7109375" style="53" customWidth="1"/>
    <col min="14856" max="14856" width="0.5703125" style="53" customWidth="1"/>
    <col min="14857" max="14858" width="9.140625" style="53"/>
    <col min="14859" max="14862" width="0" style="53" hidden="1" customWidth="1"/>
    <col min="14863" max="15104" width="9.140625" style="53"/>
    <col min="15105" max="15105" width="0" style="53" hidden="1" customWidth="1"/>
    <col min="15106" max="15106" width="10.140625" style="53" customWidth="1"/>
    <col min="15107" max="15107" width="41.42578125" style="53" customWidth="1"/>
    <col min="15108" max="15110" width="10.28515625" style="53" customWidth="1"/>
    <col min="15111" max="15111" width="6.7109375" style="53" customWidth="1"/>
    <col min="15112" max="15112" width="0.5703125" style="53" customWidth="1"/>
    <col min="15113" max="15114" width="9.140625" style="53"/>
    <col min="15115" max="15118" width="0" style="53" hidden="1" customWidth="1"/>
    <col min="15119" max="15360" width="9.140625" style="53"/>
    <col min="15361" max="15361" width="0" style="53" hidden="1" customWidth="1"/>
    <col min="15362" max="15362" width="10.140625" style="53" customWidth="1"/>
    <col min="15363" max="15363" width="41.42578125" style="53" customWidth="1"/>
    <col min="15364" max="15366" width="10.28515625" style="53" customWidth="1"/>
    <col min="15367" max="15367" width="6.7109375" style="53" customWidth="1"/>
    <col min="15368" max="15368" width="0.5703125" style="53" customWidth="1"/>
    <col min="15369" max="15370" width="9.140625" style="53"/>
    <col min="15371" max="15374" width="0" style="53" hidden="1" customWidth="1"/>
    <col min="15375" max="15616" width="9.140625" style="53"/>
    <col min="15617" max="15617" width="0" style="53" hidden="1" customWidth="1"/>
    <col min="15618" max="15618" width="10.140625" style="53" customWidth="1"/>
    <col min="15619" max="15619" width="41.42578125" style="53" customWidth="1"/>
    <col min="15620" max="15622" width="10.28515625" style="53" customWidth="1"/>
    <col min="15623" max="15623" width="6.7109375" style="53" customWidth="1"/>
    <col min="15624" max="15624" width="0.5703125" style="53" customWidth="1"/>
    <col min="15625" max="15626" width="9.140625" style="53"/>
    <col min="15627" max="15630" width="0" style="53" hidden="1" customWidth="1"/>
    <col min="15631" max="15872" width="9.140625" style="53"/>
    <col min="15873" max="15873" width="0" style="53" hidden="1" customWidth="1"/>
    <col min="15874" max="15874" width="10.140625" style="53" customWidth="1"/>
    <col min="15875" max="15875" width="41.42578125" style="53" customWidth="1"/>
    <col min="15876" max="15878" width="10.28515625" style="53" customWidth="1"/>
    <col min="15879" max="15879" width="6.7109375" style="53" customWidth="1"/>
    <col min="15880" max="15880" width="0.5703125" style="53" customWidth="1"/>
    <col min="15881" max="15882" width="9.140625" style="53"/>
    <col min="15883" max="15886" width="0" style="53" hidden="1" customWidth="1"/>
    <col min="15887" max="16128" width="9.140625" style="53"/>
    <col min="16129" max="16129" width="0" style="53" hidden="1" customWidth="1"/>
    <col min="16130" max="16130" width="10.140625" style="53" customWidth="1"/>
    <col min="16131" max="16131" width="41.42578125" style="53" customWidth="1"/>
    <col min="16132" max="16134" width="10.28515625" style="53" customWidth="1"/>
    <col min="16135" max="16135" width="6.7109375" style="53" customWidth="1"/>
    <col min="16136" max="16136" width="0.5703125" style="53" customWidth="1"/>
    <col min="16137" max="16138" width="9.140625" style="53"/>
    <col min="16139" max="16142" width="0" style="53" hidden="1" customWidth="1"/>
    <col min="16143" max="16384" width="9.140625" style="53"/>
  </cols>
  <sheetData>
    <row r="1" spans="1:9" x14ac:dyDescent="0.2">
      <c r="C1" s="48"/>
      <c r="D1" s="49" t="str">
        <f>'[1]POČETNA i upute'!$E$10</f>
        <v>1 . Prijedlog izmjena i dopuna financijskog plana za 2018. g.</v>
      </c>
      <c r="E1" s="50" t="s">
        <v>3</v>
      </c>
    </row>
    <row r="2" spans="1:9" ht="13.5" thickBot="1" x14ac:dyDescent="0.25">
      <c r="C2" s="54"/>
      <c r="D2" s="54"/>
      <c r="E2" s="54"/>
      <c r="F2" s="55"/>
    </row>
    <row r="3" spans="1:9" ht="53.25" customHeight="1" thickBot="1" x14ac:dyDescent="0.25">
      <c r="A3" s="46" t="s">
        <v>15</v>
      </c>
      <c r="B3" s="56" t="s">
        <v>16</v>
      </c>
      <c r="C3" s="57" t="s">
        <v>17</v>
      </c>
      <c r="D3" s="58" t="s">
        <v>18</v>
      </c>
      <c r="E3" s="59" t="s">
        <v>19</v>
      </c>
      <c r="F3" s="57" t="s">
        <v>20</v>
      </c>
      <c r="G3" s="60" t="s">
        <v>21</v>
      </c>
    </row>
    <row r="4" spans="1:9" s="67" customFormat="1" x14ac:dyDescent="0.2">
      <c r="A4" s="61">
        <f>LEN(B4)</f>
        <v>1</v>
      </c>
      <c r="B4" s="62">
        <v>6</v>
      </c>
      <c r="C4" s="63" t="s">
        <v>22</v>
      </c>
      <c r="D4" s="64">
        <f>D5+D22+D39+D46+D64+D75</f>
        <v>11147363</v>
      </c>
      <c r="E4" s="65">
        <f t="shared" ref="E4:E67" si="0">F4-D4</f>
        <v>98844</v>
      </c>
      <c r="F4" s="64">
        <f>F5+F22+F39+F46+F64+F75</f>
        <v>11246207</v>
      </c>
      <c r="G4" s="66">
        <f t="shared" ref="G4:G67" si="1">IF(F4&gt;0,F4/D4*100," ")</f>
        <v>100.88670298078569</v>
      </c>
      <c r="I4" s="53"/>
    </row>
    <row r="5" spans="1:9" s="67" customFormat="1" ht="25.5" x14ac:dyDescent="0.2">
      <c r="A5" s="61">
        <f t="shared" ref="A5:A83" si="2">LEN(B5)</f>
        <v>2</v>
      </c>
      <c r="B5" s="68">
        <v>63</v>
      </c>
      <c r="C5" s="69" t="s">
        <v>23</v>
      </c>
      <c r="D5" s="70">
        <f>D6+D9+D12+D19</f>
        <v>9067119</v>
      </c>
      <c r="E5" s="71">
        <f t="shared" si="0"/>
        <v>42093</v>
      </c>
      <c r="F5" s="70">
        <f>F6+F9+F12+F19</f>
        <v>9109212</v>
      </c>
      <c r="G5" s="72">
        <f t="shared" si="1"/>
        <v>100.46423786872103</v>
      </c>
      <c r="I5" s="53"/>
    </row>
    <row r="6" spans="1:9" s="67" customFormat="1" hidden="1" x14ac:dyDescent="0.2">
      <c r="A6" s="61">
        <f t="shared" si="2"/>
        <v>3</v>
      </c>
      <c r="B6" s="73">
        <v>631</v>
      </c>
      <c r="C6" s="74" t="s">
        <v>24</v>
      </c>
      <c r="D6" s="75"/>
      <c r="E6" s="76">
        <f t="shared" si="0"/>
        <v>0</v>
      </c>
      <c r="F6" s="77">
        <f>F7</f>
        <v>0</v>
      </c>
      <c r="G6" s="78" t="str">
        <f t="shared" si="1"/>
        <v xml:space="preserve"> </v>
      </c>
      <c r="I6" s="53"/>
    </row>
    <row r="7" spans="1:9" s="85" customFormat="1" hidden="1" x14ac:dyDescent="0.2">
      <c r="A7" s="46">
        <f t="shared" si="2"/>
        <v>4</v>
      </c>
      <c r="B7" s="79">
        <v>6311</v>
      </c>
      <c r="C7" s="80" t="s">
        <v>25</v>
      </c>
      <c r="D7" s="81"/>
      <c r="E7" s="82">
        <f t="shared" si="0"/>
        <v>0</v>
      </c>
      <c r="F7" s="83">
        <f>F8</f>
        <v>0</v>
      </c>
      <c r="G7" s="84" t="str">
        <f t="shared" si="1"/>
        <v xml:space="preserve"> </v>
      </c>
      <c r="I7" s="53"/>
    </row>
    <row r="8" spans="1:9" s="93" customFormat="1" hidden="1" x14ac:dyDescent="0.2">
      <c r="A8" s="86">
        <f t="shared" si="2"/>
        <v>5</v>
      </c>
      <c r="B8" s="87">
        <v>63111</v>
      </c>
      <c r="C8" s="88" t="s">
        <v>26</v>
      </c>
      <c r="D8" s="89"/>
      <c r="E8" s="90">
        <f t="shared" si="0"/>
        <v>0</v>
      </c>
      <c r="F8" s="91">
        <f>[1]glavna!$D$323</f>
        <v>0</v>
      </c>
      <c r="G8" s="92" t="str">
        <f t="shared" si="1"/>
        <v xml:space="preserve"> </v>
      </c>
      <c r="I8" s="53"/>
    </row>
    <row r="9" spans="1:9" s="67" customFormat="1" ht="25.5" hidden="1" x14ac:dyDescent="0.2">
      <c r="A9" s="61">
        <f t="shared" si="2"/>
        <v>3</v>
      </c>
      <c r="B9" s="73">
        <v>632</v>
      </c>
      <c r="C9" s="74" t="s">
        <v>27</v>
      </c>
      <c r="D9" s="75"/>
      <c r="E9" s="76">
        <f t="shared" si="0"/>
        <v>0</v>
      </c>
      <c r="F9" s="77">
        <f>F10</f>
        <v>0</v>
      </c>
      <c r="G9" s="78" t="str">
        <f t="shared" si="1"/>
        <v xml:space="preserve"> </v>
      </c>
    </row>
    <row r="10" spans="1:9" s="85" customFormat="1" hidden="1" x14ac:dyDescent="0.2">
      <c r="A10" s="46">
        <f t="shared" si="2"/>
        <v>4</v>
      </c>
      <c r="B10" s="79">
        <v>6321</v>
      </c>
      <c r="C10" s="80" t="s">
        <v>28</v>
      </c>
      <c r="D10" s="81"/>
      <c r="E10" s="82">
        <f t="shared" si="0"/>
        <v>0</v>
      </c>
      <c r="F10" s="83">
        <f>SUM(F11)</f>
        <v>0</v>
      </c>
      <c r="G10" s="84" t="str">
        <f t="shared" si="1"/>
        <v xml:space="preserve"> </v>
      </c>
    </row>
    <row r="11" spans="1:9" s="93" customFormat="1" hidden="1" x14ac:dyDescent="0.2">
      <c r="A11" s="86">
        <f t="shared" si="2"/>
        <v>5</v>
      </c>
      <c r="B11" s="87">
        <v>63211</v>
      </c>
      <c r="C11" s="88" t="s">
        <v>28</v>
      </c>
      <c r="D11" s="89"/>
      <c r="E11" s="90">
        <f t="shared" si="0"/>
        <v>0</v>
      </c>
      <c r="F11" s="91">
        <f>[1]glavna!$D$326</f>
        <v>0</v>
      </c>
      <c r="G11" s="92" t="str">
        <f t="shared" si="1"/>
        <v xml:space="preserve"> </v>
      </c>
    </row>
    <row r="12" spans="1:9" s="67" customFormat="1" ht="24.95" customHeight="1" x14ac:dyDescent="0.2">
      <c r="A12" s="61">
        <f t="shared" si="2"/>
        <v>3</v>
      </c>
      <c r="B12" s="73">
        <v>636</v>
      </c>
      <c r="C12" s="74" t="s">
        <v>29</v>
      </c>
      <c r="D12" s="77">
        <f>D13+D16</f>
        <v>9042196</v>
      </c>
      <c r="E12" s="76">
        <f t="shared" si="0"/>
        <v>24562</v>
      </c>
      <c r="F12" s="77">
        <f>F13+F16</f>
        <v>9066758</v>
      </c>
      <c r="G12" s="78">
        <f t="shared" si="1"/>
        <v>100.27163755353234</v>
      </c>
    </row>
    <row r="13" spans="1:9" s="85" customFormat="1" ht="24.95" customHeight="1" x14ac:dyDescent="0.2">
      <c r="A13" s="46">
        <f t="shared" si="2"/>
        <v>4</v>
      </c>
      <c r="B13" s="79">
        <v>6361</v>
      </c>
      <c r="C13" s="80" t="s">
        <v>30</v>
      </c>
      <c r="D13" s="83">
        <f>D14+D15</f>
        <v>9034196</v>
      </c>
      <c r="E13" s="82">
        <f t="shared" si="0"/>
        <v>24562</v>
      </c>
      <c r="F13" s="83">
        <f>F14+F15</f>
        <v>9058758</v>
      </c>
      <c r="G13" s="84">
        <f t="shared" si="1"/>
        <v>100.27187809518412</v>
      </c>
    </row>
    <row r="14" spans="1:9" s="93" customFormat="1" ht="24.75" customHeight="1" x14ac:dyDescent="0.2">
      <c r="A14" s="86">
        <f t="shared" si="2"/>
        <v>5</v>
      </c>
      <c r="B14" s="87">
        <v>63612</v>
      </c>
      <c r="C14" s="88" t="s">
        <v>31</v>
      </c>
      <c r="D14" s="89">
        <v>8612196</v>
      </c>
      <c r="E14" s="90">
        <f t="shared" si="0"/>
        <v>-2049</v>
      </c>
      <c r="F14" s="91">
        <v>8610147</v>
      </c>
      <c r="G14" s="92">
        <f t="shared" si="1"/>
        <v>99.976208158755327</v>
      </c>
    </row>
    <row r="15" spans="1:9" s="93" customFormat="1" ht="42.75" customHeight="1" x14ac:dyDescent="0.2">
      <c r="A15" s="86"/>
      <c r="B15" s="87">
        <v>63613</v>
      </c>
      <c r="C15" s="88" t="s">
        <v>32</v>
      </c>
      <c r="D15" s="89">
        <v>422000</v>
      </c>
      <c r="E15" s="90">
        <f>F15-D15</f>
        <v>26611</v>
      </c>
      <c r="F15" s="91">
        <v>448611</v>
      </c>
      <c r="G15" s="92">
        <f t="shared" si="1"/>
        <v>106.30592417061611</v>
      </c>
    </row>
    <row r="16" spans="1:9" s="85" customFormat="1" ht="25.5" x14ac:dyDescent="0.2">
      <c r="A16" s="46">
        <f t="shared" si="2"/>
        <v>4</v>
      </c>
      <c r="B16" s="79">
        <v>6362</v>
      </c>
      <c r="C16" s="80" t="s">
        <v>33</v>
      </c>
      <c r="D16" s="83">
        <f>D17+D18</f>
        <v>8000</v>
      </c>
      <c r="E16" s="82">
        <f t="shared" si="0"/>
        <v>0</v>
      </c>
      <c r="F16" s="83">
        <f>F17+D18</f>
        <v>8000</v>
      </c>
      <c r="G16" s="84">
        <f t="shared" si="1"/>
        <v>100</v>
      </c>
    </row>
    <row r="17" spans="1:7" s="93" customFormat="1" ht="28.5" hidden="1" customHeight="1" x14ac:dyDescent="0.2">
      <c r="A17" s="86">
        <f t="shared" si="2"/>
        <v>5</v>
      </c>
      <c r="B17" s="87">
        <v>63622</v>
      </c>
      <c r="C17" s="88" t="s">
        <v>34</v>
      </c>
      <c r="D17" s="89"/>
      <c r="E17" s="90">
        <f t="shared" si="0"/>
        <v>0</v>
      </c>
      <c r="F17" s="91">
        <f>[1]glavna!$I$331</f>
        <v>0</v>
      </c>
      <c r="G17" s="92" t="str">
        <f t="shared" si="1"/>
        <v xml:space="preserve"> </v>
      </c>
    </row>
    <row r="18" spans="1:7" s="93" customFormat="1" ht="38.25" x14ac:dyDescent="0.2">
      <c r="A18" s="86"/>
      <c r="B18" s="87">
        <v>63623</v>
      </c>
      <c r="C18" s="88" t="s">
        <v>35</v>
      </c>
      <c r="D18" s="89">
        <v>8000</v>
      </c>
      <c r="E18" s="90">
        <f t="shared" si="0"/>
        <v>0</v>
      </c>
      <c r="F18" s="91">
        <f>[1]glavna!$H$331</f>
        <v>8000</v>
      </c>
      <c r="G18" s="92">
        <f t="shared" si="1"/>
        <v>100</v>
      </c>
    </row>
    <row r="19" spans="1:7" s="93" customFormat="1" ht="25.5" x14ac:dyDescent="0.2">
      <c r="A19" s="86"/>
      <c r="B19" s="73">
        <v>636</v>
      </c>
      <c r="C19" s="74" t="s">
        <v>36</v>
      </c>
      <c r="D19" s="77">
        <f>D20</f>
        <v>24923</v>
      </c>
      <c r="E19" s="76">
        <f>F19-D19</f>
        <v>17531</v>
      </c>
      <c r="F19" s="77">
        <f>F20</f>
        <v>42454</v>
      </c>
      <c r="G19" s="78">
        <f>IF(F19&gt;0,F19/D19*100," ")</f>
        <v>170.34064919953457</v>
      </c>
    </row>
    <row r="20" spans="1:7" s="93" customFormat="1" ht="25.5" x14ac:dyDescent="0.2">
      <c r="A20" s="86"/>
      <c r="B20" s="79">
        <v>6381</v>
      </c>
      <c r="C20" s="80" t="s">
        <v>37</v>
      </c>
      <c r="D20" s="83">
        <f>D21</f>
        <v>24923</v>
      </c>
      <c r="E20" s="82">
        <f>F20-D20</f>
        <v>17531</v>
      </c>
      <c r="F20" s="83">
        <f>F21</f>
        <v>42454</v>
      </c>
      <c r="G20" s="84">
        <f>IF(F20&gt;0,F20/D20*100," ")</f>
        <v>170.34064919953457</v>
      </c>
    </row>
    <row r="21" spans="1:7" s="93" customFormat="1" ht="25.5" x14ac:dyDescent="0.2">
      <c r="A21" s="86"/>
      <c r="B21" s="87">
        <v>63811</v>
      </c>
      <c r="C21" s="88" t="s">
        <v>37</v>
      </c>
      <c r="D21" s="94">
        <v>24923</v>
      </c>
      <c r="E21" s="90">
        <f t="shared" si="0"/>
        <v>17531</v>
      </c>
      <c r="F21" s="91">
        <v>42454</v>
      </c>
      <c r="G21" s="92">
        <f t="shared" si="1"/>
        <v>170.34064919953457</v>
      </c>
    </row>
    <row r="22" spans="1:7" s="67" customFormat="1" x14ac:dyDescent="0.2">
      <c r="A22" s="61">
        <f t="shared" si="2"/>
        <v>2</v>
      </c>
      <c r="B22" s="68">
        <v>64</v>
      </c>
      <c r="C22" s="69" t="s">
        <v>38</v>
      </c>
      <c r="D22" s="70">
        <f>D23+D31</f>
        <v>495</v>
      </c>
      <c r="E22" s="71">
        <f t="shared" si="0"/>
        <v>-9</v>
      </c>
      <c r="F22" s="70">
        <f>F23+F31</f>
        <v>486</v>
      </c>
      <c r="G22" s="72">
        <f t="shared" si="1"/>
        <v>98.181818181818187</v>
      </c>
    </row>
    <row r="23" spans="1:7" s="67" customFormat="1" x14ac:dyDescent="0.2">
      <c r="A23" s="61">
        <f t="shared" si="2"/>
        <v>3</v>
      </c>
      <c r="B23" s="73">
        <v>641</v>
      </c>
      <c r="C23" s="74" t="s">
        <v>39</v>
      </c>
      <c r="D23" s="77">
        <f>D24+D27+D29</f>
        <v>495</v>
      </c>
      <c r="E23" s="76">
        <f t="shared" si="0"/>
        <v>-9</v>
      </c>
      <c r="F23" s="77">
        <f>F24+F27+F29</f>
        <v>486</v>
      </c>
      <c r="G23" s="78">
        <f t="shared" si="1"/>
        <v>98.181818181818187</v>
      </c>
    </row>
    <row r="24" spans="1:7" s="85" customFormat="1" ht="25.5" x14ac:dyDescent="0.2">
      <c r="A24" s="46">
        <f t="shared" si="2"/>
        <v>4</v>
      </c>
      <c r="B24" s="79">
        <v>6413</v>
      </c>
      <c r="C24" s="80" t="s">
        <v>40</v>
      </c>
      <c r="D24" s="83">
        <f>D25+D26</f>
        <v>495</v>
      </c>
      <c r="E24" s="82">
        <f t="shared" si="0"/>
        <v>-9</v>
      </c>
      <c r="F24" s="83">
        <f>F25+F26</f>
        <v>486</v>
      </c>
      <c r="G24" s="84">
        <f t="shared" si="1"/>
        <v>98.181818181818187</v>
      </c>
    </row>
    <row r="25" spans="1:7" s="93" customFormat="1" hidden="1" x14ac:dyDescent="0.2">
      <c r="A25" s="86">
        <f t="shared" si="2"/>
        <v>5</v>
      </c>
      <c r="B25" s="87">
        <v>64131</v>
      </c>
      <c r="C25" s="88" t="s">
        <v>41</v>
      </c>
      <c r="D25" s="89"/>
      <c r="E25" s="90">
        <f t="shared" si="0"/>
        <v>0</v>
      </c>
      <c r="F25" s="91">
        <f>[1]glavna!$D$335</f>
        <v>0</v>
      </c>
      <c r="G25" s="92" t="str">
        <f t="shared" si="1"/>
        <v xml:space="preserve"> </v>
      </c>
    </row>
    <row r="26" spans="1:7" s="93" customFormat="1" x14ac:dyDescent="0.2">
      <c r="A26" s="86">
        <f t="shared" si="2"/>
        <v>5</v>
      </c>
      <c r="B26" s="87">
        <v>64132</v>
      </c>
      <c r="C26" s="88" t="s">
        <v>42</v>
      </c>
      <c r="D26" s="89">
        <v>495</v>
      </c>
      <c r="E26" s="90">
        <f t="shared" si="0"/>
        <v>-9</v>
      </c>
      <c r="F26" s="91">
        <f>[1]glavna!$D$336</f>
        <v>486</v>
      </c>
      <c r="G26" s="92">
        <f t="shared" si="1"/>
        <v>98.181818181818187</v>
      </c>
    </row>
    <row r="27" spans="1:7" s="85" customFormat="1" ht="24.75" hidden="1" customHeight="1" x14ac:dyDescent="0.2">
      <c r="A27" s="46">
        <f t="shared" si="2"/>
        <v>4</v>
      </c>
      <c r="B27" s="79">
        <v>6415</v>
      </c>
      <c r="C27" s="80" t="s">
        <v>43</v>
      </c>
      <c r="D27" s="83">
        <f>D28</f>
        <v>0</v>
      </c>
      <c r="E27" s="82">
        <f t="shared" si="0"/>
        <v>0</v>
      </c>
      <c r="F27" s="83">
        <f>F28</f>
        <v>0</v>
      </c>
      <c r="G27" s="84" t="str">
        <f t="shared" si="1"/>
        <v xml:space="preserve"> </v>
      </c>
    </row>
    <row r="28" spans="1:7" s="93" customFormat="1" hidden="1" x14ac:dyDescent="0.2">
      <c r="A28" s="86">
        <f t="shared" si="2"/>
        <v>5</v>
      </c>
      <c r="B28" s="87">
        <v>64151</v>
      </c>
      <c r="C28" s="88" t="s">
        <v>44</v>
      </c>
      <c r="D28" s="91"/>
      <c r="E28" s="90">
        <f t="shared" si="0"/>
        <v>0</v>
      </c>
      <c r="F28" s="91">
        <f>[1]glavna!$D$338</f>
        <v>0</v>
      </c>
      <c r="G28" s="92" t="str">
        <f t="shared" si="1"/>
        <v xml:space="preserve"> </v>
      </c>
    </row>
    <row r="29" spans="1:7" s="85" customFormat="1" hidden="1" x14ac:dyDescent="0.2">
      <c r="A29" s="46">
        <f t="shared" si="2"/>
        <v>4</v>
      </c>
      <c r="B29" s="79">
        <v>6419</v>
      </c>
      <c r="C29" s="80" t="s">
        <v>45</v>
      </c>
      <c r="D29" s="83">
        <f>D30</f>
        <v>0</v>
      </c>
      <c r="E29" s="82">
        <f t="shared" si="0"/>
        <v>0</v>
      </c>
      <c r="F29" s="83">
        <f>F30</f>
        <v>0</v>
      </c>
      <c r="G29" s="84" t="str">
        <f t="shared" si="1"/>
        <v xml:space="preserve"> </v>
      </c>
    </row>
    <row r="30" spans="1:7" s="93" customFormat="1" hidden="1" x14ac:dyDescent="0.2">
      <c r="A30" s="86">
        <f t="shared" si="2"/>
        <v>5</v>
      </c>
      <c r="B30" s="87">
        <v>64199</v>
      </c>
      <c r="C30" s="88" t="s">
        <v>45</v>
      </c>
      <c r="D30" s="91"/>
      <c r="E30" s="90">
        <f t="shared" si="0"/>
        <v>0</v>
      </c>
      <c r="F30" s="91">
        <f>[1]glavna!$D$340</f>
        <v>0</v>
      </c>
      <c r="G30" s="92" t="str">
        <f t="shared" si="1"/>
        <v xml:space="preserve"> </v>
      </c>
    </row>
    <row r="31" spans="1:7" s="67" customFormat="1" hidden="1" x14ac:dyDescent="0.2">
      <c r="A31" s="61">
        <f t="shared" si="2"/>
        <v>3</v>
      </c>
      <c r="B31" s="73">
        <v>642</v>
      </c>
      <c r="C31" s="74" t="s">
        <v>46</v>
      </c>
      <c r="D31" s="77">
        <f>D32+D34+D37</f>
        <v>0</v>
      </c>
      <c r="E31" s="76">
        <f t="shared" si="0"/>
        <v>0</v>
      </c>
      <c r="F31" s="77">
        <f>F32+F34+F37</f>
        <v>0</v>
      </c>
      <c r="G31" s="78" t="str">
        <f t="shared" si="1"/>
        <v xml:space="preserve"> </v>
      </c>
    </row>
    <row r="32" spans="1:7" s="96" customFormat="1" hidden="1" x14ac:dyDescent="0.2">
      <c r="A32" s="46">
        <f t="shared" si="2"/>
        <v>4</v>
      </c>
      <c r="B32" s="79">
        <v>6421</v>
      </c>
      <c r="C32" s="80" t="s">
        <v>47</v>
      </c>
      <c r="D32" s="95">
        <f>SUM(D33:D33)</f>
        <v>0</v>
      </c>
      <c r="E32" s="82">
        <f t="shared" si="0"/>
        <v>0</v>
      </c>
      <c r="F32" s="95">
        <f>SUM(F33:F33)</f>
        <v>0</v>
      </c>
      <c r="G32" s="84" t="str">
        <f t="shared" si="1"/>
        <v xml:space="preserve"> </v>
      </c>
    </row>
    <row r="33" spans="1:7" s="98" customFormat="1" ht="25.5" hidden="1" x14ac:dyDescent="0.2">
      <c r="A33" s="86">
        <f t="shared" si="2"/>
        <v>5</v>
      </c>
      <c r="B33" s="87">
        <v>64219</v>
      </c>
      <c r="C33" s="88" t="s">
        <v>48</v>
      </c>
      <c r="D33" s="97"/>
      <c r="E33" s="90">
        <f t="shared" si="0"/>
        <v>0</v>
      </c>
      <c r="F33" s="97">
        <f>[1]glavna!$D$343</f>
        <v>0</v>
      </c>
      <c r="G33" s="92" t="str">
        <f t="shared" si="1"/>
        <v xml:space="preserve"> </v>
      </c>
    </row>
    <row r="34" spans="1:7" s="85" customFormat="1" hidden="1" x14ac:dyDescent="0.2">
      <c r="A34" s="46">
        <f t="shared" si="2"/>
        <v>4</v>
      </c>
      <c r="B34" s="79">
        <v>6422</v>
      </c>
      <c r="C34" s="80" t="s">
        <v>49</v>
      </c>
      <c r="D34" s="83">
        <f>SUM(D35:D36)</f>
        <v>0</v>
      </c>
      <c r="E34" s="82">
        <f t="shared" si="0"/>
        <v>0</v>
      </c>
      <c r="F34" s="83">
        <f>SUM(F35:F36)</f>
        <v>0</v>
      </c>
      <c r="G34" s="84" t="str">
        <f t="shared" si="1"/>
        <v xml:space="preserve"> </v>
      </c>
    </row>
    <row r="35" spans="1:7" s="93" customFormat="1" hidden="1" x14ac:dyDescent="0.2">
      <c r="A35" s="86">
        <f t="shared" si="2"/>
        <v>5</v>
      </c>
      <c r="B35" s="87">
        <v>64225</v>
      </c>
      <c r="C35" s="88" t="s">
        <v>50</v>
      </c>
      <c r="D35" s="91"/>
      <c r="E35" s="90">
        <f t="shared" si="0"/>
        <v>0</v>
      </c>
      <c r="F35" s="91">
        <f>[1]glavna!D345</f>
        <v>0</v>
      </c>
      <c r="G35" s="92" t="str">
        <f t="shared" si="1"/>
        <v xml:space="preserve"> </v>
      </c>
    </row>
    <row r="36" spans="1:7" s="93" customFormat="1" hidden="1" x14ac:dyDescent="0.2">
      <c r="A36" s="86">
        <f t="shared" si="2"/>
        <v>5</v>
      </c>
      <c r="B36" s="87">
        <v>64229</v>
      </c>
      <c r="C36" s="88" t="s">
        <v>51</v>
      </c>
      <c r="D36" s="91"/>
      <c r="E36" s="90">
        <f t="shared" si="0"/>
        <v>0</v>
      </c>
      <c r="F36" s="91">
        <f>[1]glavna!D346</f>
        <v>0</v>
      </c>
      <c r="G36" s="92" t="str">
        <f t="shared" si="1"/>
        <v xml:space="preserve"> </v>
      </c>
    </row>
    <row r="37" spans="1:7" s="85" customFormat="1" hidden="1" x14ac:dyDescent="0.2">
      <c r="A37" s="46">
        <f t="shared" si="2"/>
        <v>4</v>
      </c>
      <c r="B37" s="79">
        <v>6429</v>
      </c>
      <c r="C37" s="80" t="s">
        <v>52</v>
      </c>
      <c r="D37" s="83">
        <f>D38</f>
        <v>0</v>
      </c>
      <c r="E37" s="82">
        <f t="shared" si="0"/>
        <v>0</v>
      </c>
      <c r="F37" s="83">
        <f>F38</f>
        <v>0</v>
      </c>
      <c r="G37" s="84" t="str">
        <f t="shared" si="1"/>
        <v xml:space="preserve"> </v>
      </c>
    </row>
    <row r="38" spans="1:7" s="93" customFormat="1" hidden="1" x14ac:dyDescent="0.2">
      <c r="A38" s="86">
        <f t="shared" si="2"/>
        <v>5</v>
      </c>
      <c r="B38" s="87">
        <v>64299</v>
      </c>
      <c r="C38" s="88" t="s">
        <v>52</v>
      </c>
      <c r="D38" s="91">
        <f>[1]glavna!$D$348</f>
        <v>0</v>
      </c>
      <c r="E38" s="90">
        <f t="shared" si="0"/>
        <v>0</v>
      </c>
      <c r="F38" s="91">
        <f>[1]glavna!$D$348</f>
        <v>0</v>
      </c>
      <c r="G38" s="92" t="str">
        <f t="shared" si="1"/>
        <v xml:space="preserve"> </v>
      </c>
    </row>
    <row r="39" spans="1:7" s="67" customFormat="1" ht="25.5" x14ac:dyDescent="0.2">
      <c r="A39" s="61">
        <f t="shared" si="2"/>
        <v>2</v>
      </c>
      <c r="B39" s="68">
        <v>65</v>
      </c>
      <c r="C39" s="69" t="s">
        <v>53</v>
      </c>
      <c r="D39" s="70">
        <f>D40</f>
        <v>624481</v>
      </c>
      <c r="E39" s="71">
        <f t="shared" si="0"/>
        <v>33899</v>
      </c>
      <c r="F39" s="70">
        <f>F40</f>
        <v>658380</v>
      </c>
      <c r="G39" s="72">
        <f t="shared" si="1"/>
        <v>105.42834769993001</v>
      </c>
    </row>
    <row r="40" spans="1:7" s="67" customFormat="1" x14ac:dyDescent="0.2">
      <c r="A40" s="61">
        <f t="shared" si="2"/>
        <v>3</v>
      </c>
      <c r="B40" s="73">
        <v>652</v>
      </c>
      <c r="C40" s="74" t="s">
        <v>54</v>
      </c>
      <c r="D40" s="77">
        <f>D41</f>
        <v>624481</v>
      </c>
      <c r="E40" s="76">
        <f t="shared" si="0"/>
        <v>33899</v>
      </c>
      <c r="F40" s="77">
        <f>F41</f>
        <v>658380</v>
      </c>
      <c r="G40" s="78">
        <f t="shared" si="1"/>
        <v>105.42834769993001</v>
      </c>
    </row>
    <row r="41" spans="1:7" s="85" customFormat="1" x14ac:dyDescent="0.2">
      <c r="A41" s="46">
        <f t="shared" si="2"/>
        <v>4</v>
      </c>
      <c r="B41" s="79">
        <v>6526</v>
      </c>
      <c r="C41" s="80" t="s">
        <v>55</v>
      </c>
      <c r="D41" s="99">
        <f>D43+D44+D45+D42</f>
        <v>624481</v>
      </c>
      <c r="E41" s="82">
        <f t="shared" si="0"/>
        <v>33899</v>
      </c>
      <c r="F41" s="99">
        <f>F43+F44+F45+F42</f>
        <v>658380</v>
      </c>
      <c r="G41" s="84">
        <f t="shared" si="1"/>
        <v>105.42834769993001</v>
      </c>
    </row>
    <row r="42" spans="1:7" s="85" customFormat="1" ht="25.5" customHeight="1" x14ac:dyDescent="0.2">
      <c r="A42" s="46"/>
      <c r="B42" s="87">
        <v>65264</v>
      </c>
      <c r="C42" s="100" t="s">
        <v>56</v>
      </c>
      <c r="D42" s="101">
        <v>608051</v>
      </c>
      <c r="E42" s="90">
        <f t="shared" si="0"/>
        <v>30809</v>
      </c>
      <c r="F42" s="102">
        <f>[1]glavna!$D$352</f>
        <v>638860</v>
      </c>
      <c r="G42" s="92">
        <f t="shared" si="1"/>
        <v>105.06684472190655</v>
      </c>
    </row>
    <row r="43" spans="1:7" s="93" customFormat="1" ht="25.5" hidden="1" customHeight="1" x14ac:dyDescent="0.2">
      <c r="A43" s="86">
        <f t="shared" si="2"/>
        <v>5</v>
      </c>
      <c r="B43" s="87">
        <v>65267</v>
      </c>
      <c r="C43" s="88" t="s">
        <v>57</v>
      </c>
      <c r="D43" s="103"/>
      <c r="E43" s="90">
        <f t="shared" si="0"/>
        <v>0</v>
      </c>
      <c r="F43" s="104">
        <f>[1]glavna!D354</f>
        <v>0</v>
      </c>
      <c r="G43" s="92" t="str">
        <f t="shared" si="1"/>
        <v xml:space="preserve"> </v>
      </c>
    </row>
    <row r="44" spans="1:7" s="93" customFormat="1" x14ac:dyDescent="0.2">
      <c r="A44" s="86">
        <f t="shared" si="2"/>
        <v>5</v>
      </c>
      <c r="B44" s="87">
        <v>65268</v>
      </c>
      <c r="C44" s="88" t="s">
        <v>58</v>
      </c>
      <c r="D44" s="89">
        <v>12590</v>
      </c>
      <c r="E44" s="90">
        <f t="shared" si="0"/>
        <v>3800</v>
      </c>
      <c r="F44" s="91">
        <f>[1]glavna!D355</f>
        <v>16390</v>
      </c>
      <c r="G44" s="92">
        <f t="shared" si="1"/>
        <v>130.18268467037331</v>
      </c>
    </row>
    <row r="45" spans="1:7" s="93" customFormat="1" ht="25.5" x14ac:dyDescent="0.2">
      <c r="A45" s="86">
        <f t="shared" si="2"/>
        <v>5</v>
      </c>
      <c r="B45" s="87">
        <v>65269</v>
      </c>
      <c r="C45" s="88" t="s">
        <v>59</v>
      </c>
      <c r="D45" s="89">
        <v>3840</v>
      </c>
      <c r="E45" s="90">
        <f t="shared" si="0"/>
        <v>-710</v>
      </c>
      <c r="F45" s="91">
        <f>[1]glavna!D356</f>
        <v>3130</v>
      </c>
      <c r="G45" s="92">
        <f t="shared" si="1"/>
        <v>81.510416666666657</v>
      </c>
    </row>
    <row r="46" spans="1:7" s="67" customFormat="1" ht="26.25" customHeight="1" x14ac:dyDescent="0.2">
      <c r="A46" s="61">
        <f t="shared" si="2"/>
        <v>2</v>
      </c>
      <c r="B46" s="68">
        <v>66</v>
      </c>
      <c r="C46" s="69" t="s">
        <v>60</v>
      </c>
      <c r="D46" s="70">
        <f>D47+D53</f>
        <v>41463</v>
      </c>
      <c r="E46" s="71">
        <f t="shared" si="0"/>
        <v>4041</v>
      </c>
      <c r="F46" s="70">
        <f>F47+F53</f>
        <v>45504</v>
      </c>
      <c r="G46" s="72">
        <f t="shared" si="1"/>
        <v>109.74603863685695</v>
      </c>
    </row>
    <row r="47" spans="1:7" s="67" customFormat="1" ht="25.5" x14ac:dyDescent="0.2">
      <c r="A47" s="61">
        <f t="shared" si="2"/>
        <v>3</v>
      </c>
      <c r="B47" s="73">
        <v>661</v>
      </c>
      <c r="C47" s="74" t="s">
        <v>61</v>
      </c>
      <c r="D47" s="77">
        <f>D51+D48</f>
        <v>41463</v>
      </c>
      <c r="E47" s="76">
        <f t="shared" si="0"/>
        <v>4041</v>
      </c>
      <c r="F47" s="77">
        <f>F51+F48</f>
        <v>45504</v>
      </c>
      <c r="G47" s="78">
        <f t="shared" si="1"/>
        <v>109.74603863685695</v>
      </c>
    </row>
    <row r="48" spans="1:7" s="67" customFormat="1" x14ac:dyDescent="0.2">
      <c r="A48" s="61"/>
      <c r="B48" s="79">
        <v>6614</v>
      </c>
      <c r="C48" s="80" t="s">
        <v>62</v>
      </c>
      <c r="D48" s="83">
        <f>D49+D50</f>
        <v>2195</v>
      </c>
      <c r="E48" s="82">
        <f t="shared" si="0"/>
        <v>-195</v>
      </c>
      <c r="F48" s="83">
        <f>F49+F50</f>
        <v>2000</v>
      </c>
      <c r="G48" s="84">
        <f t="shared" si="1"/>
        <v>91.116173120728931</v>
      </c>
    </row>
    <row r="49" spans="1:11" s="67" customFormat="1" x14ac:dyDescent="0.2">
      <c r="A49" s="61"/>
      <c r="B49" s="87">
        <v>66141</v>
      </c>
      <c r="C49" s="88" t="s">
        <v>63</v>
      </c>
      <c r="D49" s="89">
        <v>2195</v>
      </c>
      <c r="E49" s="90">
        <f t="shared" si="0"/>
        <v>-195</v>
      </c>
      <c r="F49" s="91">
        <f>[1]glavna!D360</f>
        <v>2000</v>
      </c>
      <c r="G49" s="92">
        <f t="shared" si="1"/>
        <v>91.116173120728931</v>
      </c>
    </row>
    <row r="50" spans="1:11" s="67" customFormat="1" hidden="1" x14ac:dyDescent="0.2">
      <c r="A50" s="61"/>
      <c r="B50" s="87">
        <v>66142</v>
      </c>
      <c r="C50" s="88" t="s">
        <v>64</v>
      </c>
      <c r="D50" s="89"/>
      <c r="E50" s="90">
        <f t="shared" si="0"/>
        <v>0</v>
      </c>
      <c r="F50" s="91">
        <f>[1]glavna!D361</f>
        <v>0</v>
      </c>
      <c r="G50" s="92" t="str">
        <f t="shared" si="1"/>
        <v xml:space="preserve"> </v>
      </c>
    </row>
    <row r="51" spans="1:11" s="85" customFormat="1" x14ac:dyDescent="0.2">
      <c r="A51" s="46">
        <f t="shared" si="2"/>
        <v>4</v>
      </c>
      <c r="B51" s="79">
        <v>6615</v>
      </c>
      <c r="C51" s="80" t="s">
        <v>65</v>
      </c>
      <c r="D51" s="83">
        <f>D52</f>
        <v>39268</v>
      </c>
      <c r="E51" s="82">
        <f t="shared" si="0"/>
        <v>4236</v>
      </c>
      <c r="F51" s="83">
        <f>F52</f>
        <v>43504</v>
      </c>
      <c r="G51" s="84">
        <f t="shared" si="1"/>
        <v>110.78740959559947</v>
      </c>
      <c r="K51" s="67"/>
    </row>
    <row r="52" spans="1:11" s="93" customFormat="1" x14ac:dyDescent="0.2">
      <c r="A52" s="86">
        <f t="shared" si="2"/>
        <v>5</v>
      </c>
      <c r="B52" s="87">
        <v>66151</v>
      </c>
      <c r="C52" s="88" t="s">
        <v>65</v>
      </c>
      <c r="D52" s="89">
        <v>39268</v>
      </c>
      <c r="E52" s="90">
        <f t="shared" si="0"/>
        <v>4236</v>
      </c>
      <c r="F52" s="91">
        <f>[1]glavna!$D$363</f>
        <v>43504</v>
      </c>
      <c r="G52" s="92">
        <f t="shared" si="1"/>
        <v>110.78740959559947</v>
      </c>
      <c r="K52" s="67"/>
    </row>
    <row r="53" spans="1:11" s="67" customFormat="1" ht="25.5" hidden="1" customHeight="1" x14ac:dyDescent="0.2">
      <c r="A53" s="61">
        <f t="shared" si="2"/>
        <v>3</v>
      </c>
      <c r="B53" s="73">
        <v>663</v>
      </c>
      <c r="C53" s="74" t="s">
        <v>66</v>
      </c>
      <c r="D53" s="77">
        <f>D54+D59</f>
        <v>0</v>
      </c>
      <c r="E53" s="76">
        <f t="shared" si="0"/>
        <v>0</v>
      </c>
      <c r="F53" s="77">
        <f>F54+F59</f>
        <v>0</v>
      </c>
      <c r="G53" s="78" t="str">
        <f t="shared" si="1"/>
        <v xml:space="preserve"> </v>
      </c>
    </row>
    <row r="54" spans="1:11" s="85" customFormat="1" hidden="1" x14ac:dyDescent="0.2">
      <c r="A54" s="46">
        <f t="shared" si="2"/>
        <v>4</v>
      </c>
      <c r="B54" s="79">
        <v>6631</v>
      </c>
      <c r="C54" s="80" t="s">
        <v>67</v>
      </c>
      <c r="D54" s="99">
        <f>D55+D56+D57+D58</f>
        <v>0</v>
      </c>
      <c r="E54" s="82">
        <f t="shared" si="0"/>
        <v>0</v>
      </c>
      <c r="F54" s="99">
        <f>F55+F56+F57+F58</f>
        <v>0</v>
      </c>
      <c r="G54" s="84" t="str">
        <f t="shared" si="1"/>
        <v xml:space="preserve"> </v>
      </c>
      <c r="K54" s="67"/>
    </row>
    <row r="55" spans="1:11" s="85" customFormat="1" hidden="1" x14ac:dyDescent="0.2">
      <c r="A55" s="46"/>
      <c r="B55" s="105">
        <v>66311</v>
      </c>
      <c r="C55" s="100" t="s">
        <v>68</v>
      </c>
      <c r="D55" s="101"/>
      <c r="E55" s="90">
        <f t="shared" si="0"/>
        <v>0</v>
      </c>
      <c r="F55" s="102">
        <f>[1]glavna!D366</f>
        <v>0</v>
      </c>
      <c r="G55" s="92" t="str">
        <f t="shared" si="1"/>
        <v xml:space="preserve"> </v>
      </c>
      <c r="K55" s="67"/>
    </row>
    <row r="56" spans="1:11" s="85" customFormat="1" hidden="1" x14ac:dyDescent="0.2">
      <c r="A56" s="46"/>
      <c r="B56" s="105">
        <v>66312</v>
      </c>
      <c r="C56" s="100" t="s">
        <v>69</v>
      </c>
      <c r="D56" s="101"/>
      <c r="E56" s="90">
        <f t="shared" si="0"/>
        <v>0</v>
      </c>
      <c r="F56" s="102">
        <f>[1]glavna!D367</f>
        <v>0</v>
      </c>
      <c r="G56" s="92" t="str">
        <f t="shared" si="1"/>
        <v xml:space="preserve"> </v>
      </c>
      <c r="K56" s="67"/>
    </row>
    <row r="57" spans="1:11" s="85" customFormat="1" hidden="1" x14ac:dyDescent="0.2">
      <c r="A57" s="46"/>
      <c r="B57" s="105">
        <v>66313</v>
      </c>
      <c r="C57" s="100" t="s">
        <v>70</v>
      </c>
      <c r="D57" s="101"/>
      <c r="E57" s="90">
        <f t="shared" si="0"/>
        <v>0</v>
      </c>
      <c r="F57" s="102">
        <f>[1]glavna!D368</f>
        <v>0</v>
      </c>
      <c r="G57" s="92" t="str">
        <f t="shared" si="1"/>
        <v xml:space="preserve"> </v>
      </c>
      <c r="K57" s="67"/>
    </row>
    <row r="58" spans="1:11" s="93" customFormat="1" ht="25.5" hidden="1" x14ac:dyDescent="0.2">
      <c r="A58" s="86">
        <f t="shared" si="2"/>
        <v>5</v>
      </c>
      <c r="B58" s="87">
        <v>66314</v>
      </c>
      <c r="C58" s="88" t="s">
        <v>71</v>
      </c>
      <c r="D58" s="103"/>
      <c r="E58" s="90">
        <f t="shared" si="0"/>
        <v>0</v>
      </c>
      <c r="F58" s="104">
        <f>[1]glavna!D369</f>
        <v>0</v>
      </c>
      <c r="G58" s="92" t="str">
        <f t="shared" si="1"/>
        <v xml:space="preserve"> </v>
      </c>
      <c r="K58" s="67"/>
    </row>
    <row r="59" spans="1:11" s="85" customFormat="1" hidden="1" x14ac:dyDescent="0.2">
      <c r="A59" s="46">
        <f t="shared" si="2"/>
        <v>4</v>
      </c>
      <c r="B59" s="79">
        <v>6632</v>
      </c>
      <c r="C59" s="80" t="s">
        <v>72</v>
      </c>
      <c r="D59" s="99">
        <f>D60+D61+D62+D63</f>
        <v>0</v>
      </c>
      <c r="E59" s="82">
        <f t="shared" si="0"/>
        <v>0</v>
      </c>
      <c r="F59" s="99">
        <f>F60+F61+F62+F63</f>
        <v>0</v>
      </c>
      <c r="G59" s="84" t="str">
        <f t="shared" si="1"/>
        <v xml:space="preserve"> </v>
      </c>
    </row>
    <row r="60" spans="1:11" s="85" customFormat="1" hidden="1" x14ac:dyDescent="0.2">
      <c r="A60" s="46"/>
      <c r="B60" s="105">
        <v>66321</v>
      </c>
      <c r="C60" s="100" t="s">
        <v>73</v>
      </c>
      <c r="D60" s="101"/>
      <c r="E60" s="90">
        <f t="shared" si="0"/>
        <v>0</v>
      </c>
      <c r="F60" s="102">
        <f>[1]glavna!D371</f>
        <v>0</v>
      </c>
      <c r="G60" s="92" t="str">
        <f t="shared" si="1"/>
        <v xml:space="preserve"> </v>
      </c>
    </row>
    <row r="61" spans="1:11" s="85" customFormat="1" hidden="1" x14ac:dyDescent="0.2">
      <c r="A61" s="46"/>
      <c r="B61" s="105">
        <v>66322</v>
      </c>
      <c r="C61" s="100" t="s">
        <v>74</v>
      </c>
      <c r="D61" s="101"/>
      <c r="E61" s="90">
        <f t="shared" si="0"/>
        <v>0</v>
      </c>
      <c r="F61" s="102">
        <f>[1]glavna!D372</f>
        <v>0</v>
      </c>
      <c r="G61" s="92" t="str">
        <f t="shared" si="1"/>
        <v xml:space="preserve"> </v>
      </c>
    </row>
    <row r="62" spans="1:11" s="85" customFormat="1" hidden="1" x14ac:dyDescent="0.2">
      <c r="A62" s="46"/>
      <c r="B62" s="105">
        <v>66323</v>
      </c>
      <c r="C62" s="100" t="s">
        <v>75</v>
      </c>
      <c r="D62" s="101"/>
      <c r="E62" s="90">
        <f t="shared" si="0"/>
        <v>0</v>
      </c>
      <c r="F62" s="102">
        <f>[1]glavna!D373</f>
        <v>0</v>
      </c>
      <c r="G62" s="92" t="str">
        <f t="shared" si="1"/>
        <v xml:space="preserve"> </v>
      </c>
    </row>
    <row r="63" spans="1:11" s="93" customFormat="1" hidden="1" x14ac:dyDescent="0.2">
      <c r="A63" s="86">
        <f t="shared" si="2"/>
        <v>5</v>
      </c>
      <c r="B63" s="87">
        <v>66322</v>
      </c>
      <c r="C63" s="88" t="s">
        <v>74</v>
      </c>
      <c r="D63" s="106"/>
      <c r="E63" s="90">
        <f t="shared" si="0"/>
        <v>0</v>
      </c>
      <c r="F63" s="102">
        <f>[1]glavna!D374</f>
        <v>0</v>
      </c>
      <c r="G63" s="92" t="str">
        <f t="shared" si="1"/>
        <v xml:space="preserve"> </v>
      </c>
    </row>
    <row r="64" spans="1:11" s="67" customFormat="1" ht="24.75" customHeight="1" x14ac:dyDescent="0.2">
      <c r="A64" s="61">
        <f t="shared" si="2"/>
        <v>2</v>
      </c>
      <c r="B64" s="68">
        <v>67</v>
      </c>
      <c r="C64" s="69" t="s">
        <v>76</v>
      </c>
      <c r="D64" s="70">
        <f>D65+D72</f>
        <v>1413805</v>
      </c>
      <c r="E64" s="71">
        <f t="shared" si="0"/>
        <v>18820</v>
      </c>
      <c r="F64" s="70">
        <f>F65+F72</f>
        <v>1432625</v>
      </c>
      <c r="G64" s="72">
        <f t="shared" si="1"/>
        <v>101.33115953048689</v>
      </c>
    </row>
    <row r="65" spans="1:7" s="67" customFormat="1" ht="25.5" x14ac:dyDescent="0.2">
      <c r="A65" s="61">
        <f t="shared" si="2"/>
        <v>3</v>
      </c>
      <c r="B65" s="73">
        <v>671</v>
      </c>
      <c r="C65" s="74" t="s">
        <v>77</v>
      </c>
      <c r="D65" s="77">
        <f>D66+D68+D70</f>
        <v>1413805</v>
      </c>
      <c r="E65" s="76">
        <f t="shared" si="0"/>
        <v>18820</v>
      </c>
      <c r="F65" s="77">
        <f>F66+F68+F70</f>
        <v>1432625</v>
      </c>
      <c r="G65" s="78">
        <f t="shared" si="1"/>
        <v>101.33115953048689</v>
      </c>
    </row>
    <row r="66" spans="1:7" s="85" customFormat="1" ht="24.75" customHeight="1" x14ac:dyDescent="0.2">
      <c r="A66" s="46">
        <f t="shared" si="2"/>
        <v>4</v>
      </c>
      <c r="B66" s="79">
        <v>6711</v>
      </c>
      <c r="C66" s="80" t="s">
        <v>78</v>
      </c>
      <c r="D66" s="83">
        <f>SUM(D67)</f>
        <v>1413805</v>
      </c>
      <c r="E66" s="82">
        <f t="shared" si="0"/>
        <v>18820</v>
      </c>
      <c r="F66" s="83">
        <f>SUM(F67)</f>
        <v>1432625</v>
      </c>
      <c r="G66" s="84">
        <f t="shared" si="1"/>
        <v>101.33115953048689</v>
      </c>
    </row>
    <row r="67" spans="1:7" s="93" customFormat="1" ht="25.5" customHeight="1" x14ac:dyDescent="0.2">
      <c r="A67" s="86">
        <f t="shared" si="2"/>
        <v>5</v>
      </c>
      <c r="B67" s="87">
        <v>67111</v>
      </c>
      <c r="C67" s="88" t="s">
        <v>78</v>
      </c>
      <c r="D67" s="89">
        <v>1413805</v>
      </c>
      <c r="E67" s="90">
        <f t="shared" si="0"/>
        <v>18820</v>
      </c>
      <c r="F67" s="91">
        <f>[1]glavna!$D$378</f>
        <v>1432625</v>
      </c>
      <c r="G67" s="92">
        <f t="shared" si="1"/>
        <v>101.33115953048689</v>
      </c>
    </row>
    <row r="68" spans="1:7" s="85" customFormat="1" ht="25.5" hidden="1" x14ac:dyDescent="0.2">
      <c r="A68" s="46">
        <f t="shared" si="2"/>
        <v>4</v>
      </c>
      <c r="B68" s="79">
        <v>6712</v>
      </c>
      <c r="C68" s="80" t="s">
        <v>79</v>
      </c>
      <c r="D68" s="83">
        <f>SUM(D69)</f>
        <v>0</v>
      </c>
      <c r="E68" s="82">
        <f t="shared" ref="E68:E100" si="3">F68-D68</f>
        <v>0</v>
      </c>
      <c r="F68" s="83">
        <f>SUM(F69)</f>
        <v>0</v>
      </c>
      <c r="G68" s="84" t="str">
        <f t="shared" ref="G68:G100" si="4">IF(F68&gt;0,F68/D68*100," ")</f>
        <v xml:space="preserve"> </v>
      </c>
    </row>
    <row r="69" spans="1:7" s="93" customFormat="1" ht="25.5" hidden="1" x14ac:dyDescent="0.2">
      <c r="A69" s="86">
        <f t="shared" si="2"/>
        <v>5</v>
      </c>
      <c r="B69" s="87">
        <v>67121</v>
      </c>
      <c r="C69" s="88" t="s">
        <v>79</v>
      </c>
      <c r="D69" s="91"/>
      <c r="E69" s="90">
        <f t="shared" si="3"/>
        <v>0</v>
      </c>
      <c r="F69" s="91">
        <f>[1]glavna!$D$380</f>
        <v>0</v>
      </c>
      <c r="G69" s="92" t="str">
        <f t="shared" si="4"/>
        <v xml:space="preserve"> </v>
      </c>
    </row>
    <row r="70" spans="1:7" s="85" customFormat="1" ht="38.25" hidden="1" x14ac:dyDescent="0.2">
      <c r="A70" s="46">
        <f t="shared" si="2"/>
        <v>4</v>
      </c>
      <c r="B70" s="79">
        <v>6714</v>
      </c>
      <c r="C70" s="80" t="s">
        <v>80</v>
      </c>
      <c r="D70" s="83">
        <f>SUM(D71)</f>
        <v>0</v>
      </c>
      <c r="E70" s="82">
        <f t="shared" si="3"/>
        <v>0</v>
      </c>
      <c r="F70" s="83">
        <f>SUM(F71)</f>
        <v>0</v>
      </c>
      <c r="G70" s="84" t="str">
        <f t="shared" si="4"/>
        <v xml:space="preserve"> </v>
      </c>
    </row>
    <row r="71" spans="1:7" s="93" customFormat="1" ht="38.25" hidden="1" x14ac:dyDescent="0.2">
      <c r="A71" s="86">
        <f t="shared" si="2"/>
        <v>5</v>
      </c>
      <c r="B71" s="87">
        <v>67141</v>
      </c>
      <c r="C71" s="88" t="s">
        <v>80</v>
      </c>
      <c r="D71" s="91"/>
      <c r="E71" s="90">
        <f t="shared" si="3"/>
        <v>0</v>
      </c>
      <c r="F71" s="91">
        <f>[1]glavna!$D$382</f>
        <v>0</v>
      </c>
      <c r="G71" s="92" t="str">
        <f t="shared" si="4"/>
        <v xml:space="preserve"> </v>
      </c>
    </row>
    <row r="72" spans="1:7" s="67" customFormat="1" hidden="1" x14ac:dyDescent="0.2">
      <c r="A72" s="61">
        <f t="shared" si="2"/>
        <v>3</v>
      </c>
      <c r="B72" s="73">
        <v>673</v>
      </c>
      <c r="C72" s="74" t="s">
        <v>81</v>
      </c>
      <c r="D72" s="77">
        <f>SUM(D73)</f>
        <v>0</v>
      </c>
      <c r="E72" s="76">
        <f t="shared" si="3"/>
        <v>0</v>
      </c>
      <c r="F72" s="77">
        <f>SUM(F73)</f>
        <v>0</v>
      </c>
      <c r="G72" s="78" t="str">
        <f t="shared" si="4"/>
        <v xml:space="preserve"> </v>
      </c>
    </row>
    <row r="73" spans="1:7" s="85" customFormat="1" hidden="1" x14ac:dyDescent="0.2">
      <c r="A73" s="46">
        <f t="shared" si="2"/>
        <v>4</v>
      </c>
      <c r="B73" s="79">
        <v>6731</v>
      </c>
      <c r="C73" s="80" t="s">
        <v>81</v>
      </c>
      <c r="D73" s="83">
        <f>SUM(D74)</f>
        <v>0</v>
      </c>
      <c r="E73" s="82">
        <f t="shared" si="3"/>
        <v>0</v>
      </c>
      <c r="F73" s="83">
        <f>SUM(F74)</f>
        <v>0</v>
      </c>
      <c r="G73" s="84" t="str">
        <f t="shared" si="4"/>
        <v xml:space="preserve"> </v>
      </c>
    </row>
    <row r="74" spans="1:7" s="93" customFormat="1" hidden="1" x14ac:dyDescent="0.2">
      <c r="A74" s="86">
        <f t="shared" si="2"/>
        <v>5</v>
      </c>
      <c r="B74" s="87">
        <v>67311</v>
      </c>
      <c r="C74" s="88" t="s">
        <v>81</v>
      </c>
      <c r="D74" s="91"/>
      <c r="E74" s="90">
        <f t="shared" si="3"/>
        <v>0</v>
      </c>
      <c r="F74" s="91">
        <f>[1]glavna!$D$385</f>
        <v>0</v>
      </c>
      <c r="G74" s="92" t="str">
        <f t="shared" si="4"/>
        <v xml:space="preserve"> </v>
      </c>
    </row>
    <row r="75" spans="1:7" s="67" customFormat="1" hidden="1" x14ac:dyDescent="0.2">
      <c r="A75" s="61">
        <f t="shared" si="2"/>
        <v>2</v>
      </c>
      <c r="B75" s="68">
        <v>68</v>
      </c>
      <c r="C75" s="69" t="s">
        <v>82</v>
      </c>
      <c r="D75" s="70">
        <f>D76</f>
        <v>0</v>
      </c>
      <c r="E75" s="71">
        <f t="shared" si="3"/>
        <v>0</v>
      </c>
      <c r="F75" s="70">
        <f>F76</f>
        <v>0</v>
      </c>
      <c r="G75" s="72" t="str">
        <f t="shared" si="4"/>
        <v xml:space="preserve"> </v>
      </c>
    </row>
    <row r="76" spans="1:7" s="67" customFormat="1" hidden="1" x14ac:dyDescent="0.2">
      <c r="A76" s="61">
        <f t="shared" si="2"/>
        <v>3</v>
      </c>
      <c r="B76" s="73">
        <v>683</v>
      </c>
      <c r="C76" s="74" t="s">
        <v>83</v>
      </c>
      <c r="D76" s="77">
        <f>D77</f>
        <v>0</v>
      </c>
      <c r="E76" s="76">
        <f t="shared" si="3"/>
        <v>0</v>
      </c>
      <c r="F76" s="77">
        <f>F77</f>
        <v>0</v>
      </c>
      <c r="G76" s="78" t="str">
        <f t="shared" si="4"/>
        <v xml:space="preserve"> </v>
      </c>
    </row>
    <row r="77" spans="1:7" s="85" customFormat="1" hidden="1" x14ac:dyDescent="0.2">
      <c r="A77" s="46">
        <f t="shared" si="2"/>
        <v>4</v>
      </c>
      <c r="B77" s="79">
        <v>6831</v>
      </c>
      <c r="C77" s="80" t="s">
        <v>83</v>
      </c>
      <c r="D77" s="83">
        <f>SUM(D78)</f>
        <v>0</v>
      </c>
      <c r="E77" s="82">
        <f t="shared" si="3"/>
        <v>0</v>
      </c>
      <c r="F77" s="83">
        <f>SUM(F78)</f>
        <v>0</v>
      </c>
      <c r="G77" s="84" t="str">
        <f t="shared" si="4"/>
        <v xml:space="preserve"> </v>
      </c>
    </row>
    <row r="78" spans="1:7" s="93" customFormat="1" hidden="1" x14ac:dyDescent="0.2">
      <c r="A78" s="86">
        <f t="shared" si="2"/>
        <v>5</v>
      </c>
      <c r="B78" s="87">
        <v>68311</v>
      </c>
      <c r="C78" s="88" t="s">
        <v>83</v>
      </c>
      <c r="D78" s="91"/>
      <c r="E78" s="107">
        <f t="shared" si="3"/>
        <v>0</v>
      </c>
      <c r="F78" s="91">
        <f>[1]glavna!$D$389</f>
        <v>0</v>
      </c>
      <c r="G78" s="92" t="str">
        <f t="shared" si="4"/>
        <v xml:space="preserve"> </v>
      </c>
    </row>
    <row r="79" spans="1:7" s="67" customFormat="1" hidden="1" x14ac:dyDescent="0.2">
      <c r="A79" s="61">
        <f t="shared" si="2"/>
        <v>1</v>
      </c>
      <c r="B79" s="108">
        <v>7</v>
      </c>
      <c r="C79" s="109" t="s">
        <v>84</v>
      </c>
      <c r="D79" s="110">
        <f>D80+D84</f>
        <v>0</v>
      </c>
      <c r="E79" s="111">
        <f t="shared" si="3"/>
        <v>0</v>
      </c>
      <c r="F79" s="110">
        <f>F80+F84</f>
        <v>0</v>
      </c>
      <c r="G79" s="112" t="str">
        <f t="shared" si="4"/>
        <v xml:space="preserve"> </v>
      </c>
    </row>
    <row r="80" spans="1:7" s="67" customFormat="1" ht="25.5" hidden="1" x14ac:dyDescent="0.2">
      <c r="A80" s="61">
        <f t="shared" si="2"/>
        <v>2</v>
      </c>
      <c r="B80" s="68">
        <v>71</v>
      </c>
      <c r="C80" s="69" t="s">
        <v>85</v>
      </c>
      <c r="D80" s="70">
        <f>D81</f>
        <v>0</v>
      </c>
      <c r="E80" s="71">
        <f t="shared" si="3"/>
        <v>0</v>
      </c>
      <c r="F80" s="70">
        <f>F81</f>
        <v>0</v>
      </c>
      <c r="G80" s="72" t="str">
        <f t="shared" si="4"/>
        <v xml:space="preserve"> </v>
      </c>
    </row>
    <row r="81" spans="1:10" s="67" customFormat="1" ht="25.5" hidden="1" x14ac:dyDescent="0.2">
      <c r="A81" s="61">
        <f t="shared" si="2"/>
        <v>3</v>
      </c>
      <c r="B81" s="73">
        <v>711</v>
      </c>
      <c r="C81" s="74" t="s">
        <v>86</v>
      </c>
      <c r="D81" s="77">
        <f>D82</f>
        <v>0</v>
      </c>
      <c r="E81" s="76">
        <f t="shared" si="3"/>
        <v>0</v>
      </c>
      <c r="F81" s="77">
        <f>F82</f>
        <v>0</v>
      </c>
      <c r="G81" s="78" t="str">
        <f t="shared" si="4"/>
        <v xml:space="preserve"> </v>
      </c>
    </row>
    <row r="82" spans="1:10" s="85" customFormat="1" hidden="1" x14ac:dyDescent="0.2">
      <c r="A82" s="46">
        <f t="shared" si="2"/>
        <v>4</v>
      </c>
      <c r="B82" s="79">
        <v>7111</v>
      </c>
      <c r="C82" s="80" t="s">
        <v>87</v>
      </c>
      <c r="D82" s="83">
        <f>D83</f>
        <v>0</v>
      </c>
      <c r="E82" s="82">
        <f t="shared" si="3"/>
        <v>0</v>
      </c>
      <c r="F82" s="83">
        <f>F83</f>
        <v>0</v>
      </c>
      <c r="G82" s="84" t="str">
        <f t="shared" si="4"/>
        <v xml:space="preserve"> </v>
      </c>
    </row>
    <row r="83" spans="1:10" s="93" customFormat="1" hidden="1" x14ac:dyDescent="0.2">
      <c r="A83" s="86">
        <f t="shared" si="2"/>
        <v>5</v>
      </c>
      <c r="B83" s="87">
        <v>71111</v>
      </c>
      <c r="C83" s="88" t="s">
        <v>88</v>
      </c>
      <c r="D83" s="91"/>
      <c r="E83" s="90">
        <f t="shared" si="3"/>
        <v>0</v>
      </c>
      <c r="F83" s="91">
        <f>[1]glavna!$D$394</f>
        <v>0</v>
      </c>
      <c r="G83" s="92" t="str">
        <f t="shared" si="4"/>
        <v xml:space="preserve"> </v>
      </c>
    </row>
    <row r="84" spans="1:10" s="67" customFormat="1" ht="25.5" hidden="1" x14ac:dyDescent="0.2">
      <c r="A84" s="61">
        <f t="shared" ref="A84:A100" si="5">LEN(B84)</f>
        <v>2</v>
      </c>
      <c r="B84" s="68">
        <v>72</v>
      </c>
      <c r="C84" s="69" t="s">
        <v>89</v>
      </c>
      <c r="D84" s="70">
        <f>D85+D90</f>
        <v>0</v>
      </c>
      <c r="E84" s="71">
        <f t="shared" si="3"/>
        <v>0</v>
      </c>
      <c r="F84" s="70">
        <f>F85+F90</f>
        <v>0</v>
      </c>
      <c r="G84" s="72" t="str">
        <f t="shared" si="4"/>
        <v xml:space="preserve"> </v>
      </c>
    </row>
    <row r="85" spans="1:10" s="67" customFormat="1" hidden="1" x14ac:dyDescent="0.2">
      <c r="A85" s="61">
        <f t="shared" si="5"/>
        <v>3</v>
      </c>
      <c r="B85" s="73">
        <v>721</v>
      </c>
      <c r="C85" s="74" t="s">
        <v>90</v>
      </c>
      <c r="D85" s="77">
        <f>D86+D88</f>
        <v>0</v>
      </c>
      <c r="E85" s="76">
        <f t="shared" si="3"/>
        <v>0</v>
      </c>
      <c r="F85" s="77">
        <f>F86+F88</f>
        <v>0</v>
      </c>
      <c r="G85" s="78" t="str">
        <f t="shared" si="4"/>
        <v xml:space="preserve"> </v>
      </c>
    </row>
    <row r="86" spans="1:10" s="85" customFormat="1" hidden="1" x14ac:dyDescent="0.2">
      <c r="A86" s="46">
        <f t="shared" si="5"/>
        <v>4</v>
      </c>
      <c r="B86" s="79">
        <v>7211</v>
      </c>
      <c r="C86" s="80" t="s">
        <v>91</v>
      </c>
      <c r="D86" s="83">
        <f>D87</f>
        <v>0</v>
      </c>
      <c r="E86" s="82">
        <f t="shared" si="3"/>
        <v>0</v>
      </c>
      <c r="F86" s="83">
        <f>F87</f>
        <v>0</v>
      </c>
      <c r="G86" s="84" t="str">
        <f t="shared" si="4"/>
        <v xml:space="preserve"> </v>
      </c>
    </row>
    <row r="87" spans="1:10" s="93" customFormat="1" hidden="1" x14ac:dyDescent="0.2">
      <c r="A87" s="86">
        <f t="shared" si="5"/>
        <v>5</v>
      </c>
      <c r="B87" s="87">
        <v>72119</v>
      </c>
      <c r="C87" s="88" t="s">
        <v>92</v>
      </c>
      <c r="D87" s="91"/>
      <c r="E87" s="90">
        <f t="shared" si="3"/>
        <v>0</v>
      </c>
      <c r="F87" s="91">
        <f>[1]glavna!$D$398</f>
        <v>0</v>
      </c>
      <c r="G87" s="92" t="str">
        <f t="shared" si="4"/>
        <v xml:space="preserve"> </v>
      </c>
    </row>
    <row r="88" spans="1:10" s="85" customFormat="1" hidden="1" x14ac:dyDescent="0.2">
      <c r="A88" s="46">
        <f t="shared" si="5"/>
        <v>4</v>
      </c>
      <c r="B88" s="79">
        <v>7212</v>
      </c>
      <c r="C88" s="80" t="s">
        <v>93</v>
      </c>
      <c r="D88" s="83">
        <f>D89</f>
        <v>0</v>
      </c>
      <c r="E88" s="82">
        <f t="shared" si="3"/>
        <v>0</v>
      </c>
      <c r="F88" s="83">
        <f>F89</f>
        <v>0</v>
      </c>
      <c r="G88" s="84" t="str">
        <f t="shared" si="4"/>
        <v xml:space="preserve"> </v>
      </c>
    </row>
    <row r="89" spans="1:10" s="93" customFormat="1" hidden="1" x14ac:dyDescent="0.2">
      <c r="A89" s="86">
        <f t="shared" si="5"/>
        <v>5</v>
      </c>
      <c r="B89" s="87">
        <v>72121</v>
      </c>
      <c r="C89" s="88" t="s">
        <v>94</v>
      </c>
      <c r="D89" s="91"/>
      <c r="E89" s="90">
        <f t="shared" si="3"/>
        <v>0</v>
      </c>
      <c r="F89" s="91">
        <f>[1]glavna!$D$400</f>
        <v>0</v>
      </c>
      <c r="G89" s="92" t="str">
        <f t="shared" si="4"/>
        <v xml:space="preserve"> </v>
      </c>
    </row>
    <row r="90" spans="1:10" s="67" customFormat="1" hidden="1" x14ac:dyDescent="0.2">
      <c r="A90" s="61">
        <f t="shared" si="5"/>
        <v>3</v>
      </c>
      <c r="B90" s="73">
        <v>723</v>
      </c>
      <c r="C90" s="74" t="s">
        <v>95</v>
      </c>
      <c r="D90" s="77">
        <f>D91</f>
        <v>0</v>
      </c>
      <c r="E90" s="76">
        <f t="shared" si="3"/>
        <v>0</v>
      </c>
      <c r="F90" s="77">
        <f>F91</f>
        <v>0</v>
      </c>
      <c r="G90" s="78" t="str">
        <f t="shared" si="4"/>
        <v xml:space="preserve"> </v>
      </c>
    </row>
    <row r="91" spans="1:10" s="85" customFormat="1" hidden="1" x14ac:dyDescent="0.2">
      <c r="A91" s="46">
        <f t="shared" si="5"/>
        <v>4</v>
      </c>
      <c r="B91" s="79">
        <v>7231</v>
      </c>
      <c r="C91" s="80" t="s">
        <v>96</v>
      </c>
      <c r="D91" s="83">
        <f>D92</f>
        <v>0</v>
      </c>
      <c r="E91" s="82">
        <f t="shared" si="3"/>
        <v>0</v>
      </c>
      <c r="F91" s="83">
        <f>F92</f>
        <v>0</v>
      </c>
      <c r="G91" s="84" t="str">
        <f t="shared" si="4"/>
        <v xml:space="preserve"> </v>
      </c>
    </row>
    <row r="92" spans="1:10" s="93" customFormat="1" hidden="1" x14ac:dyDescent="0.2">
      <c r="A92" s="86">
        <f t="shared" si="5"/>
        <v>5</v>
      </c>
      <c r="B92" s="87">
        <v>72311</v>
      </c>
      <c r="C92" s="88" t="s">
        <v>97</v>
      </c>
      <c r="D92" s="91"/>
      <c r="E92" s="90">
        <f t="shared" si="3"/>
        <v>0</v>
      </c>
      <c r="F92" s="91">
        <f>[1]glavna!$D$403</f>
        <v>0</v>
      </c>
      <c r="G92" s="92" t="str">
        <f t="shared" si="4"/>
        <v xml:space="preserve"> </v>
      </c>
    </row>
    <row r="93" spans="1:10" s="67" customFormat="1" hidden="1" x14ac:dyDescent="0.2">
      <c r="A93" s="61">
        <f t="shared" si="5"/>
        <v>1</v>
      </c>
      <c r="B93" s="108">
        <v>8</v>
      </c>
      <c r="C93" s="109" t="s">
        <v>98</v>
      </c>
      <c r="D93" s="110">
        <f>D94</f>
        <v>0</v>
      </c>
      <c r="E93" s="111">
        <f t="shared" si="3"/>
        <v>0</v>
      </c>
      <c r="F93" s="110">
        <f>F94</f>
        <v>0</v>
      </c>
      <c r="G93" s="112" t="str">
        <f t="shared" si="4"/>
        <v xml:space="preserve"> </v>
      </c>
    </row>
    <row r="94" spans="1:10" s="67" customFormat="1" hidden="1" x14ac:dyDescent="0.2">
      <c r="A94" s="61">
        <f t="shared" si="5"/>
        <v>2</v>
      </c>
      <c r="B94" s="68">
        <v>84</v>
      </c>
      <c r="C94" s="69" t="s">
        <v>99</v>
      </c>
      <c r="D94" s="70">
        <f>D95+D98</f>
        <v>0</v>
      </c>
      <c r="E94" s="71">
        <f t="shared" si="3"/>
        <v>0</v>
      </c>
      <c r="F94" s="70">
        <f>F95+F98</f>
        <v>0</v>
      </c>
      <c r="G94" s="72" t="str">
        <f t="shared" si="4"/>
        <v xml:space="preserve"> </v>
      </c>
    </row>
    <row r="95" spans="1:10" s="67" customFormat="1" ht="25.5" hidden="1" x14ac:dyDescent="0.2">
      <c r="A95" s="61">
        <f t="shared" si="5"/>
        <v>3</v>
      </c>
      <c r="B95" s="73">
        <v>844</v>
      </c>
      <c r="C95" s="74" t="s">
        <v>100</v>
      </c>
      <c r="D95" s="77">
        <f>D96</f>
        <v>0</v>
      </c>
      <c r="E95" s="76">
        <f t="shared" si="3"/>
        <v>0</v>
      </c>
      <c r="F95" s="77">
        <f>F96</f>
        <v>0</v>
      </c>
      <c r="G95" s="78" t="str">
        <f t="shared" si="4"/>
        <v xml:space="preserve"> </v>
      </c>
    </row>
    <row r="96" spans="1:10" s="85" customFormat="1" ht="26.25" hidden="1" customHeight="1" x14ac:dyDescent="0.2">
      <c r="A96" s="46">
        <f t="shared" si="5"/>
        <v>4</v>
      </c>
      <c r="B96" s="79">
        <v>8443</v>
      </c>
      <c r="C96" s="80" t="s">
        <v>101</v>
      </c>
      <c r="D96" s="83">
        <f>[1]glavna!$D$408</f>
        <v>0</v>
      </c>
      <c r="E96" s="82">
        <f t="shared" si="3"/>
        <v>0</v>
      </c>
      <c r="F96" s="83">
        <f>[1]glavna!$D$408</f>
        <v>0</v>
      </c>
      <c r="G96" s="84" t="str">
        <f t="shared" si="4"/>
        <v xml:space="preserve"> </v>
      </c>
      <c r="H96" s="67"/>
      <c r="I96" s="67"/>
      <c r="J96" s="67"/>
    </row>
    <row r="97" spans="1:10" s="85" customFormat="1" ht="26.25" hidden="1" customHeight="1" x14ac:dyDescent="0.2">
      <c r="A97" s="46"/>
      <c r="B97" s="113">
        <v>84431</v>
      </c>
      <c r="C97" s="114" t="s">
        <v>101</v>
      </c>
      <c r="D97" s="115"/>
      <c r="E97" s="90">
        <f t="shared" si="3"/>
        <v>0</v>
      </c>
      <c r="F97" s="115">
        <f>[1]glavna!$D$408</f>
        <v>0</v>
      </c>
      <c r="G97" s="92" t="str">
        <f t="shared" si="4"/>
        <v xml:space="preserve"> </v>
      </c>
      <c r="H97" s="67"/>
      <c r="I97" s="67"/>
      <c r="J97" s="67"/>
    </row>
    <row r="98" spans="1:10" s="67" customFormat="1" hidden="1" x14ac:dyDescent="0.2">
      <c r="A98" s="61">
        <f t="shared" si="5"/>
        <v>3</v>
      </c>
      <c r="B98" s="73">
        <v>847</v>
      </c>
      <c r="C98" s="74" t="s">
        <v>102</v>
      </c>
      <c r="D98" s="77">
        <f>D99</f>
        <v>0</v>
      </c>
      <c r="E98" s="76">
        <f t="shared" si="3"/>
        <v>0</v>
      </c>
      <c r="F98" s="77">
        <f>F99</f>
        <v>0</v>
      </c>
      <c r="G98" s="78" t="str">
        <f t="shared" si="4"/>
        <v xml:space="preserve"> </v>
      </c>
    </row>
    <row r="99" spans="1:10" s="85" customFormat="1" hidden="1" x14ac:dyDescent="0.2">
      <c r="A99" s="46">
        <f t="shared" si="5"/>
        <v>4</v>
      </c>
      <c r="B99" s="79">
        <v>8471</v>
      </c>
      <c r="C99" s="80" t="s">
        <v>103</v>
      </c>
      <c r="D99" s="83">
        <f>D100</f>
        <v>0</v>
      </c>
      <c r="E99" s="82">
        <f t="shared" si="3"/>
        <v>0</v>
      </c>
      <c r="F99" s="83">
        <f>F100</f>
        <v>0</v>
      </c>
      <c r="G99" s="84" t="str">
        <f t="shared" si="4"/>
        <v xml:space="preserve"> </v>
      </c>
    </row>
    <row r="100" spans="1:10" s="93" customFormat="1" ht="26.25" hidden="1" thickBot="1" x14ac:dyDescent="0.25">
      <c r="A100" s="86">
        <f t="shared" si="5"/>
        <v>5</v>
      </c>
      <c r="B100" s="116">
        <v>84712</v>
      </c>
      <c r="C100" s="117" t="s">
        <v>104</v>
      </c>
      <c r="D100" s="118"/>
      <c r="E100" s="119">
        <f t="shared" si="3"/>
        <v>0</v>
      </c>
      <c r="F100" s="120"/>
      <c r="G100" s="121" t="str">
        <f t="shared" si="4"/>
        <v xml:space="preserve"> </v>
      </c>
    </row>
    <row r="103" spans="1:10" x14ac:dyDescent="0.2">
      <c r="B103" s="124"/>
      <c r="C103" s="125"/>
      <c r="D103" s="126"/>
      <c r="E103" s="126"/>
      <c r="F103" s="126"/>
      <c r="G103" s="126"/>
      <c r="H103" s="126"/>
    </row>
    <row r="104" spans="1:10" x14ac:dyDescent="0.2">
      <c r="B104" s="124"/>
      <c r="C104" s="127"/>
      <c r="D104" s="128" t="s">
        <v>105</v>
      </c>
      <c r="E104" s="125" t="s">
        <v>106</v>
      </c>
      <c r="F104" s="126"/>
      <c r="H104" s="126"/>
    </row>
    <row r="105" spans="1:10" x14ac:dyDescent="0.2">
      <c r="B105" s="129" t="s">
        <v>107</v>
      </c>
      <c r="C105" s="125"/>
      <c r="D105" s="130"/>
      <c r="E105" s="126"/>
      <c r="F105" s="126"/>
      <c r="G105" s="126"/>
      <c r="H105" s="126"/>
    </row>
    <row r="106" spans="1:10" x14ac:dyDescent="0.2">
      <c r="B106" s="124"/>
      <c r="C106" s="125"/>
      <c r="D106" s="126"/>
      <c r="E106" s="126"/>
      <c r="F106" s="126"/>
      <c r="G106" s="126"/>
      <c r="H106" s="126"/>
    </row>
    <row r="107" spans="1:10" x14ac:dyDescent="0.2">
      <c r="B107" s="124"/>
      <c r="C107" s="125"/>
      <c r="D107" s="126"/>
      <c r="E107" s="126"/>
      <c r="F107" s="126"/>
      <c r="G107" s="126"/>
      <c r="H107" s="126"/>
    </row>
    <row r="108" spans="1:10" x14ac:dyDescent="0.2">
      <c r="B108" s="124"/>
      <c r="C108" s="125"/>
      <c r="D108" s="126"/>
      <c r="E108" s="126"/>
      <c r="F108" s="126"/>
      <c r="G108" s="126"/>
      <c r="H108" s="126"/>
    </row>
  </sheetData>
  <sheetProtection password="CC51" sheet="1"/>
  <mergeCells count="1">
    <mergeCell ref="C2:F2"/>
  </mergeCells>
  <pageMargins left="0.70866141732283472" right="0.70866141732283472" top="0.74803149606299213" bottom="0.74803149606299213" header="0.31496062992125984" footer="0.31496062992125984"/>
  <pageSetup paperSize="9" firstPageNumber="3" orientation="portrait" useFirstPageNumber="1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Normal="100" workbookViewId="0">
      <selection activeCell="E51" sqref="E51"/>
    </sheetView>
  </sheetViews>
  <sheetFormatPr defaultColWidth="11.42578125" defaultRowHeight="12.75" x14ac:dyDescent="0.2"/>
  <cols>
    <col min="1" max="1" width="16" style="180" customWidth="1"/>
    <col min="2" max="3" width="17.5703125" style="180" customWidth="1"/>
    <col min="4" max="4" width="17.5703125" style="200" customWidth="1"/>
    <col min="5" max="9" width="17.5703125" style="6" customWidth="1"/>
    <col min="10" max="10" width="7.85546875" style="6" customWidth="1"/>
    <col min="11" max="11" width="14.28515625" style="6" customWidth="1"/>
    <col min="12" max="12" width="7.85546875" style="6" customWidth="1"/>
    <col min="13" max="256" width="11.42578125" style="6"/>
    <col min="257" max="257" width="16" style="6" customWidth="1"/>
    <col min="258" max="265" width="17.5703125" style="6" customWidth="1"/>
    <col min="266" max="266" width="7.85546875" style="6" customWidth="1"/>
    <col min="267" max="267" width="14.28515625" style="6" customWidth="1"/>
    <col min="268" max="268" width="7.85546875" style="6" customWidth="1"/>
    <col min="269" max="512" width="11.42578125" style="6"/>
    <col min="513" max="513" width="16" style="6" customWidth="1"/>
    <col min="514" max="521" width="17.5703125" style="6" customWidth="1"/>
    <col min="522" max="522" width="7.85546875" style="6" customWidth="1"/>
    <col min="523" max="523" width="14.28515625" style="6" customWidth="1"/>
    <col min="524" max="524" width="7.85546875" style="6" customWidth="1"/>
    <col min="525" max="768" width="11.42578125" style="6"/>
    <col min="769" max="769" width="16" style="6" customWidth="1"/>
    <col min="770" max="777" width="17.5703125" style="6" customWidth="1"/>
    <col min="778" max="778" width="7.85546875" style="6" customWidth="1"/>
    <col min="779" max="779" width="14.28515625" style="6" customWidth="1"/>
    <col min="780" max="780" width="7.85546875" style="6" customWidth="1"/>
    <col min="781" max="1024" width="11.42578125" style="6"/>
    <col min="1025" max="1025" width="16" style="6" customWidth="1"/>
    <col min="1026" max="1033" width="17.5703125" style="6" customWidth="1"/>
    <col min="1034" max="1034" width="7.85546875" style="6" customWidth="1"/>
    <col min="1035" max="1035" width="14.28515625" style="6" customWidth="1"/>
    <col min="1036" max="1036" width="7.85546875" style="6" customWidth="1"/>
    <col min="1037" max="1280" width="11.42578125" style="6"/>
    <col min="1281" max="1281" width="16" style="6" customWidth="1"/>
    <col min="1282" max="1289" width="17.5703125" style="6" customWidth="1"/>
    <col min="1290" max="1290" width="7.85546875" style="6" customWidth="1"/>
    <col min="1291" max="1291" width="14.28515625" style="6" customWidth="1"/>
    <col min="1292" max="1292" width="7.85546875" style="6" customWidth="1"/>
    <col min="1293" max="1536" width="11.42578125" style="6"/>
    <col min="1537" max="1537" width="16" style="6" customWidth="1"/>
    <col min="1538" max="1545" width="17.5703125" style="6" customWidth="1"/>
    <col min="1546" max="1546" width="7.85546875" style="6" customWidth="1"/>
    <col min="1547" max="1547" width="14.28515625" style="6" customWidth="1"/>
    <col min="1548" max="1548" width="7.85546875" style="6" customWidth="1"/>
    <col min="1549" max="1792" width="11.42578125" style="6"/>
    <col min="1793" max="1793" width="16" style="6" customWidth="1"/>
    <col min="1794" max="1801" width="17.5703125" style="6" customWidth="1"/>
    <col min="1802" max="1802" width="7.85546875" style="6" customWidth="1"/>
    <col min="1803" max="1803" width="14.28515625" style="6" customWidth="1"/>
    <col min="1804" max="1804" width="7.85546875" style="6" customWidth="1"/>
    <col min="1805" max="2048" width="11.42578125" style="6"/>
    <col min="2049" max="2049" width="16" style="6" customWidth="1"/>
    <col min="2050" max="2057" width="17.5703125" style="6" customWidth="1"/>
    <col min="2058" max="2058" width="7.85546875" style="6" customWidth="1"/>
    <col min="2059" max="2059" width="14.28515625" style="6" customWidth="1"/>
    <col min="2060" max="2060" width="7.85546875" style="6" customWidth="1"/>
    <col min="2061" max="2304" width="11.42578125" style="6"/>
    <col min="2305" max="2305" width="16" style="6" customWidth="1"/>
    <col min="2306" max="2313" width="17.5703125" style="6" customWidth="1"/>
    <col min="2314" max="2314" width="7.85546875" style="6" customWidth="1"/>
    <col min="2315" max="2315" width="14.28515625" style="6" customWidth="1"/>
    <col min="2316" max="2316" width="7.85546875" style="6" customWidth="1"/>
    <col min="2317" max="2560" width="11.42578125" style="6"/>
    <col min="2561" max="2561" width="16" style="6" customWidth="1"/>
    <col min="2562" max="2569" width="17.5703125" style="6" customWidth="1"/>
    <col min="2570" max="2570" width="7.85546875" style="6" customWidth="1"/>
    <col min="2571" max="2571" width="14.28515625" style="6" customWidth="1"/>
    <col min="2572" max="2572" width="7.85546875" style="6" customWidth="1"/>
    <col min="2573" max="2816" width="11.42578125" style="6"/>
    <col min="2817" max="2817" width="16" style="6" customWidth="1"/>
    <col min="2818" max="2825" width="17.5703125" style="6" customWidth="1"/>
    <col min="2826" max="2826" width="7.85546875" style="6" customWidth="1"/>
    <col min="2827" max="2827" width="14.28515625" style="6" customWidth="1"/>
    <col min="2828" max="2828" width="7.85546875" style="6" customWidth="1"/>
    <col min="2829" max="3072" width="11.42578125" style="6"/>
    <col min="3073" max="3073" width="16" style="6" customWidth="1"/>
    <col min="3074" max="3081" width="17.5703125" style="6" customWidth="1"/>
    <col min="3082" max="3082" width="7.85546875" style="6" customWidth="1"/>
    <col min="3083" max="3083" width="14.28515625" style="6" customWidth="1"/>
    <col min="3084" max="3084" width="7.85546875" style="6" customWidth="1"/>
    <col min="3085" max="3328" width="11.42578125" style="6"/>
    <col min="3329" max="3329" width="16" style="6" customWidth="1"/>
    <col min="3330" max="3337" width="17.5703125" style="6" customWidth="1"/>
    <col min="3338" max="3338" width="7.85546875" style="6" customWidth="1"/>
    <col min="3339" max="3339" width="14.28515625" style="6" customWidth="1"/>
    <col min="3340" max="3340" width="7.85546875" style="6" customWidth="1"/>
    <col min="3341" max="3584" width="11.42578125" style="6"/>
    <col min="3585" max="3585" width="16" style="6" customWidth="1"/>
    <col min="3586" max="3593" width="17.5703125" style="6" customWidth="1"/>
    <col min="3594" max="3594" width="7.85546875" style="6" customWidth="1"/>
    <col min="3595" max="3595" width="14.28515625" style="6" customWidth="1"/>
    <col min="3596" max="3596" width="7.85546875" style="6" customWidth="1"/>
    <col min="3597" max="3840" width="11.42578125" style="6"/>
    <col min="3841" max="3841" width="16" style="6" customWidth="1"/>
    <col min="3842" max="3849" width="17.5703125" style="6" customWidth="1"/>
    <col min="3850" max="3850" width="7.85546875" style="6" customWidth="1"/>
    <col min="3851" max="3851" width="14.28515625" style="6" customWidth="1"/>
    <col min="3852" max="3852" width="7.85546875" style="6" customWidth="1"/>
    <col min="3853" max="4096" width="11.42578125" style="6"/>
    <col min="4097" max="4097" width="16" style="6" customWidth="1"/>
    <col min="4098" max="4105" width="17.5703125" style="6" customWidth="1"/>
    <col min="4106" max="4106" width="7.85546875" style="6" customWidth="1"/>
    <col min="4107" max="4107" width="14.28515625" style="6" customWidth="1"/>
    <col min="4108" max="4108" width="7.85546875" style="6" customWidth="1"/>
    <col min="4109" max="4352" width="11.42578125" style="6"/>
    <col min="4353" max="4353" width="16" style="6" customWidth="1"/>
    <col min="4354" max="4361" width="17.5703125" style="6" customWidth="1"/>
    <col min="4362" max="4362" width="7.85546875" style="6" customWidth="1"/>
    <col min="4363" max="4363" width="14.28515625" style="6" customWidth="1"/>
    <col min="4364" max="4364" width="7.85546875" style="6" customWidth="1"/>
    <col min="4365" max="4608" width="11.42578125" style="6"/>
    <col min="4609" max="4609" width="16" style="6" customWidth="1"/>
    <col min="4610" max="4617" width="17.5703125" style="6" customWidth="1"/>
    <col min="4618" max="4618" width="7.85546875" style="6" customWidth="1"/>
    <col min="4619" max="4619" width="14.28515625" style="6" customWidth="1"/>
    <col min="4620" max="4620" width="7.85546875" style="6" customWidth="1"/>
    <col min="4621" max="4864" width="11.42578125" style="6"/>
    <col min="4865" max="4865" width="16" style="6" customWidth="1"/>
    <col min="4866" max="4873" width="17.5703125" style="6" customWidth="1"/>
    <col min="4874" max="4874" width="7.85546875" style="6" customWidth="1"/>
    <col min="4875" max="4875" width="14.28515625" style="6" customWidth="1"/>
    <col min="4876" max="4876" width="7.85546875" style="6" customWidth="1"/>
    <col min="4877" max="5120" width="11.42578125" style="6"/>
    <col min="5121" max="5121" width="16" style="6" customWidth="1"/>
    <col min="5122" max="5129" width="17.5703125" style="6" customWidth="1"/>
    <col min="5130" max="5130" width="7.85546875" style="6" customWidth="1"/>
    <col min="5131" max="5131" width="14.28515625" style="6" customWidth="1"/>
    <col min="5132" max="5132" width="7.85546875" style="6" customWidth="1"/>
    <col min="5133" max="5376" width="11.42578125" style="6"/>
    <col min="5377" max="5377" width="16" style="6" customWidth="1"/>
    <col min="5378" max="5385" width="17.5703125" style="6" customWidth="1"/>
    <col min="5386" max="5386" width="7.85546875" style="6" customWidth="1"/>
    <col min="5387" max="5387" width="14.28515625" style="6" customWidth="1"/>
    <col min="5388" max="5388" width="7.85546875" style="6" customWidth="1"/>
    <col min="5389" max="5632" width="11.42578125" style="6"/>
    <col min="5633" max="5633" width="16" style="6" customWidth="1"/>
    <col min="5634" max="5641" width="17.5703125" style="6" customWidth="1"/>
    <col min="5642" max="5642" width="7.85546875" style="6" customWidth="1"/>
    <col min="5643" max="5643" width="14.28515625" style="6" customWidth="1"/>
    <col min="5644" max="5644" width="7.85546875" style="6" customWidth="1"/>
    <col min="5645" max="5888" width="11.42578125" style="6"/>
    <col min="5889" max="5889" width="16" style="6" customWidth="1"/>
    <col min="5890" max="5897" width="17.5703125" style="6" customWidth="1"/>
    <col min="5898" max="5898" width="7.85546875" style="6" customWidth="1"/>
    <col min="5899" max="5899" width="14.28515625" style="6" customWidth="1"/>
    <col min="5900" max="5900" width="7.85546875" style="6" customWidth="1"/>
    <col min="5901" max="6144" width="11.42578125" style="6"/>
    <col min="6145" max="6145" width="16" style="6" customWidth="1"/>
    <col min="6146" max="6153" width="17.5703125" style="6" customWidth="1"/>
    <col min="6154" max="6154" width="7.85546875" style="6" customWidth="1"/>
    <col min="6155" max="6155" width="14.28515625" style="6" customWidth="1"/>
    <col min="6156" max="6156" width="7.85546875" style="6" customWidth="1"/>
    <col min="6157" max="6400" width="11.42578125" style="6"/>
    <col min="6401" max="6401" width="16" style="6" customWidth="1"/>
    <col min="6402" max="6409" width="17.5703125" style="6" customWidth="1"/>
    <col min="6410" max="6410" width="7.85546875" style="6" customWidth="1"/>
    <col min="6411" max="6411" width="14.28515625" style="6" customWidth="1"/>
    <col min="6412" max="6412" width="7.85546875" style="6" customWidth="1"/>
    <col min="6413" max="6656" width="11.42578125" style="6"/>
    <col min="6657" max="6657" width="16" style="6" customWidth="1"/>
    <col min="6658" max="6665" width="17.5703125" style="6" customWidth="1"/>
    <col min="6666" max="6666" width="7.85546875" style="6" customWidth="1"/>
    <col min="6667" max="6667" width="14.28515625" style="6" customWidth="1"/>
    <col min="6668" max="6668" width="7.85546875" style="6" customWidth="1"/>
    <col min="6669" max="6912" width="11.42578125" style="6"/>
    <col min="6913" max="6913" width="16" style="6" customWidth="1"/>
    <col min="6914" max="6921" width="17.5703125" style="6" customWidth="1"/>
    <col min="6922" max="6922" width="7.85546875" style="6" customWidth="1"/>
    <col min="6923" max="6923" width="14.28515625" style="6" customWidth="1"/>
    <col min="6924" max="6924" width="7.85546875" style="6" customWidth="1"/>
    <col min="6925" max="7168" width="11.42578125" style="6"/>
    <col min="7169" max="7169" width="16" style="6" customWidth="1"/>
    <col min="7170" max="7177" width="17.5703125" style="6" customWidth="1"/>
    <col min="7178" max="7178" width="7.85546875" style="6" customWidth="1"/>
    <col min="7179" max="7179" width="14.28515625" style="6" customWidth="1"/>
    <col min="7180" max="7180" width="7.85546875" style="6" customWidth="1"/>
    <col min="7181" max="7424" width="11.42578125" style="6"/>
    <col min="7425" max="7425" width="16" style="6" customWidth="1"/>
    <col min="7426" max="7433" width="17.5703125" style="6" customWidth="1"/>
    <col min="7434" max="7434" width="7.85546875" style="6" customWidth="1"/>
    <col min="7435" max="7435" width="14.28515625" style="6" customWidth="1"/>
    <col min="7436" max="7436" width="7.85546875" style="6" customWidth="1"/>
    <col min="7437" max="7680" width="11.42578125" style="6"/>
    <col min="7681" max="7681" width="16" style="6" customWidth="1"/>
    <col min="7682" max="7689" width="17.5703125" style="6" customWidth="1"/>
    <col min="7690" max="7690" width="7.85546875" style="6" customWidth="1"/>
    <col min="7691" max="7691" width="14.28515625" style="6" customWidth="1"/>
    <col min="7692" max="7692" width="7.85546875" style="6" customWidth="1"/>
    <col min="7693" max="7936" width="11.42578125" style="6"/>
    <col min="7937" max="7937" width="16" style="6" customWidth="1"/>
    <col min="7938" max="7945" width="17.5703125" style="6" customWidth="1"/>
    <col min="7946" max="7946" width="7.85546875" style="6" customWidth="1"/>
    <col min="7947" max="7947" width="14.28515625" style="6" customWidth="1"/>
    <col min="7948" max="7948" width="7.85546875" style="6" customWidth="1"/>
    <col min="7949" max="8192" width="11.42578125" style="6"/>
    <col min="8193" max="8193" width="16" style="6" customWidth="1"/>
    <col min="8194" max="8201" width="17.5703125" style="6" customWidth="1"/>
    <col min="8202" max="8202" width="7.85546875" style="6" customWidth="1"/>
    <col min="8203" max="8203" width="14.28515625" style="6" customWidth="1"/>
    <col min="8204" max="8204" width="7.85546875" style="6" customWidth="1"/>
    <col min="8205" max="8448" width="11.42578125" style="6"/>
    <col min="8449" max="8449" width="16" style="6" customWidth="1"/>
    <col min="8450" max="8457" width="17.5703125" style="6" customWidth="1"/>
    <col min="8458" max="8458" width="7.85546875" style="6" customWidth="1"/>
    <col min="8459" max="8459" width="14.28515625" style="6" customWidth="1"/>
    <col min="8460" max="8460" width="7.85546875" style="6" customWidth="1"/>
    <col min="8461" max="8704" width="11.42578125" style="6"/>
    <col min="8705" max="8705" width="16" style="6" customWidth="1"/>
    <col min="8706" max="8713" width="17.5703125" style="6" customWidth="1"/>
    <col min="8714" max="8714" width="7.85546875" style="6" customWidth="1"/>
    <col min="8715" max="8715" width="14.28515625" style="6" customWidth="1"/>
    <col min="8716" max="8716" width="7.85546875" style="6" customWidth="1"/>
    <col min="8717" max="8960" width="11.42578125" style="6"/>
    <col min="8961" max="8961" width="16" style="6" customWidth="1"/>
    <col min="8962" max="8969" width="17.5703125" style="6" customWidth="1"/>
    <col min="8970" max="8970" width="7.85546875" style="6" customWidth="1"/>
    <col min="8971" max="8971" width="14.28515625" style="6" customWidth="1"/>
    <col min="8972" max="8972" width="7.85546875" style="6" customWidth="1"/>
    <col min="8973" max="9216" width="11.42578125" style="6"/>
    <col min="9217" max="9217" width="16" style="6" customWidth="1"/>
    <col min="9218" max="9225" width="17.5703125" style="6" customWidth="1"/>
    <col min="9226" max="9226" width="7.85546875" style="6" customWidth="1"/>
    <col min="9227" max="9227" width="14.28515625" style="6" customWidth="1"/>
    <col min="9228" max="9228" width="7.85546875" style="6" customWidth="1"/>
    <col min="9229" max="9472" width="11.42578125" style="6"/>
    <col min="9473" max="9473" width="16" style="6" customWidth="1"/>
    <col min="9474" max="9481" width="17.5703125" style="6" customWidth="1"/>
    <col min="9482" max="9482" width="7.85546875" style="6" customWidth="1"/>
    <col min="9483" max="9483" width="14.28515625" style="6" customWidth="1"/>
    <col min="9484" max="9484" width="7.85546875" style="6" customWidth="1"/>
    <col min="9485" max="9728" width="11.42578125" style="6"/>
    <col min="9729" max="9729" width="16" style="6" customWidth="1"/>
    <col min="9730" max="9737" width="17.5703125" style="6" customWidth="1"/>
    <col min="9738" max="9738" width="7.85546875" style="6" customWidth="1"/>
    <col min="9739" max="9739" width="14.28515625" style="6" customWidth="1"/>
    <col min="9740" max="9740" width="7.85546875" style="6" customWidth="1"/>
    <col min="9741" max="9984" width="11.42578125" style="6"/>
    <col min="9985" max="9985" width="16" style="6" customWidth="1"/>
    <col min="9986" max="9993" width="17.5703125" style="6" customWidth="1"/>
    <col min="9994" max="9994" width="7.85546875" style="6" customWidth="1"/>
    <col min="9995" max="9995" width="14.28515625" style="6" customWidth="1"/>
    <col min="9996" max="9996" width="7.85546875" style="6" customWidth="1"/>
    <col min="9997" max="10240" width="11.42578125" style="6"/>
    <col min="10241" max="10241" width="16" style="6" customWidth="1"/>
    <col min="10242" max="10249" width="17.5703125" style="6" customWidth="1"/>
    <col min="10250" max="10250" width="7.85546875" style="6" customWidth="1"/>
    <col min="10251" max="10251" width="14.28515625" style="6" customWidth="1"/>
    <col min="10252" max="10252" width="7.85546875" style="6" customWidth="1"/>
    <col min="10253" max="10496" width="11.42578125" style="6"/>
    <col min="10497" max="10497" width="16" style="6" customWidth="1"/>
    <col min="10498" max="10505" width="17.5703125" style="6" customWidth="1"/>
    <col min="10506" max="10506" width="7.85546875" style="6" customWidth="1"/>
    <col min="10507" max="10507" width="14.28515625" style="6" customWidth="1"/>
    <col min="10508" max="10508" width="7.85546875" style="6" customWidth="1"/>
    <col min="10509" max="10752" width="11.42578125" style="6"/>
    <col min="10753" max="10753" width="16" style="6" customWidth="1"/>
    <col min="10754" max="10761" width="17.5703125" style="6" customWidth="1"/>
    <col min="10762" max="10762" width="7.85546875" style="6" customWidth="1"/>
    <col min="10763" max="10763" width="14.28515625" style="6" customWidth="1"/>
    <col min="10764" max="10764" width="7.85546875" style="6" customWidth="1"/>
    <col min="10765" max="11008" width="11.42578125" style="6"/>
    <col min="11009" max="11009" width="16" style="6" customWidth="1"/>
    <col min="11010" max="11017" width="17.5703125" style="6" customWidth="1"/>
    <col min="11018" max="11018" width="7.85546875" style="6" customWidth="1"/>
    <col min="11019" max="11019" width="14.28515625" style="6" customWidth="1"/>
    <col min="11020" max="11020" width="7.85546875" style="6" customWidth="1"/>
    <col min="11021" max="11264" width="11.42578125" style="6"/>
    <col min="11265" max="11265" width="16" style="6" customWidth="1"/>
    <col min="11266" max="11273" width="17.5703125" style="6" customWidth="1"/>
    <col min="11274" max="11274" width="7.85546875" style="6" customWidth="1"/>
    <col min="11275" max="11275" width="14.28515625" style="6" customWidth="1"/>
    <col min="11276" max="11276" width="7.85546875" style="6" customWidth="1"/>
    <col min="11277" max="11520" width="11.42578125" style="6"/>
    <col min="11521" max="11521" width="16" style="6" customWidth="1"/>
    <col min="11522" max="11529" width="17.5703125" style="6" customWidth="1"/>
    <col min="11530" max="11530" width="7.85546875" style="6" customWidth="1"/>
    <col min="11531" max="11531" width="14.28515625" style="6" customWidth="1"/>
    <col min="11532" max="11532" width="7.85546875" style="6" customWidth="1"/>
    <col min="11533" max="11776" width="11.42578125" style="6"/>
    <col min="11777" max="11777" width="16" style="6" customWidth="1"/>
    <col min="11778" max="11785" width="17.5703125" style="6" customWidth="1"/>
    <col min="11786" max="11786" width="7.85546875" style="6" customWidth="1"/>
    <col min="11787" max="11787" width="14.28515625" style="6" customWidth="1"/>
    <col min="11788" max="11788" width="7.85546875" style="6" customWidth="1"/>
    <col min="11789" max="12032" width="11.42578125" style="6"/>
    <col min="12033" max="12033" width="16" style="6" customWidth="1"/>
    <col min="12034" max="12041" width="17.5703125" style="6" customWidth="1"/>
    <col min="12042" max="12042" width="7.85546875" style="6" customWidth="1"/>
    <col min="12043" max="12043" width="14.28515625" style="6" customWidth="1"/>
    <col min="12044" max="12044" width="7.85546875" style="6" customWidth="1"/>
    <col min="12045" max="12288" width="11.42578125" style="6"/>
    <col min="12289" max="12289" width="16" style="6" customWidth="1"/>
    <col min="12290" max="12297" width="17.5703125" style="6" customWidth="1"/>
    <col min="12298" max="12298" width="7.85546875" style="6" customWidth="1"/>
    <col min="12299" max="12299" width="14.28515625" style="6" customWidth="1"/>
    <col min="12300" max="12300" width="7.85546875" style="6" customWidth="1"/>
    <col min="12301" max="12544" width="11.42578125" style="6"/>
    <col min="12545" max="12545" width="16" style="6" customWidth="1"/>
    <col min="12546" max="12553" width="17.5703125" style="6" customWidth="1"/>
    <col min="12554" max="12554" width="7.85546875" style="6" customWidth="1"/>
    <col min="12555" max="12555" width="14.28515625" style="6" customWidth="1"/>
    <col min="12556" max="12556" width="7.85546875" style="6" customWidth="1"/>
    <col min="12557" max="12800" width="11.42578125" style="6"/>
    <col min="12801" max="12801" width="16" style="6" customWidth="1"/>
    <col min="12802" max="12809" width="17.5703125" style="6" customWidth="1"/>
    <col min="12810" max="12810" width="7.85546875" style="6" customWidth="1"/>
    <col min="12811" max="12811" width="14.28515625" style="6" customWidth="1"/>
    <col min="12812" max="12812" width="7.85546875" style="6" customWidth="1"/>
    <col min="12813" max="13056" width="11.42578125" style="6"/>
    <col min="13057" max="13057" width="16" style="6" customWidth="1"/>
    <col min="13058" max="13065" width="17.5703125" style="6" customWidth="1"/>
    <col min="13066" max="13066" width="7.85546875" style="6" customWidth="1"/>
    <col min="13067" max="13067" width="14.28515625" style="6" customWidth="1"/>
    <col min="13068" max="13068" width="7.85546875" style="6" customWidth="1"/>
    <col min="13069" max="13312" width="11.42578125" style="6"/>
    <col min="13313" max="13313" width="16" style="6" customWidth="1"/>
    <col min="13314" max="13321" width="17.5703125" style="6" customWidth="1"/>
    <col min="13322" max="13322" width="7.85546875" style="6" customWidth="1"/>
    <col min="13323" max="13323" width="14.28515625" style="6" customWidth="1"/>
    <col min="13324" max="13324" width="7.85546875" style="6" customWidth="1"/>
    <col min="13325" max="13568" width="11.42578125" style="6"/>
    <col min="13569" max="13569" width="16" style="6" customWidth="1"/>
    <col min="13570" max="13577" width="17.5703125" style="6" customWidth="1"/>
    <col min="13578" max="13578" width="7.85546875" style="6" customWidth="1"/>
    <col min="13579" max="13579" width="14.28515625" style="6" customWidth="1"/>
    <col min="13580" max="13580" width="7.85546875" style="6" customWidth="1"/>
    <col min="13581" max="13824" width="11.42578125" style="6"/>
    <col min="13825" max="13825" width="16" style="6" customWidth="1"/>
    <col min="13826" max="13833" width="17.5703125" style="6" customWidth="1"/>
    <col min="13834" max="13834" width="7.85546875" style="6" customWidth="1"/>
    <col min="13835" max="13835" width="14.28515625" style="6" customWidth="1"/>
    <col min="13836" max="13836" width="7.85546875" style="6" customWidth="1"/>
    <col min="13837" max="14080" width="11.42578125" style="6"/>
    <col min="14081" max="14081" width="16" style="6" customWidth="1"/>
    <col min="14082" max="14089" width="17.5703125" style="6" customWidth="1"/>
    <col min="14090" max="14090" width="7.85546875" style="6" customWidth="1"/>
    <col min="14091" max="14091" width="14.28515625" style="6" customWidth="1"/>
    <col min="14092" max="14092" width="7.85546875" style="6" customWidth="1"/>
    <col min="14093" max="14336" width="11.42578125" style="6"/>
    <col min="14337" max="14337" width="16" style="6" customWidth="1"/>
    <col min="14338" max="14345" width="17.5703125" style="6" customWidth="1"/>
    <col min="14346" max="14346" width="7.85546875" style="6" customWidth="1"/>
    <col min="14347" max="14347" width="14.28515625" style="6" customWidth="1"/>
    <col min="14348" max="14348" width="7.85546875" style="6" customWidth="1"/>
    <col min="14349" max="14592" width="11.42578125" style="6"/>
    <col min="14593" max="14593" width="16" style="6" customWidth="1"/>
    <col min="14594" max="14601" width="17.5703125" style="6" customWidth="1"/>
    <col min="14602" max="14602" width="7.85546875" style="6" customWidth="1"/>
    <col min="14603" max="14603" width="14.28515625" style="6" customWidth="1"/>
    <col min="14604" max="14604" width="7.85546875" style="6" customWidth="1"/>
    <col min="14605" max="14848" width="11.42578125" style="6"/>
    <col min="14849" max="14849" width="16" style="6" customWidth="1"/>
    <col min="14850" max="14857" width="17.5703125" style="6" customWidth="1"/>
    <col min="14858" max="14858" width="7.85546875" style="6" customWidth="1"/>
    <col min="14859" max="14859" width="14.28515625" style="6" customWidth="1"/>
    <col min="14860" max="14860" width="7.85546875" style="6" customWidth="1"/>
    <col min="14861" max="15104" width="11.42578125" style="6"/>
    <col min="15105" max="15105" width="16" style="6" customWidth="1"/>
    <col min="15106" max="15113" width="17.5703125" style="6" customWidth="1"/>
    <col min="15114" max="15114" width="7.85546875" style="6" customWidth="1"/>
    <col min="15115" max="15115" width="14.28515625" style="6" customWidth="1"/>
    <col min="15116" max="15116" width="7.85546875" style="6" customWidth="1"/>
    <col min="15117" max="15360" width="11.42578125" style="6"/>
    <col min="15361" max="15361" width="16" style="6" customWidth="1"/>
    <col min="15362" max="15369" width="17.5703125" style="6" customWidth="1"/>
    <col min="15370" max="15370" width="7.85546875" style="6" customWidth="1"/>
    <col min="15371" max="15371" width="14.28515625" style="6" customWidth="1"/>
    <col min="15372" max="15372" width="7.85546875" style="6" customWidth="1"/>
    <col min="15373" max="15616" width="11.42578125" style="6"/>
    <col min="15617" max="15617" width="16" style="6" customWidth="1"/>
    <col min="15618" max="15625" width="17.5703125" style="6" customWidth="1"/>
    <col min="15626" max="15626" width="7.85546875" style="6" customWidth="1"/>
    <col min="15627" max="15627" width="14.28515625" style="6" customWidth="1"/>
    <col min="15628" max="15628" width="7.85546875" style="6" customWidth="1"/>
    <col min="15629" max="15872" width="11.42578125" style="6"/>
    <col min="15873" max="15873" width="16" style="6" customWidth="1"/>
    <col min="15874" max="15881" width="17.5703125" style="6" customWidth="1"/>
    <col min="15882" max="15882" width="7.85546875" style="6" customWidth="1"/>
    <col min="15883" max="15883" width="14.28515625" style="6" customWidth="1"/>
    <col min="15884" max="15884" width="7.85546875" style="6" customWidth="1"/>
    <col min="15885" max="16128" width="11.42578125" style="6"/>
    <col min="16129" max="16129" width="16" style="6" customWidth="1"/>
    <col min="16130" max="16137" width="17.5703125" style="6" customWidth="1"/>
    <col min="16138" max="16138" width="7.85546875" style="6" customWidth="1"/>
    <col min="16139" max="16139" width="14.28515625" style="6" customWidth="1"/>
    <col min="16140" max="16140" width="7.85546875" style="6" customWidth="1"/>
    <col min="16141" max="16384" width="11.42578125" style="6"/>
  </cols>
  <sheetData>
    <row r="1" spans="1:9" ht="24" customHeight="1" x14ac:dyDescent="0.2">
      <c r="A1" s="131"/>
      <c r="B1" s="132"/>
      <c r="C1" s="132"/>
      <c r="D1" s="3"/>
      <c r="E1" s="3"/>
      <c r="F1" s="334" t="str">
        <f>'[1]POČETNA i upute'!$E$10</f>
        <v>1 . Prijedlog izmjena i dopuna financijskog plana za 2018. g.</v>
      </c>
      <c r="G1" s="335" t="s">
        <v>108</v>
      </c>
      <c r="H1" s="3"/>
      <c r="I1" s="132"/>
    </row>
    <row r="2" spans="1:9" s="136" customFormat="1" ht="13.5" thickBot="1" x14ac:dyDescent="0.25">
      <c r="A2" s="133"/>
      <c r="B2" s="134"/>
      <c r="C2" s="134"/>
      <c r="D2" s="134"/>
      <c r="E2" s="134"/>
      <c r="F2" s="134"/>
      <c r="G2" s="134"/>
      <c r="H2" s="134"/>
      <c r="I2" s="135" t="s">
        <v>109</v>
      </c>
    </row>
    <row r="3" spans="1:9" s="136" customFormat="1" ht="26.25" thickBot="1" x14ac:dyDescent="0.25">
      <c r="A3" s="137" t="s">
        <v>110</v>
      </c>
      <c r="B3" s="138">
        <f>'[1]POČETNA i upute'!$F$12</f>
        <v>2018</v>
      </c>
      <c r="C3" s="139"/>
      <c r="D3" s="139"/>
      <c r="E3" s="139"/>
      <c r="F3" s="139"/>
      <c r="G3" s="139"/>
      <c r="H3" s="139"/>
      <c r="I3" s="140"/>
    </row>
    <row r="4" spans="1:9" s="136" customFormat="1" ht="77.25" thickBot="1" x14ac:dyDescent="0.25">
      <c r="A4" s="141" t="s">
        <v>111</v>
      </c>
      <c r="B4" s="142" t="s">
        <v>112</v>
      </c>
      <c r="C4" s="143" t="s">
        <v>113</v>
      </c>
      <c r="D4" s="143" t="s">
        <v>114</v>
      </c>
      <c r="E4" s="143" t="s">
        <v>115</v>
      </c>
      <c r="F4" s="144" t="s">
        <v>116</v>
      </c>
      <c r="G4" s="143" t="s">
        <v>117</v>
      </c>
      <c r="H4" s="143" t="s">
        <v>118</v>
      </c>
      <c r="I4" s="145" t="s">
        <v>119</v>
      </c>
    </row>
    <row r="5" spans="1:9" s="136" customFormat="1" hidden="1" x14ac:dyDescent="0.2">
      <c r="A5" s="146">
        <v>63111</v>
      </c>
      <c r="B5" s="147">
        <f>[1]glavna!E323</f>
        <v>0</v>
      </c>
      <c r="C5" s="148">
        <f>[1]glavna!F323</f>
        <v>0</v>
      </c>
      <c r="D5" s="149">
        <f>[1]glavna!G323</f>
        <v>0</v>
      </c>
      <c r="E5" s="150">
        <f>[1]glavna!H323</f>
        <v>0</v>
      </c>
      <c r="F5" s="151">
        <f>[1]glavna!I323</f>
        <v>0</v>
      </c>
      <c r="G5" s="150">
        <f>[1]glavna!J323</f>
        <v>0</v>
      </c>
      <c r="H5" s="152">
        <f>[1]glavna!K323</f>
        <v>0</v>
      </c>
      <c r="I5" s="153">
        <f>[1]glavna!L323</f>
        <v>0</v>
      </c>
    </row>
    <row r="6" spans="1:9" s="136" customFormat="1" hidden="1" x14ac:dyDescent="0.2">
      <c r="A6" s="154">
        <v>63211</v>
      </c>
      <c r="B6" s="155">
        <f>[1]glavna!E326</f>
        <v>0</v>
      </c>
      <c r="C6" s="156">
        <f>[1]glavna!F326</f>
        <v>0</v>
      </c>
      <c r="D6" s="157">
        <f>[1]glavna!G326</f>
        <v>0</v>
      </c>
      <c r="E6" s="158">
        <f>[1]glavna!H326</f>
        <v>0</v>
      </c>
      <c r="F6" s="159">
        <f>[1]glavna!I326</f>
        <v>0</v>
      </c>
      <c r="G6" s="158">
        <f>[1]glavna!J326</f>
        <v>0</v>
      </c>
      <c r="H6" s="160">
        <f>[1]glavna!K326</f>
        <v>0</v>
      </c>
      <c r="I6" s="161">
        <f>[1]glavna!L326</f>
        <v>0</v>
      </c>
    </row>
    <row r="7" spans="1:9" s="136" customFormat="1" ht="15" customHeight="1" x14ac:dyDescent="0.2">
      <c r="A7" s="162">
        <v>63612</v>
      </c>
      <c r="B7" s="155">
        <f>[1]glavna!E329</f>
        <v>0</v>
      </c>
      <c r="C7" s="156">
        <f>[1]glavna!F329</f>
        <v>0</v>
      </c>
      <c r="D7" s="157">
        <f>[1]glavna!G329</f>
        <v>0</v>
      </c>
      <c r="E7" s="158">
        <v>13557</v>
      </c>
      <c r="F7" s="159">
        <f>[1]glavna!$I$329</f>
        <v>8596590</v>
      </c>
      <c r="G7" s="158">
        <f>[1]glavna!J329</f>
        <v>0</v>
      </c>
      <c r="H7" s="160">
        <f>[1]glavna!K329</f>
        <v>0</v>
      </c>
      <c r="I7" s="161">
        <f>[1]glavna!L329</f>
        <v>0</v>
      </c>
    </row>
    <row r="8" spans="1:9" s="136" customFormat="1" ht="15" customHeight="1" x14ac:dyDescent="0.2">
      <c r="A8" s="162">
        <v>63613</v>
      </c>
      <c r="B8" s="155">
        <v>0</v>
      </c>
      <c r="C8" s="156">
        <v>0</v>
      </c>
      <c r="D8" s="157">
        <v>0</v>
      </c>
      <c r="E8" s="158">
        <f>[1]glavna!$H$329-E7-E10</f>
        <v>448611</v>
      </c>
      <c r="F8" s="159">
        <f>[1]glavna!I330</f>
        <v>0</v>
      </c>
      <c r="G8" s="158">
        <v>0</v>
      </c>
      <c r="H8" s="160">
        <v>0</v>
      </c>
      <c r="I8" s="161">
        <v>0</v>
      </c>
    </row>
    <row r="9" spans="1:9" s="136" customFormat="1" ht="15" customHeight="1" x14ac:dyDescent="0.2">
      <c r="A9" s="162">
        <v>63621</v>
      </c>
      <c r="B9" s="155">
        <f>[1]glavna!E331</f>
        <v>0</v>
      </c>
      <c r="C9" s="156">
        <f>[1]glavna!F331</f>
        <v>0</v>
      </c>
      <c r="D9" s="157">
        <f>[1]glavna!G331</f>
        <v>0</v>
      </c>
      <c r="E9" s="158">
        <f>[1]glavna!H331</f>
        <v>8000</v>
      </c>
      <c r="F9" s="159">
        <f>[1]glavna!I331</f>
        <v>0</v>
      </c>
      <c r="G9" s="158">
        <f>[1]glavna!J331</f>
        <v>0</v>
      </c>
      <c r="H9" s="160">
        <f>[1]glavna!K331</f>
        <v>0</v>
      </c>
      <c r="I9" s="161">
        <f>[1]glavna!L331</f>
        <v>0</v>
      </c>
    </row>
    <row r="10" spans="1:9" s="136" customFormat="1" ht="15" customHeight="1" x14ac:dyDescent="0.2">
      <c r="A10" s="162">
        <v>63811</v>
      </c>
      <c r="B10" s="155">
        <v>0</v>
      </c>
      <c r="C10" s="156">
        <v>0</v>
      </c>
      <c r="D10" s="157">
        <v>0</v>
      </c>
      <c r="E10" s="158">
        <v>42454</v>
      </c>
      <c r="F10" s="159">
        <v>0</v>
      </c>
      <c r="G10" s="158">
        <v>0</v>
      </c>
      <c r="H10" s="160">
        <v>0</v>
      </c>
      <c r="I10" s="161">
        <v>0</v>
      </c>
    </row>
    <row r="11" spans="1:9" s="136" customFormat="1" ht="15" customHeight="1" x14ac:dyDescent="0.2">
      <c r="A11" s="162">
        <v>64131</v>
      </c>
      <c r="B11" s="155">
        <f>[1]glavna!E335</f>
        <v>0</v>
      </c>
      <c r="C11" s="156">
        <f>[1]glavna!F335</f>
        <v>0</v>
      </c>
      <c r="D11" s="157">
        <f>[1]glavna!G335</f>
        <v>0</v>
      </c>
      <c r="E11" s="158">
        <f>[1]glavna!H335</f>
        <v>0</v>
      </c>
      <c r="F11" s="159">
        <f>[1]glavna!I335</f>
        <v>0</v>
      </c>
      <c r="G11" s="158">
        <f>[1]glavna!J335</f>
        <v>0</v>
      </c>
      <c r="H11" s="160">
        <f>[1]glavna!K335</f>
        <v>0</v>
      </c>
      <c r="I11" s="161">
        <f>[1]glavna!L335</f>
        <v>0</v>
      </c>
    </row>
    <row r="12" spans="1:9" s="136" customFormat="1" ht="15" customHeight="1" x14ac:dyDescent="0.2">
      <c r="A12" s="162">
        <v>64132</v>
      </c>
      <c r="B12" s="155">
        <f>[1]glavna!E336</f>
        <v>0</v>
      </c>
      <c r="C12" s="156">
        <f>[1]glavna!F336</f>
        <v>486</v>
      </c>
      <c r="D12" s="157">
        <f>[1]glavna!G336</f>
        <v>0</v>
      </c>
      <c r="E12" s="158">
        <f>[1]glavna!H336</f>
        <v>0</v>
      </c>
      <c r="F12" s="159">
        <f>[1]glavna!I336</f>
        <v>0</v>
      </c>
      <c r="G12" s="158">
        <f>[1]glavna!J336</f>
        <v>0</v>
      </c>
      <c r="H12" s="160">
        <f>[1]glavna!K336</f>
        <v>0</v>
      </c>
      <c r="I12" s="161">
        <f>[1]glavna!L336</f>
        <v>0</v>
      </c>
    </row>
    <row r="13" spans="1:9" s="136" customFormat="1" ht="15" hidden="1" customHeight="1" x14ac:dyDescent="0.2">
      <c r="A13" s="154">
        <v>64151</v>
      </c>
      <c r="B13" s="155">
        <f>[1]glavna!E338</f>
        <v>0</v>
      </c>
      <c r="C13" s="156">
        <f>[1]glavna!F338</f>
        <v>0</v>
      </c>
      <c r="D13" s="157">
        <f>[1]glavna!G338</f>
        <v>0</v>
      </c>
      <c r="E13" s="158">
        <f>[1]glavna!H338</f>
        <v>0</v>
      </c>
      <c r="F13" s="159">
        <f>[1]glavna!I338</f>
        <v>0</v>
      </c>
      <c r="G13" s="158">
        <f>[1]glavna!J338</f>
        <v>0</v>
      </c>
      <c r="H13" s="160">
        <f>[1]glavna!K338</f>
        <v>0</v>
      </c>
      <c r="I13" s="161">
        <f>[1]glavna!L338</f>
        <v>0</v>
      </c>
    </row>
    <row r="14" spans="1:9" s="136" customFormat="1" ht="15" hidden="1" customHeight="1" x14ac:dyDescent="0.2">
      <c r="A14" s="163">
        <v>64199</v>
      </c>
      <c r="B14" s="155">
        <f>[1]glavna!E340</f>
        <v>0</v>
      </c>
      <c r="C14" s="156">
        <f>[1]glavna!F340</f>
        <v>0</v>
      </c>
      <c r="D14" s="157">
        <f>[1]glavna!G340</f>
        <v>0</v>
      </c>
      <c r="E14" s="158">
        <f>[1]glavna!H340</f>
        <v>0</v>
      </c>
      <c r="F14" s="159">
        <f>[1]glavna!I340</f>
        <v>0</v>
      </c>
      <c r="G14" s="158">
        <f>[1]glavna!J340</f>
        <v>0</v>
      </c>
      <c r="H14" s="160">
        <f>[1]glavna!K340</f>
        <v>0</v>
      </c>
      <c r="I14" s="161">
        <f>[1]glavna!L340</f>
        <v>0</v>
      </c>
    </row>
    <row r="15" spans="1:9" s="136" customFormat="1" ht="15" hidden="1" customHeight="1" x14ac:dyDescent="0.2">
      <c r="A15" s="154">
        <v>64219</v>
      </c>
      <c r="B15" s="155">
        <f>[1]glavna!E343</f>
        <v>0</v>
      </c>
      <c r="C15" s="156">
        <f>[1]glavna!F343</f>
        <v>0</v>
      </c>
      <c r="D15" s="157">
        <f>[1]glavna!G343</f>
        <v>0</v>
      </c>
      <c r="E15" s="158">
        <f>[1]glavna!H343</f>
        <v>0</v>
      </c>
      <c r="F15" s="159">
        <f>[1]glavna!I343</f>
        <v>0</v>
      </c>
      <c r="G15" s="158">
        <f>[1]glavna!J343</f>
        <v>0</v>
      </c>
      <c r="H15" s="160">
        <f>[1]glavna!K343</f>
        <v>0</v>
      </c>
      <c r="I15" s="161">
        <f>[1]glavna!L343</f>
        <v>0</v>
      </c>
    </row>
    <row r="16" spans="1:9" s="136" customFormat="1" ht="15" hidden="1" customHeight="1" x14ac:dyDescent="0.2">
      <c r="A16" s="154">
        <v>64225</v>
      </c>
      <c r="B16" s="155">
        <f>[1]glavna!E345</f>
        <v>0</v>
      </c>
      <c r="C16" s="156">
        <f>[1]glavna!F345</f>
        <v>0</v>
      </c>
      <c r="D16" s="157">
        <f>[1]glavna!G345</f>
        <v>0</v>
      </c>
      <c r="E16" s="158">
        <f>[1]glavna!H345</f>
        <v>0</v>
      </c>
      <c r="F16" s="159">
        <f>[1]glavna!I345</f>
        <v>0</v>
      </c>
      <c r="G16" s="158">
        <f>[1]glavna!J345</f>
        <v>0</v>
      </c>
      <c r="H16" s="160">
        <f>[1]glavna!K345</f>
        <v>0</v>
      </c>
      <c r="I16" s="161">
        <f>[1]glavna!L345</f>
        <v>0</v>
      </c>
    </row>
    <row r="17" spans="1:9" s="136" customFormat="1" ht="15" hidden="1" customHeight="1" x14ac:dyDescent="0.2">
      <c r="A17" s="154">
        <v>64229</v>
      </c>
      <c r="B17" s="155">
        <f>[1]glavna!E346</f>
        <v>0</v>
      </c>
      <c r="C17" s="156">
        <f>[1]glavna!F346</f>
        <v>0</v>
      </c>
      <c r="D17" s="157">
        <f>[1]glavna!G346</f>
        <v>0</v>
      </c>
      <c r="E17" s="158">
        <f>[1]glavna!H346</f>
        <v>0</v>
      </c>
      <c r="F17" s="159">
        <f>[1]glavna!I346</f>
        <v>0</v>
      </c>
      <c r="G17" s="158">
        <f>[1]glavna!J346</f>
        <v>0</v>
      </c>
      <c r="H17" s="160">
        <f>[1]glavna!K346</f>
        <v>0</v>
      </c>
      <c r="I17" s="161">
        <f>[1]glavna!L346</f>
        <v>0</v>
      </c>
    </row>
    <row r="18" spans="1:9" s="136" customFormat="1" ht="15" hidden="1" customHeight="1" x14ac:dyDescent="0.2">
      <c r="A18" s="154">
        <v>64299</v>
      </c>
      <c r="B18" s="155">
        <f>[1]glavna!E348</f>
        <v>0</v>
      </c>
      <c r="C18" s="156">
        <f>[1]glavna!F348</f>
        <v>0</v>
      </c>
      <c r="D18" s="157">
        <f>[1]glavna!G348</f>
        <v>0</v>
      </c>
      <c r="E18" s="158">
        <f>[1]glavna!H348</f>
        <v>0</v>
      </c>
      <c r="F18" s="159">
        <f>[1]glavna!I348</f>
        <v>0</v>
      </c>
      <c r="G18" s="158">
        <f>[1]glavna!J348</f>
        <v>0</v>
      </c>
      <c r="H18" s="160">
        <f>[1]glavna!K348</f>
        <v>0</v>
      </c>
      <c r="I18" s="161">
        <f>[1]glavna!L348</f>
        <v>0</v>
      </c>
    </row>
    <row r="19" spans="1:9" s="136" customFormat="1" ht="15" customHeight="1" x14ac:dyDescent="0.2">
      <c r="A19" s="162">
        <v>65264</v>
      </c>
      <c r="B19" s="155">
        <f>[1]glavna!E352</f>
        <v>0</v>
      </c>
      <c r="C19" s="156">
        <f>[1]glavna!F352</f>
        <v>0</v>
      </c>
      <c r="D19" s="157">
        <f>[1]glavna!G352</f>
        <v>638860</v>
      </c>
      <c r="E19" s="158">
        <f>[1]glavna!H352</f>
        <v>0</v>
      </c>
      <c r="F19" s="159">
        <f>[1]glavna!I352</f>
        <v>0</v>
      </c>
      <c r="G19" s="158">
        <f>[1]glavna!J352</f>
        <v>0</v>
      </c>
      <c r="H19" s="160">
        <f>[1]glavna!K352</f>
        <v>0</v>
      </c>
      <c r="I19" s="161">
        <f>[1]glavna!L352</f>
        <v>0</v>
      </c>
    </row>
    <row r="20" spans="1:9" s="136" customFormat="1" ht="15" hidden="1" customHeight="1" x14ac:dyDescent="0.2">
      <c r="A20" s="162">
        <v>65266</v>
      </c>
      <c r="B20" s="155">
        <f>[1]glavna!E353</f>
        <v>0</v>
      </c>
      <c r="C20" s="156">
        <f>[1]glavna!F353</f>
        <v>0</v>
      </c>
      <c r="D20" s="157">
        <f>[1]glavna!G353</f>
        <v>0</v>
      </c>
      <c r="E20" s="158">
        <f>[1]glavna!H353</f>
        <v>0</v>
      </c>
      <c r="F20" s="159">
        <f>[1]glavna!I353</f>
        <v>0</v>
      </c>
      <c r="G20" s="158">
        <f>[1]glavna!J353</f>
        <v>0</v>
      </c>
      <c r="H20" s="160">
        <f>[1]glavna!K353</f>
        <v>0</v>
      </c>
      <c r="I20" s="161">
        <f>[1]glavna!L353</f>
        <v>0</v>
      </c>
    </row>
    <row r="21" spans="1:9" s="136" customFormat="1" ht="15" hidden="1" customHeight="1" x14ac:dyDescent="0.2">
      <c r="A21" s="162">
        <v>65267</v>
      </c>
      <c r="B21" s="155">
        <f>[1]glavna!E354</f>
        <v>0</v>
      </c>
      <c r="C21" s="156">
        <f>[1]glavna!F354</f>
        <v>0</v>
      </c>
      <c r="D21" s="157">
        <f>[1]glavna!G354</f>
        <v>0</v>
      </c>
      <c r="E21" s="158">
        <f>[1]glavna!H354</f>
        <v>0</v>
      </c>
      <c r="F21" s="159">
        <f>[1]glavna!I354</f>
        <v>0</v>
      </c>
      <c r="G21" s="158">
        <f>[1]glavna!J354</f>
        <v>0</v>
      </c>
      <c r="H21" s="160">
        <f>[1]glavna!K354</f>
        <v>0</v>
      </c>
      <c r="I21" s="161">
        <f>[1]glavna!L354</f>
        <v>0</v>
      </c>
    </row>
    <row r="22" spans="1:9" s="136" customFormat="1" ht="15" customHeight="1" x14ac:dyDescent="0.2">
      <c r="A22" s="162">
        <v>65268</v>
      </c>
      <c r="B22" s="155">
        <f>[1]glavna!E355</f>
        <v>0</v>
      </c>
      <c r="C22" s="156">
        <f>[1]glavna!F355</f>
        <v>0</v>
      </c>
      <c r="D22" s="157">
        <f>[1]glavna!G355</f>
        <v>16390</v>
      </c>
      <c r="E22" s="158">
        <f>[1]glavna!H355</f>
        <v>0</v>
      </c>
      <c r="F22" s="159">
        <f>[1]glavna!I355</f>
        <v>0</v>
      </c>
      <c r="G22" s="158">
        <f>[1]glavna!J355</f>
        <v>0</v>
      </c>
      <c r="H22" s="160">
        <f>[1]glavna!K355</f>
        <v>0</v>
      </c>
      <c r="I22" s="161">
        <f>[1]glavna!L355</f>
        <v>0</v>
      </c>
    </row>
    <row r="23" spans="1:9" s="136" customFormat="1" ht="15" customHeight="1" x14ac:dyDescent="0.2">
      <c r="A23" s="162">
        <v>65269</v>
      </c>
      <c r="B23" s="155">
        <f>[1]glavna!E356</f>
        <v>0</v>
      </c>
      <c r="C23" s="156">
        <f>[1]glavna!F356</f>
        <v>0</v>
      </c>
      <c r="D23" s="157">
        <f>[1]glavna!G356</f>
        <v>3130</v>
      </c>
      <c r="E23" s="158">
        <f>[1]glavna!H356</f>
        <v>0</v>
      </c>
      <c r="F23" s="159">
        <f>[1]glavna!I356</f>
        <v>0</v>
      </c>
      <c r="G23" s="158">
        <f>[1]glavna!J356</f>
        <v>0</v>
      </c>
      <c r="H23" s="160">
        <f>[1]glavna!K356</f>
        <v>0</v>
      </c>
      <c r="I23" s="161">
        <f>[1]glavna!L356</f>
        <v>0</v>
      </c>
    </row>
    <row r="24" spans="1:9" s="136" customFormat="1" ht="15" customHeight="1" x14ac:dyDescent="0.2">
      <c r="A24" s="162">
        <v>66141</v>
      </c>
      <c r="B24" s="155">
        <f>[1]glavna!E360</f>
        <v>0</v>
      </c>
      <c r="C24" s="156">
        <f>[1]glavna!F360</f>
        <v>2000</v>
      </c>
      <c r="D24" s="157">
        <f>[1]glavna!G360</f>
        <v>0</v>
      </c>
      <c r="E24" s="158">
        <f>[1]glavna!H360</f>
        <v>0</v>
      </c>
      <c r="F24" s="159">
        <f>[1]glavna!I360</f>
        <v>0</v>
      </c>
      <c r="G24" s="158">
        <f>[1]glavna!J360</f>
        <v>0</v>
      </c>
      <c r="H24" s="160">
        <f>[1]glavna!K360</f>
        <v>0</v>
      </c>
      <c r="I24" s="161">
        <f>[1]glavna!L360</f>
        <v>0</v>
      </c>
    </row>
    <row r="25" spans="1:9" s="136" customFormat="1" ht="15" hidden="1" customHeight="1" x14ac:dyDescent="0.2">
      <c r="A25" s="162">
        <v>66142</v>
      </c>
      <c r="B25" s="155">
        <f>[1]glavna!E361</f>
        <v>0</v>
      </c>
      <c r="C25" s="156">
        <f>[1]glavna!F361</f>
        <v>0</v>
      </c>
      <c r="D25" s="157">
        <f>[1]glavna!G361</f>
        <v>0</v>
      </c>
      <c r="E25" s="158">
        <f>[1]glavna!H361</f>
        <v>0</v>
      </c>
      <c r="F25" s="159">
        <f>[1]glavna!I361</f>
        <v>0</v>
      </c>
      <c r="G25" s="158">
        <f>[1]glavna!J361</f>
        <v>0</v>
      </c>
      <c r="H25" s="160">
        <f>[1]glavna!K361</f>
        <v>0</v>
      </c>
      <c r="I25" s="161">
        <f>[1]glavna!L361</f>
        <v>0</v>
      </c>
    </row>
    <row r="26" spans="1:9" s="136" customFormat="1" ht="15" customHeight="1" x14ac:dyDescent="0.2">
      <c r="A26" s="162">
        <v>66151</v>
      </c>
      <c r="B26" s="155">
        <f>[1]glavna!E363</f>
        <v>0</v>
      </c>
      <c r="C26" s="156">
        <f>[1]glavna!F363</f>
        <v>43504</v>
      </c>
      <c r="D26" s="157">
        <f>[1]glavna!G363</f>
        <v>0</v>
      </c>
      <c r="E26" s="158">
        <f>[1]glavna!H363</f>
        <v>0</v>
      </c>
      <c r="F26" s="159">
        <f>[1]glavna!I363</f>
        <v>0</v>
      </c>
      <c r="G26" s="158">
        <f>[1]glavna!J363</f>
        <v>0</v>
      </c>
      <c r="H26" s="160">
        <f>[1]glavna!K363</f>
        <v>0</v>
      </c>
      <c r="I26" s="161">
        <f>[1]glavna!L363</f>
        <v>0</v>
      </c>
    </row>
    <row r="27" spans="1:9" s="136" customFormat="1" ht="15" hidden="1" customHeight="1" x14ac:dyDescent="0.2">
      <c r="A27" s="162">
        <v>66311</v>
      </c>
      <c r="B27" s="155">
        <f>[1]glavna!E366</f>
        <v>0</v>
      </c>
      <c r="C27" s="156">
        <f>[1]glavna!F366</f>
        <v>0</v>
      </c>
      <c r="D27" s="157">
        <f>[1]glavna!G366</f>
        <v>0</v>
      </c>
      <c r="E27" s="158">
        <f>[1]glavna!H366</f>
        <v>0</v>
      </c>
      <c r="F27" s="159">
        <f>[1]glavna!I366</f>
        <v>0</v>
      </c>
      <c r="G27" s="158">
        <f>[1]glavna!J366</f>
        <v>0</v>
      </c>
      <c r="H27" s="160">
        <f>[1]glavna!K366</f>
        <v>0</v>
      </c>
      <c r="I27" s="161">
        <f>[1]glavna!L366</f>
        <v>0</v>
      </c>
    </row>
    <row r="28" spans="1:9" s="136" customFormat="1" ht="15" hidden="1" customHeight="1" x14ac:dyDescent="0.2">
      <c r="A28" s="162">
        <v>66312</v>
      </c>
      <c r="B28" s="155">
        <f>[1]glavna!E367</f>
        <v>0</v>
      </c>
      <c r="C28" s="156">
        <f>[1]glavna!F367</f>
        <v>0</v>
      </c>
      <c r="D28" s="157">
        <f>[1]glavna!G367</f>
        <v>0</v>
      </c>
      <c r="E28" s="158">
        <f>[1]glavna!H367</f>
        <v>0</v>
      </c>
      <c r="F28" s="159">
        <f>[1]glavna!I367</f>
        <v>0</v>
      </c>
      <c r="G28" s="158">
        <f>[1]glavna!J367</f>
        <v>0</v>
      </c>
      <c r="H28" s="160">
        <f>[1]glavna!K367</f>
        <v>0</v>
      </c>
      <c r="I28" s="161">
        <f>[1]glavna!L367</f>
        <v>0</v>
      </c>
    </row>
    <row r="29" spans="1:9" s="136" customFormat="1" ht="15" hidden="1" customHeight="1" x14ac:dyDescent="0.2">
      <c r="A29" s="162">
        <v>66313</v>
      </c>
      <c r="B29" s="155">
        <f>[1]glavna!E368</f>
        <v>0</v>
      </c>
      <c r="C29" s="156">
        <f>[1]glavna!F368</f>
        <v>0</v>
      </c>
      <c r="D29" s="157">
        <f>[1]glavna!G368</f>
        <v>0</v>
      </c>
      <c r="E29" s="158">
        <f>[1]glavna!H368</f>
        <v>0</v>
      </c>
      <c r="F29" s="159">
        <f>[1]glavna!I368</f>
        <v>0</v>
      </c>
      <c r="G29" s="158">
        <f>[1]glavna!J368</f>
        <v>0</v>
      </c>
      <c r="H29" s="160">
        <f>[1]glavna!K368</f>
        <v>0</v>
      </c>
      <c r="I29" s="161">
        <f>[1]glavna!L368</f>
        <v>0</v>
      </c>
    </row>
    <row r="30" spans="1:9" s="136" customFormat="1" ht="15" hidden="1" customHeight="1" x14ac:dyDescent="0.2">
      <c r="A30" s="162">
        <v>66314</v>
      </c>
      <c r="B30" s="155">
        <f>[1]glavna!E369</f>
        <v>0</v>
      </c>
      <c r="C30" s="156">
        <f>[1]glavna!F369</f>
        <v>0</v>
      </c>
      <c r="D30" s="157">
        <f>[1]glavna!G369</f>
        <v>0</v>
      </c>
      <c r="E30" s="158">
        <f>[1]glavna!H369</f>
        <v>0</v>
      </c>
      <c r="F30" s="159">
        <f>[1]glavna!I369</f>
        <v>0</v>
      </c>
      <c r="G30" s="158">
        <f>[1]glavna!J369</f>
        <v>0</v>
      </c>
      <c r="H30" s="160">
        <f>[1]glavna!K369</f>
        <v>0</v>
      </c>
      <c r="I30" s="161">
        <f>[1]glavna!L369</f>
        <v>0</v>
      </c>
    </row>
    <row r="31" spans="1:9" s="136" customFormat="1" ht="15" hidden="1" customHeight="1" x14ac:dyDescent="0.2">
      <c r="A31" s="162">
        <v>66321</v>
      </c>
      <c r="B31" s="155">
        <f>[1]glavna!E371</f>
        <v>0</v>
      </c>
      <c r="C31" s="156">
        <f>[1]glavna!F371</f>
        <v>0</v>
      </c>
      <c r="D31" s="157">
        <f>[1]glavna!G371</f>
        <v>0</v>
      </c>
      <c r="E31" s="158">
        <f>[1]glavna!H371</f>
        <v>0</v>
      </c>
      <c r="F31" s="159">
        <f>[1]glavna!I371</f>
        <v>0</v>
      </c>
      <c r="G31" s="158">
        <f>[1]glavna!J371</f>
        <v>0</v>
      </c>
      <c r="H31" s="160">
        <f>[1]glavna!K371</f>
        <v>0</v>
      </c>
      <c r="I31" s="161">
        <f>[1]glavna!L371</f>
        <v>0</v>
      </c>
    </row>
    <row r="32" spans="1:9" s="136" customFormat="1" ht="15" hidden="1" customHeight="1" x14ac:dyDescent="0.2">
      <c r="A32" s="162">
        <v>66322</v>
      </c>
      <c r="B32" s="155">
        <f>[1]glavna!E372</f>
        <v>0</v>
      </c>
      <c r="C32" s="156">
        <f>[1]glavna!F372</f>
        <v>0</v>
      </c>
      <c r="D32" s="157">
        <f>[1]glavna!G372</f>
        <v>0</v>
      </c>
      <c r="E32" s="158">
        <f>[1]glavna!H372</f>
        <v>0</v>
      </c>
      <c r="F32" s="159">
        <f>[1]glavna!I372</f>
        <v>0</v>
      </c>
      <c r="G32" s="158">
        <f>[1]glavna!J372</f>
        <v>0</v>
      </c>
      <c r="H32" s="160">
        <f>[1]glavna!K372</f>
        <v>0</v>
      </c>
      <c r="I32" s="161">
        <f>[1]glavna!L372</f>
        <v>0</v>
      </c>
    </row>
    <row r="33" spans="1:11" s="136" customFormat="1" ht="15" hidden="1" customHeight="1" x14ac:dyDescent="0.2">
      <c r="A33" s="162">
        <v>66323</v>
      </c>
      <c r="B33" s="155">
        <f>[1]glavna!E373</f>
        <v>0</v>
      </c>
      <c r="C33" s="156">
        <f>[1]glavna!F373</f>
        <v>0</v>
      </c>
      <c r="D33" s="157">
        <f>[1]glavna!G373</f>
        <v>0</v>
      </c>
      <c r="E33" s="158">
        <f>[1]glavna!H373</f>
        <v>0</v>
      </c>
      <c r="F33" s="159">
        <f>[1]glavna!I373</f>
        <v>0</v>
      </c>
      <c r="G33" s="158">
        <f>[1]glavna!J373</f>
        <v>0</v>
      </c>
      <c r="H33" s="160">
        <f>[1]glavna!K373</f>
        <v>0</v>
      </c>
      <c r="I33" s="161">
        <f>[1]glavna!L373</f>
        <v>0</v>
      </c>
    </row>
    <row r="34" spans="1:11" s="136" customFormat="1" ht="15" hidden="1" customHeight="1" x14ac:dyDescent="0.2">
      <c r="A34" s="162">
        <v>66324</v>
      </c>
      <c r="B34" s="155">
        <f>[1]glavna!E374</f>
        <v>0</v>
      </c>
      <c r="C34" s="156">
        <f>[1]glavna!F374</f>
        <v>0</v>
      </c>
      <c r="D34" s="157">
        <f>[1]glavna!G374</f>
        <v>0</v>
      </c>
      <c r="E34" s="158">
        <f>[1]glavna!H374</f>
        <v>0</v>
      </c>
      <c r="F34" s="159">
        <f>[1]glavna!I374</f>
        <v>0</v>
      </c>
      <c r="G34" s="158">
        <f>[1]glavna!J374</f>
        <v>0</v>
      </c>
      <c r="H34" s="160">
        <f>[1]glavna!K374</f>
        <v>0</v>
      </c>
      <c r="I34" s="161">
        <f>[1]glavna!L374</f>
        <v>0</v>
      </c>
    </row>
    <row r="35" spans="1:11" s="136" customFormat="1" ht="15" customHeight="1" thickBot="1" x14ac:dyDescent="0.25">
      <c r="A35" s="162">
        <v>67111</v>
      </c>
      <c r="B35" s="155">
        <f>[1]glavna!E378</f>
        <v>1432625</v>
      </c>
      <c r="C35" s="156">
        <f>[1]glavna!F378</f>
        <v>0</v>
      </c>
      <c r="D35" s="157">
        <f>[1]glavna!G378</f>
        <v>0</v>
      </c>
      <c r="E35" s="158">
        <f>[1]glavna!H378</f>
        <v>0</v>
      </c>
      <c r="F35" s="159">
        <f>[1]glavna!I378</f>
        <v>0</v>
      </c>
      <c r="G35" s="158">
        <f>[1]glavna!J378</f>
        <v>0</v>
      </c>
      <c r="H35" s="160">
        <f>[1]glavna!K378</f>
        <v>0</v>
      </c>
      <c r="I35" s="161">
        <f>[1]glavna!L378</f>
        <v>0</v>
      </c>
    </row>
    <row r="36" spans="1:11" s="136" customFormat="1" ht="15" hidden="1" customHeight="1" x14ac:dyDescent="0.2">
      <c r="A36" s="162">
        <v>67121</v>
      </c>
      <c r="B36" s="155">
        <f>[1]glavna!E380</f>
        <v>0</v>
      </c>
      <c r="C36" s="156">
        <f>[1]glavna!F380</f>
        <v>0</v>
      </c>
      <c r="D36" s="157">
        <f>[1]glavna!G380</f>
        <v>0</v>
      </c>
      <c r="E36" s="158">
        <f>[1]glavna!H380</f>
        <v>0</v>
      </c>
      <c r="F36" s="159">
        <f>[1]glavna!I380</f>
        <v>0</v>
      </c>
      <c r="G36" s="158">
        <f>[1]glavna!J380</f>
        <v>0</v>
      </c>
      <c r="H36" s="160">
        <f>[1]glavna!K380</f>
        <v>0</v>
      </c>
      <c r="I36" s="161">
        <f>[1]glavna!L380</f>
        <v>0</v>
      </c>
    </row>
    <row r="37" spans="1:11" s="136" customFormat="1" ht="15" hidden="1" customHeight="1" x14ac:dyDescent="0.2">
      <c r="A37" s="162">
        <v>67141</v>
      </c>
      <c r="B37" s="155">
        <f>[1]glavna!E382</f>
        <v>0</v>
      </c>
      <c r="C37" s="156">
        <f>[1]glavna!F382</f>
        <v>0</v>
      </c>
      <c r="D37" s="157">
        <f>[1]glavna!G382</f>
        <v>0</v>
      </c>
      <c r="E37" s="158">
        <f>[1]glavna!H382</f>
        <v>0</v>
      </c>
      <c r="F37" s="159">
        <f>[1]glavna!I382</f>
        <v>0</v>
      </c>
      <c r="G37" s="158">
        <f>[1]glavna!J382</f>
        <v>0</v>
      </c>
      <c r="H37" s="160">
        <f>[1]glavna!K382</f>
        <v>0</v>
      </c>
      <c r="I37" s="161">
        <f>[1]glavna!L382</f>
        <v>0</v>
      </c>
    </row>
    <row r="38" spans="1:11" s="136" customFormat="1" ht="15" hidden="1" customHeight="1" x14ac:dyDescent="0.2">
      <c r="A38" s="162">
        <v>67311</v>
      </c>
      <c r="B38" s="155">
        <f>[1]glavna!E385</f>
        <v>0</v>
      </c>
      <c r="C38" s="156">
        <f>[1]glavna!F385</f>
        <v>0</v>
      </c>
      <c r="D38" s="157">
        <f>[1]glavna!G385</f>
        <v>0</v>
      </c>
      <c r="E38" s="158">
        <f>[1]glavna!H385</f>
        <v>0</v>
      </c>
      <c r="F38" s="159">
        <f>[1]glavna!I385</f>
        <v>0</v>
      </c>
      <c r="G38" s="158">
        <f>[1]glavna!J385</f>
        <v>0</v>
      </c>
      <c r="H38" s="160">
        <f>[1]glavna!K385</f>
        <v>0</v>
      </c>
      <c r="I38" s="161">
        <f>[1]glavna!L385</f>
        <v>0</v>
      </c>
    </row>
    <row r="39" spans="1:11" s="136" customFormat="1" ht="15" hidden="1" customHeight="1" thickBot="1" x14ac:dyDescent="0.25">
      <c r="A39" s="162">
        <v>68311</v>
      </c>
      <c r="B39" s="155">
        <f>[1]glavna!E389</f>
        <v>0</v>
      </c>
      <c r="C39" s="156">
        <f>[1]glavna!F389</f>
        <v>0</v>
      </c>
      <c r="D39" s="157">
        <f>[1]glavna!G389</f>
        <v>0</v>
      </c>
      <c r="E39" s="158">
        <v>0</v>
      </c>
      <c r="F39" s="159">
        <f>[1]glavna!I389</f>
        <v>0</v>
      </c>
      <c r="G39" s="158">
        <f>[1]glavna!J389</f>
        <v>0</v>
      </c>
      <c r="H39" s="160">
        <f>[1]glavna!K389</f>
        <v>0</v>
      </c>
      <c r="I39" s="161">
        <f>[1]glavna!L389</f>
        <v>0</v>
      </c>
    </row>
    <row r="40" spans="1:11" s="136" customFormat="1" ht="20.100000000000001" hidden="1" customHeight="1" x14ac:dyDescent="0.2">
      <c r="A40" s="162">
        <v>71111</v>
      </c>
      <c r="B40" s="155">
        <f>[1]glavna!E394</f>
        <v>0</v>
      </c>
      <c r="C40" s="156">
        <f>[1]glavna!F394</f>
        <v>0</v>
      </c>
      <c r="D40" s="157">
        <f>[1]glavna!G394</f>
        <v>0</v>
      </c>
      <c r="E40" s="158">
        <f>[1]glavna!H394</f>
        <v>0</v>
      </c>
      <c r="F40" s="159">
        <f>[1]glavna!I394</f>
        <v>0</v>
      </c>
      <c r="G40" s="158">
        <f>[1]glavna!J394</f>
        <v>0</v>
      </c>
      <c r="H40" s="160">
        <f>[1]glavna!K394</f>
        <v>0</v>
      </c>
      <c r="I40" s="161">
        <f>[1]glavna!L394</f>
        <v>0</v>
      </c>
    </row>
    <row r="41" spans="1:11" s="136" customFormat="1" ht="20.100000000000001" hidden="1" customHeight="1" x14ac:dyDescent="0.2">
      <c r="A41" s="162">
        <v>72119</v>
      </c>
      <c r="B41" s="155">
        <f>[1]glavna!E398</f>
        <v>0</v>
      </c>
      <c r="C41" s="156">
        <f>[1]glavna!F398</f>
        <v>0</v>
      </c>
      <c r="D41" s="157">
        <f>[1]glavna!G398</f>
        <v>0</v>
      </c>
      <c r="E41" s="158">
        <f>[1]glavna!H398</f>
        <v>0</v>
      </c>
      <c r="F41" s="159">
        <f>[1]glavna!I398</f>
        <v>0</v>
      </c>
      <c r="G41" s="158">
        <f>[1]glavna!J398</f>
        <v>0</v>
      </c>
      <c r="H41" s="160">
        <f>[1]glavna!K398</f>
        <v>0</v>
      </c>
      <c r="I41" s="161">
        <f>[1]glavna!L398</f>
        <v>0</v>
      </c>
    </row>
    <row r="42" spans="1:11" s="136" customFormat="1" ht="20.100000000000001" hidden="1" customHeight="1" x14ac:dyDescent="0.2">
      <c r="A42" s="162">
        <v>72121</v>
      </c>
      <c r="B42" s="155">
        <f>[1]glavna!E400</f>
        <v>0</v>
      </c>
      <c r="C42" s="156">
        <f>[1]glavna!F400</f>
        <v>0</v>
      </c>
      <c r="D42" s="157">
        <f>[1]glavna!G400</f>
        <v>0</v>
      </c>
      <c r="E42" s="158">
        <f>[1]glavna!H400</f>
        <v>0</v>
      </c>
      <c r="F42" s="159">
        <f>[1]glavna!I400</f>
        <v>0</v>
      </c>
      <c r="G42" s="158">
        <f>[1]glavna!J400</f>
        <v>0</v>
      </c>
      <c r="H42" s="160">
        <f>[1]glavna!K400</f>
        <v>0</v>
      </c>
      <c r="I42" s="161">
        <f>[1]glavna!L400</f>
        <v>0</v>
      </c>
    </row>
    <row r="43" spans="1:11" s="136" customFormat="1" ht="20.100000000000001" hidden="1" customHeight="1" x14ac:dyDescent="0.2">
      <c r="A43" s="162">
        <v>72311</v>
      </c>
      <c r="B43" s="164">
        <f>[1]glavna!E403</f>
        <v>0</v>
      </c>
      <c r="C43" s="156">
        <f>[1]glavna!F403</f>
        <v>0</v>
      </c>
      <c r="D43" s="156">
        <f>[1]glavna!G403</f>
        <v>0</v>
      </c>
      <c r="E43" s="156">
        <f>[1]glavna!H403</f>
        <v>0</v>
      </c>
      <c r="F43" s="165">
        <f>[1]glavna!I403</f>
        <v>0</v>
      </c>
      <c r="G43" s="156">
        <f>[1]glavna!J403</f>
        <v>0</v>
      </c>
      <c r="H43" s="166">
        <f>[1]glavna!K403</f>
        <v>0</v>
      </c>
      <c r="I43" s="167">
        <f>[1]glavna!L403</f>
        <v>0</v>
      </c>
    </row>
    <row r="44" spans="1:11" s="136" customFormat="1" ht="20.100000000000001" hidden="1" customHeight="1" x14ac:dyDescent="0.2">
      <c r="A44" s="162">
        <v>84431</v>
      </c>
      <c r="B44" s="168">
        <f>[1]glavna!E408</f>
        <v>0</v>
      </c>
      <c r="C44" s="166">
        <f>[1]glavna!F408</f>
        <v>0</v>
      </c>
      <c r="D44" s="166">
        <f>[1]glavna!G408</f>
        <v>0</v>
      </c>
      <c r="E44" s="166">
        <f>[1]glavna!H408</f>
        <v>0</v>
      </c>
      <c r="F44" s="169">
        <f>[1]glavna!I408</f>
        <v>0</v>
      </c>
      <c r="G44" s="166">
        <f>[1]glavna!J408</f>
        <v>0</v>
      </c>
      <c r="H44" s="166">
        <f>[1]glavna!K408</f>
        <v>0</v>
      </c>
      <c r="I44" s="167">
        <f>[1]glavna!L408</f>
        <v>0</v>
      </c>
    </row>
    <row r="45" spans="1:11" s="136" customFormat="1" ht="20.100000000000001" hidden="1" customHeight="1" thickBot="1" x14ac:dyDescent="0.25">
      <c r="A45" s="170">
        <v>84431</v>
      </c>
      <c r="B45" s="168">
        <f>[1]glavna!E411</f>
        <v>0</v>
      </c>
      <c r="C45" s="171">
        <f>[1]glavna!F411</f>
        <v>0</v>
      </c>
      <c r="D45" s="171">
        <f>[1]glavna!G411</f>
        <v>0</v>
      </c>
      <c r="E45" s="171">
        <f>[1]glavna!H411</f>
        <v>0</v>
      </c>
      <c r="F45" s="172">
        <f>[1]glavna!I411</f>
        <v>0</v>
      </c>
      <c r="G45" s="171">
        <f>[1]glavna!J411</f>
        <v>0</v>
      </c>
      <c r="H45" s="171">
        <f>[1]glavna!K411</f>
        <v>0</v>
      </c>
      <c r="I45" s="173">
        <f>[1]glavna!L411</f>
        <v>0</v>
      </c>
    </row>
    <row r="46" spans="1:11" s="136" customFormat="1" ht="27.75" customHeight="1" thickBot="1" x14ac:dyDescent="0.25">
      <c r="A46" s="174" t="s">
        <v>120</v>
      </c>
      <c r="B46" s="175">
        <f>SUM(B5:B45)</f>
        <v>1432625</v>
      </c>
      <c r="C46" s="175">
        <f t="shared" ref="C46:I46" si="0">SUM(C5:C45)</f>
        <v>45990</v>
      </c>
      <c r="D46" s="175">
        <f t="shared" si="0"/>
        <v>658380</v>
      </c>
      <c r="E46" s="175">
        <f t="shared" si="0"/>
        <v>512622</v>
      </c>
      <c r="F46" s="175">
        <f t="shared" si="0"/>
        <v>8596590</v>
      </c>
      <c r="G46" s="175">
        <f t="shared" si="0"/>
        <v>0</v>
      </c>
      <c r="H46" s="175">
        <f t="shared" si="0"/>
        <v>0</v>
      </c>
      <c r="I46" s="176">
        <f t="shared" si="0"/>
        <v>0</v>
      </c>
      <c r="K46" s="6"/>
    </row>
    <row r="47" spans="1:11" s="136" customFormat="1" ht="28.5" customHeight="1" thickBot="1" x14ac:dyDescent="0.25">
      <c r="A47" s="174" t="s">
        <v>121</v>
      </c>
      <c r="B47" s="177">
        <f>B46+C46+D46+E46+G46+H46+I46+F46</f>
        <v>11246207</v>
      </c>
      <c r="C47" s="178"/>
      <c r="D47" s="178"/>
      <c r="E47" s="178"/>
      <c r="F47" s="178"/>
      <c r="G47" s="178"/>
      <c r="H47" s="178"/>
      <c r="I47" s="179"/>
      <c r="K47" s="6"/>
    </row>
    <row r="48" spans="1:11" x14ac:dyDescent="0.2">
      <c r="B48" s="181"/>
      <c r="D48" s="182"/>
      <c r="E48" s="183"/>
      <c r="F48" s="183"/>
    </row>
    <row r="49" spans="1:6" x14ac:dyDescent="0.2">
      <c r="C49" s="181"/>
      <c r="D49" s="182"/>
      <c r="E49" s="184"/>
      <c r="F49" s="184"/>
    </row>
    <row r="50" spans="1:6" x14ac:dyDescent="0.2">
      <c r="D50" s="185"/>
      <c r="E50" s="186"/>
      <c r="F50" s="186"/>
    </row>
    <row r="51" spans="1:6" ht="13.5" customHeight="1" x14ac:dyDescent="0.2">
      <c r="A51" s="181"/>
      <c r="D51" s="187"/>
      <c r="E51" s="183"/>
      <c r="F51" s="183"/>
    </row>
    <row r="52" spans="1:6" ht="13.5" customHeight="1" x14ac:dyDescent="0.2">
      <c r="B52" s="181"/>
      <c r="D52" s="188"/>
      <c r="E52" s="183"/>
      <c r="F52" s="183"/>
    </row>
    <row r="53" spans="1:6" ht="13.5" customHeight="1" x14ac:dyDescent="0.2">
      <c r="C53" s="181"/>
      <c r="D53" s="188"/>
      <c r="E53" s="189"/>
      <c r="F53" s="189"/>
    </row>
    <row r="54" spans="1:6" x14ac:dyDescent="0.2">
      <c r="C54" s="181"/>
      <c r="D54" s="185"/>
      <c r="E54" s="186"/>
      <c r="F54" s="186"/>
    </row>
    <row r="55" spans="1:6" x14ac:dyDescent="0.2">
      <c r="C55" s="181"/>
      <c r="D55" s="188"/>
      <c r="E55" s="189"/>
      <c r="F55" s="189"/>
    </row>
    <row r="56" spans="1:6" x14ac:dyDescent="0.2">
      <c r="D56" s="190"/>
      <c r="E56" s="191"/>
      <c r="F56" s="191"/>
    </row>
    <row r="57" spans="1:6" x14ac:dyDescent="0.2">
      <c r="C57" s="181"/>
      <c r="D57" s="182"/>
      <c r="E57" s="192"/>
      <c r="F57" s="192"/>
    </row>
    <row r="58" spans="1:6" x14ac:dyDescent="0.2">
      <c r="C58" s="181"/>
      <c r="D58" s="185"/>
      <c r="E58" s="193"/>
      <c r="F58" s="193"/>
    </row>
    <row r="59" spans="1:6" x14ac:dyDescent="0.2">
      <c r="D59" s="190"/>
      <c r="E59" s="194"/>
      <c r="F59" s="194"/>
    </row>
    <row r="60" spans="1:6" x14ac:dyDescent="0.2">
      <c r="B60" s="181"/>
      <c r="D60" s="195"/>
      <c r="E60" s="196"/>
      <c r="F60" s="196"/>
    </row>
    <row r="61" spans="1:6" x14ac:dyDescent="0.2">
      <c r="C61" s="181"/>
      <c r="D61" s="195"/>
      <c r="E61" s="189"/>
      <c r="F61" s="189"/>
    </row>
    <row r="62" spans="1:6" x14ac:dyDescent="0.2">
      <c r="C62" s="181"/>
      <c r="D62" s="185"/>
      <c r="E62" s="193"/>
      <c r="F62" s="193"/>
    </row>
    <row r="63" spans="1:6" x14ac:dyDescent="0.2">
      <c r="C63" s="181"/>
      <c r="D63" s="185"/>
      <c r="E63" s="193"/>
      <c r="F63" s="193"/>
    </row>
    <row r="64" spans="1:6" x14ac:dyDescent="0.2">
      <c r="D64" s="188"/>
      <c r="E64" s="197"/>
      <c r="F64" s="197"/>
    </row>
    <row r="65" spans="1:6" ht="17.25" customHeight="1" x14ac:dyDescent="0.2">
      <c r="A65" s="181"/>
      <c r="B65" s="181"/>
      <c r="C65" s="181"/>
      <c r="D65" s="198"/>
      <c r="E65" s="199"/>
      <c r="F65" s="199"/>
    </row>
    <row r="66" spans="1:6" ht="13.5" customHeight="1" x14ac:dyDescent="0.2">
      <c r="A66" s="181"/>
      <c r="B66" s="181"/>
      <c r="C66" s="181"/>
      <c r="D66" s="198"/>
      <c r="E66" s="199"/>
      <c r="F66" s="199"/>
    </row>
    <row r="67" spans="1:6" x14ac:dyDescent="0.2">
      <c r="A67" s="181"/>
      <c r="B67" s="181"/>
      <c r="C67" s="181"/>
      <c r="D67" s="198"/>
      <c r="E67" s="199"/>
      <c r="F67" s="199"/>
    </row>
    <row r="68" spans="1:6" x14ac:dyDescent="0.2">
      <c r="A68" s="181"/>
      <c r="B68" s="181"/>
      <c r="C68" s="181"/>
    </row>
    <row r="69" spans="1:6" x14ac:dyDescent="0.2">
      <c r="A69" s="181"/>
      <c r="B69" s="181"/>
      <c r="C69" s="181"/>
      <c r="D69" s="198"/>
      <c r="E69" s="199"/>
      <c r="F69" s="199"/>
    </row>
    <row r="70" spans="1:6" x14ac:dyDescent="0.2">
      <c r="A70" s="181"/>
      <c r="B70" s="181"/>
      <c r="C70" s="181"/>
      <c r="D70" s="198"/>
      <c r="E70" s="201"/>
      <c r="F70" s="201"/>
    </row>
    <row r="71" spans="1:6" x14ac:dyDescent="0.2">
      <c r="A71" s="181"/>
      <c r="B71" s="181"/>
      <c r="C71" s="181"/>
      <c r="D71" s="198"/>
      <c r="E71" s="199"/>
      <c r="F71" s="199"/>
    </row>
    <row r="72" spans="1:6" ht="22.5" customHeight="1" x14ac:dyDescent="0.2">
      <c r="A72" s="181"/>
      <c r="B72" s="181"/>
      <c r="C72" s="181"/>
      <c r="D72" s="198"/>
      <c r="E72" s="202"/>
      <c r="F72" s="202"/>
    </row>
    <row r="73" spans="1:6" ht="22.5" customHeight="1" x14ac:dyDescent="0.2">
      <c r="D73" s="185"/>
      <c r="E73" s="203"/>
      <c r="F73" s="203"/>
    </row>
  </sheetData>
  <sheetProtection password="CC51" sheet="1"/>
  <mergeCells count="2">
    <mergeCell ref="B3:I3"/>
    <mergeCell ref="B47:I47"/>
  </mergeCells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4" orientation="landscape" useFirstPageNumber="1" horizontalDpi="4294967294" verticalDpi="4294967294" r:id="rId1"/>
  <headerFooter alignWithMargins="0"/>
  <rowBreaks count="1" manualBreakCount="1">
    <brk id="53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opLeftCell="B1" zoomScaleNormal="100" zoomScaleSheetLayoutView="100" workbookViewId="0">
      <selection activeCell="E48" sqref="E48"/>
    </sheetView>
  </sheetViews>
  <sheetFormatPr defaultRowHeight="12.75" x14ac:dyDescent="0.2"/>
  <cols>
    <col min="1" max="1" width="0" style="53" hidden="1" customWidth="1"/>
    <col min="2" max="2" width="10.140625" style="53" customWidth="1"/>
    <col min="3" max="3" width="54.7109375" style="51" customWidth="1"/>
    <col min="4" max="4" width="11.28515625" style="250" customWidth="1"/>
    <col min="5" max="5" width="10.5703125" style="250" customWidth="1"/>
    <col min="6" max="6" width="11.28515625" style="208" customWidth="1"/>
    <col min="7" max="7" width="7" style="53" customWidth="1"/>
    <col min="8" max="256" width="9.140625" style="53"/>
    <col min="257" max="257" width="0" style="53" hidden="1" customWidth="1"/>
    <col min="258" max="258" width="10.140625" style="53" customWidth="1"/>
    <col min="259" max="259" width="54.7109375" style="53" customWidth="1"/>
    <col min="260" max="260" width="11.28515625" style="53" customWidth="1"/>
    <col min="261" max="261" width="10.5703125" style="53" customWidth="1"/>
    <col min="262" max="262" width="11.28515625" style="53" customWidth="1"/>
    <col min="263" max="263" width="7" style="53" customWidth="1"/>
    <col min="264" max="512" width="9.140625" style="53"/>
    <col min="513" max="513" width="0" style="53" hidden="1" customWidth="1"/>
    <col min="514" max="514" width="10.140625" style="53" customWidth="1"/>
    <col min="515" max="515" width="54.7109375" style="53" customWidth="1"/>
    <col min="516" max="516" width="11.28515625" style="53" customWidth="1"/>
    <col min="517" max="517" width="10.5703125" style="53" customWidth="1"/>
    <col min="518" max="518" width="11.28515625" style="53" customWidth="1"/>
    <col min="519" max="519" width="7" style="53" customWidth="1"/>
    <col min="520" max="768" width="9.140625" style="53"/>
    <col min="769" max="769" width="0" style="53" hidden="1" customWidth="1"/>
    <col min="770" max="770" width="10.140625" style="53" customWidth="1"/>
    <col min="771" max="771" width="54.7109375" style="53" customWidth="1"/>
    <col min="772" max="772" width="11.28515625" style="53" customWidth="1"/>
    <col min="773" max="773" width="10.5703125" style="53" customWidth="1"/>
    <col min="774" max="774" width="11.28515625" style="53" customWidth="1"/>
    <col min="775" max="775" width="7" style="53" customWidth="1"/>
    <col min="776" max="1024" width="9.140625" style="53"/>
    <col min="1025" max="1025" width="0" style="53" hidden="1" customWidth="1"/>
    <col min="1026" max="1026" width="10.140625" style="53" customWidth="1"/>
    <col min="1027" max="1027" width="54.7109375" style="53" customWidth="1"/>
    <col min="1028" max="1028" width="11.28515625" style="53" customWidth="1"/>
    <col min="1029" max="1029" width="10.5703125" style="53" customWidth="1"/>
    <col min="1030" max="1030" width="11.28515625" style="53" customWidth="1"/>
    <col min="1031" max="1031" width="7" style="53" customWidth="1"/>
    <col min="1032" max="1280" width="9.140625" style="53"/>
    <col min="1281" max="1281" width="0" style="53" hidden="1" customWidth="1"/>
    <col min="1282" max="1282" width="10.140625" style="53" customWidth="1"/>
    <col min="1283" max="1283" width="54.7109375" style="53" customWidth="1"/>
    <col min="1284" max="1284" width="11.28515625" style="53" customWidth="1"/>
    <col min="1285" max="1285" width="10.5703125" style="53" customWidth="1"/>
    <col min="1286" max="1286" width="11.28515625" style="53" customWidth="1"/>
    <col min="1287" max="1287" width="7" style="53" customWidth="1"/>
    <col min="1288" max="1536" width="9.140625" style="53"/>
    <col min="1537" max="1537" width="0" style="53" hidden="1" customWidth="1"/>
    <col min="1538" max="1538" width="10.140625" style="53" customWidth="1"/>
    <col min="1539" max="1539" width="54.7109375" style="53" customWidth="1"/>
    <col min="1540" max="1540" width="11.28515625" style="53" customWidth="1"/>
    <col min="1541" max="1541" width="10.5703125" style="53" customWidth="1"/>
    <col min="1542" max="1542" width="11.28515625" style="53" customWidth="1"/>
    <col min="1543" max="1543" width="7" style="53" customWidth="1"/>
    <col min="1544" max="1792" width="9.140625" style="53"/>
    <col min="1793" max="1793" width="0" style="53" hidden="1" customWidth="1"/>
    <col min="1794" max="1794" width="10.140625" style="53" customWidth="1"/>
    <col min="1795" max="1795" width="54.7109375" style="53" customWidth="1"/>
    <col min="1796" max="1796" width="11.28515625" style="53" customWidth="1"/>
    <col min="1797" max="1797" width="10.5703125" style="53" customWidth="1"/>
    <col min="1798" max="1798" width="11.28515625" style="53" customWidth="1"/>
    <col min="1799" max="1799" width="7" style="53" customWidth="1"/>
    <col min="1800" max="2048" width="9.140625" style="53"/>
    <col min="2049" max="2049" width="0" style="53" hidden="1" customWidth="1"/>
    <col min="2050" max="2050" width="10.140625" style="53" customWidth="1"/>
    <col min="2051" max="2051" width="54.7109375" style="53" customWidth="1"/>
    <col min="2052" max="2052" width="11.28515625" style="53" customWidth="1"/>
    <col min="2053" max="2053" width="10.5703125" style="53" customWidth="1"/>
    <col min="2054" max="2054" width="11.28515625" style="53" customWidth="1"/>
    <col min="2055" max="2055" width="7" style="53" customWidth="1"/>
    <col min="2056" max="2304" width="9.140625" style="53"/>
    <col min="2305" max="2305" width="0" style="53" hidden="1" customWidth="1"/>
    <col min="2306" max="2306" width="10.140625" style="53" customWidth="1"/>
    <col min="2307" max="2307" width="54.7109375" style="53" customWidth="1"/>
    <col min="2308" max="2308" width="11.28515625" style="53" customWidth="1"/>
    <col min="2309" max="2309" width="10.5703125" style="53" customWidth="1"/>
    <col min="2310" max="2310" width="11.28515625" style="53" customWidth="1"/>
    <col min="2311" max="2311" width="7" style="53" customWidth="1"/>
    <col min="2312" max="2560" width="9.140625" style="53"/>
    <col min="2561" max="2561" width="0" style="53" hidden="1" customWidth="1"/>
    <col min="2562" max="2562" width="10.140625" style="53" customWidth="1"/>
    <col min="2563" max="2563" width="54.7109375" style="53" customWidth="1"/>
    <col min="2564" max="2564" width="11.28515625" style="53" customWidth="1"/>
    <col min="2565" max="2565" width="10.5703125" style="53" customWidth="1"/>
    <col min="2566" max="2566" width="11.28515625" style="53" customWidth="1"/>
    <col min="2567" max="2567" width="7" style="53" customWidth="1"/>
    <col min="2568" max="2816" width="9.140625" style="53"/>
    <col min="2817" max="2817" width="0" style="53" hidden="1" customWidth="1"/>
    <col min="2818" max="2818" width="10.140625" style="53" customWidth="1"/>
    <col min="2819" max="2819" width="54.7109375" style="53" customWidth="1"/>
    <col min="2820" max="2820" width="11.28515625" style="53" customWidth="1"/>
    <col min="2821" max="2821" width="10.5703125" style="53" customWidth="1"/>
    <col min="2822" max="2822" width="11.28515625" style="53" customWidth="1"/>
    <col min="2823" max="2823" width="7" style="53" customWidth="1"/>
    <col min="2824" max="3072" width="9.140625" style="53"/>
    <col min="3073" max="3073" width="0" style="53" hidden="1" customWidth="1"/>
    <col min="3074" max="3074" width="10.140625" style="53" customWidth="1"/>
    <col min="3075" max="3075" width="54.7109375" style="53" customWidth="1"/>
    <col min="3076" max="3076" width="11.28515625" style="53" customWidth="1"/>
    <col min="3077" max="3077" width="10.5703125" style="53" customWidth="1"/>
    <col min="3078" max="3078" width="11.28515625" style="53" customWidth="1"/>
    <col min="3079" max="3079" width="7" style="53" customWidth="1"/>
    <col min="3080" max="3328" width="9.140625" style="53"/>
    <col min="3329" max="3329" width="0" style="53" hidden="1" customWidth="1"/>
    <col min="3330" max="3330" width="10.140625" style="53" customWidth="1"/>
    <col min="3331" max="3331" width="54.7109375" style="53" customWidth="1"/>
    <col min="3332" max="3332" width="11.28515625" style="53" customWidth="1"/>
    <col min="3333" max="3333" width="10.5703125" style="53" customWidth="1"/>
    <col min="3334" max="3334" width="11.28515625" style="53" customWidth="1"/>
    <col min="3335" max="3335" width="7" style="53" customWidth="1"/>
    <col min="3336" max="3584" width="9.140625" style="53"/>
    <col min="3585" max="3585" width="0" style="53" hidden="1" customWidth="1"/>
    <col min="3586" max="3586" width="10.140625" style="53" customWidth="1"/>
    <col min="3587" max="3587" width="54.7109375" style="53" customWidth="1"/>
    <col min="3588" max="3588" width="11.28515625" style="53" customWidth="1"/>
    <col min="3589" max="3589" width="10.5703125" style="53" customWidth="1"/>
    <col min="3590" max="3590" width="11.28515625" style="53" customWidth="1"/>
    <col min="3591" max="3591" width="7" style="53" customWidth="1"/>
    <col min="3592" max="3840" width="9.140625" style="53"/>
    <col min="3841" max="3841" width="0" style="53" hidden="1" customWidth="1"/>
    <col min="3842" max="3842" width="10.140625" style="53" customWidth="1"/>
    <col min="3843" max="3843" width="54.7109375" style="53" customWidth="1"/>
    <col min="3844" max="3844" width="11.28515625" style="53" customWidth="1"/>
    <col min="3845" max="3845" width="10.5703125" style="53" customWidth="1"/>
    <col min="3846" max="3846" width="11.28515625" style="53" customWidth="1"/>
    <col min="3847" max="3847" width="7" style="53" customWidth="1"/>
    <col min="3848" max="4096" width="9.140625" style="53"/>
    <col min="4097" max="4097" width="0" style="53" hidden="1" customWidth="1"/>
    <col min="4098" max="4098" width="10.140625" style="53" customWidth="1"/>
    <col min="4099" max="4099" width="54.7109375" style="53" customWidth="1"/>
    <col min="4100" max="4100" width="11.28515625" style="53" customWidth="1"/>
    <col min="4101" max="4101" width="10.5703125" style="53" customWidth="1"/>
    <col min="4102" max="4102" width="11.28515625" style="53" customWidth="1"/>
    <col min="4103" max="4103" width="7" style="53" customWidth="1"/>
    <col min="4104" max="4352" width="9.140625" style="53"/>
    <col min="4353" max="4353" width="0" style="53" hidden="1" customWidth="1"/>
    <col min="4354" max="4354" width="10.140625" style="53" customWidth="1"/>
    <col min="4355" max="4355" width="54.7109375" style="53" customWidth="1"/>
    <col min="4356" max="4356" width="11.28515625" style="53" customWidth="1"/>
    <col min="4357" max="4357" width="10.5703125" style="53" customWidth="1"/>
    <col min="4358" max="4358" width="11.28515625" style="53" customWidth="1"/>
    <col min="4359" max="4359" width="7" style="53" customWidth="1"/>
    <col min="4360" max="4608" width="9.140625" style="53"/>
    <col min="4609" max="4609" width="0" style="53" hidden="1" customWidth="1"/>
    <col min="4610" max="4610" width="10.140625" style="53" customWidth="1"/>
    <col min="4611" max="4611" width="54.7109375" style="53" customWidth="1"/>
    <col min="4612" max="4612" width="11.28515625" style="53" customWidth="1"/>
    <col min="4613" max="4613" width="10.5703125" style="53" customWidth="1"/>
    <col min="4614" max="4614" width="11.28515625" style="53" customWidth="1"/>
    <col min="4615" max="4615" width="7" style="53" customWidth="1"/>
    <col min="4616" max="4864" width="9.140625" style="53"/>
    <col min="4865" max="4865" width="0" style="53" hidden="1" customWidth="1"/>
    <col min="4866" max="4866" width="10.140625" style="53" customWidth="1"/>
    <col min="4867" max="4867" width="54.7109375" style="53" customWidth="1"/>
    <col min="4868" max="4868" width="11.28515625" style="53" customWidth="1"/>
    <col min="4869" max="4869" width="10.5703125" style="53" customWidth="1"/>
    <col min="4870" max="4870" width="11.28515625" style="53" customWidth="1"/>
    <col min="4871" max="4871" width="7" style="53" customWidth="1"/>
    <col min="4872" max="5120" width="9.140625" style="53"/>
    <col min="5121" max="5121" width="0" style="53" hidden="1" customWidth="1"/>
    <col min="5122" max="5122" width="10.140625" style="53" customWidth="1"/>
    <col min="5123" max="5123" width="54.7109375" style="53" customWidth="1"/>
    <col min="5124" max="5124" width="11.28515625" style="53" customWidth="1"/>
    <col min="5125" max="5125" width="10.5703125" style="53" customWidth="1"/>
    <col min="5126" max="5126" width="11.28515625" style="53" customWidth="1"/>
    <col min="5127" max="5127" width="7" style="53" customWidth="1"/>
    <col min="5128" max="5376" width="9.140625" style="53"/>
    <col min="5377" max="5377" width="0" style="53" hidden="1" customWidth="1"/>
    <col min="5378" max="5378" width="10.140625" style="53" customWidth="1"/>
    <col min="5379" max="5379" width="54.7109375" style="53" customWidth="1"/>
    <col min="5380" max="5380" width="11.28515625" style="53" customWidth="1"/>
    <col min="5381" max="5381" width="10.5703125" style="53" customWidth="1"/>
    <col min="5382" max="5382" width="11.28515625" style="53" customWidth="1"/>
    <col min="5383" max="5383" width="7" style="53" customWidth="1"/>
    <col min="5384" max="5632" width="9.140625" style="53"/>
    <col min="5633" max="5633" width="0" style="53" hidden="1" customWidth="1"/>
    <col min="5634" max="5634" width="10.140625" style="53" customWidth="1"/>
    <col min="5635" max="5635" width="54.7109375" style="53" customWidth="1"/>
    <col min="5636" max="5636" width="11.28515625" style="53" customWidth="1"/>
    <col min="5637" max="5637" width="10.5703125" style="53" customWidth="1"/>
    <col min="5638" max="5638" width="11.28515625" style="53" customWidth="1"/>
    <col min="5639" max="5639" width="7" style="53" customWidth="1"/>
    <col min="5640" max="5888" width="9.140625" style="53"/>
    <col min="5889" max="5889" width="0" style="53" hidden="1" customWidth="1"/>
    <col min="5890" max="5890" width="10.140625" style="53" customWidth="1"/>
    <col min="5891" max="5891" width="54.7109375" style="53" customWidth="1"/>
    <col min="5892" max="5892" width="11.28515625" style="53" customWidth="1"/>
    <col min="5893" max="5893" width="10.5703125" style="53" customWidth="1"/>
    <col min="5894" max="5894" width="11.28515625" style="53" customWidth="1"/>
    <col min="5895" max="5895" width="7" style="53" customWidth="1"/>
    <col min="5896" max="6144" width="9.140625" style="53"/>
    <col min="6145" max="6145" width="0" style="53" hidden="1" customWidth="1"/>
    <col min="6146" max="6146" width="10.140625" style="53" customWidth="1"/>
    <col min="6147" max="6147" width="54.7109375" style="53" customWidth="1"/>
    <col min="6148" max="6148" width="11.28515625" style="53" customWidth="1"/>
    <col min="6149" max="6149" width="10.5703125" style="53" customWidth="1"/>
    <col min="6150" max="6150" width="11.28515625" style="53" customWidth="1"/>
    <col min="6151" max="6151" width="7" style="53" customWidth="1"/>
    <col min="6152" max="6400" width="9.140625" style="53"/>
    <col min="6401" max="6401" width="0" style="53" hidden="1" customWidth="1"/>
    <col min="6402" max="6402" width="10.140625" style="53" customWidth="1"/>
    <col min="6403" max="6403" width="54.7109375" style="53" customWidth="1"/>
    <col min="6404" max="6404" width="11.28515625" style="53" customWidth="1"/>
    <col min="6405" max="6405" width="10.5703125" style="53" customWidth="1"/>
    <col min="6406" max="6406" width="11.28515625" style="53" customWidth="1"/>
    <col min="6407" max="6407" width="7" style="53" customWidth="1"/>
    <col min="6408" max="6656" width="9.140625" style="53"/>
    <col min="6657" max="6657" width="0" style="53" hidden="1" customWidth="1"/>
    <col min="6658" max="6658" width="10.140625" style="53" customWidth="1"/>
    <col min="6659" max="6659" width="54.7109375" style="53" customWidth="1"/>
    <col min="6660" max="6660" width="11.28515625" style="53" customWidth="1"/>
    <col min="6661" max="6661" width="10.5703125" style="53" customWidth="1"/>
    <col min="6662" max="6662" width="11.28515625" style="53" customWidth="1"/>
    <col min="6663" max="6663" width="7" style="53" customWidth="1"/>
    <col min="6664" max="6912" width="9.140625" style="53"/>
    <col min="6913" max="6913" width="0" style="53" hidden="1" customWidth="1"/>
    <col min="6914" max="6914" width="10.140625" style="53" customWidth="1"/>
    <col min="6915" max="6915" width="54.7109375" style="53" customWidth="1"/>
    <col min="6916" max="6916" width="11.28515625" style="53" customWidth="1"/>
    <col min="6917" max="6917" width="10.5703125" style="53" customWidth="1"/>
    <col min="6918" max="6918" width="11.28515625" style="53" customWidth="1"/>
    <col min="6919" max="6919" width="7" style="53" customWidth="1"/>
    <col min="6920" max="7168" width="9.140625" style="53"/>
    <col min="7169" max="7169" width="0" style="53" hidden="1" customWidth="1"/>
    <col min="7170" max="7170" width="10.140625" style="53" customWidth="1"/>
    <col min="7171" max="7171" width="54.7109375" style="53" customWidth="1"/>
    <col min="7172" max="7172" width="11.28515625" style="53" customWidth="1"/>
    <col min="7173" max="7173" width="10.5703125" style="53" customWidth="1"/>
    <col min="7174" max="7174" width="11.28515625" style="53" customWidth="1"/>
    <col min="7175" max="7175" width="7" style="53" customWidth="1"/>
    <col min="7176" max="7424" width="9.140625" style="53"/>
    <col min="7425" max="7425" width="0" style="53" hidden="1" customWidth="1"/>
    <col min="7426" max="7426" width="10.140625" style="53" customWidth="1"/>
    <col min="7427" max="7427" width="54.7109375" style="53" customWidth="1"/>
    <col min="7428" max="7428" width="11.28515625" style="53" customWidth="1"/>
    <col min="7429" max="7429" width="10.5703125" style="53" customWidth="1"/>
    <col min="7430" max="7430" width="11.28515625" style="53" customWidth="1"/>
    <col min="7431" max="7431" width="7" style="53" customWidth="1"/>
    <col min="7432" max="7680" width="9.140625" style="53"/>
    <col min="7681" max="7681" width="0" style="53" hidden="1" customWidth="1"/>
    <col min="7682" max="7682" width="10.140625" style="53" customWidth="1"/>
    <col min="7683" max="7683" width="54.7109375" style="53" customWidth="1"/>
    <col min="7684" max="7684" width="11.28515625" style="53" customWidth="1"/>
    <col min="7685" max="7685" width="10.5703125" style="53" customWidth="1"/>
    <col min="7686" max="7686" width="11.28515625" style="53" customWidth="1"/>
    <col min="7687" max="7687" width="7" style="53" customWidth="1"/>
    <col min="7688" max="7936" width="9.140625" style="53"/>
    <col min="7937" max="7937" width="0" style="53" hidden="1" customWidth="1"/>
    <col min="7938" max="7938" width="10.140625" style="53" customWidth="1"/>
    <col min="7939" max="7939" width="54.7109375" style="53" customWidth="1"/>
    <col min="7940" max="7940" width="11.28515625" style="53" customWidth="1"/>
    <col min="7941" max="7941" width="10.5703125" style="53" customWidth="1"/>
    <col min="7942" max="7942" width="11.28515625" style="53" customWidth="1"/>
    <col min="7943" max="7943" width="7" style="53" customWidth="1"/>
    <col min="7944" max="8192" width="9.140625" style="53"/>
    <col min="8193" max="8193" width="0" style="53" hidden="1" customWidth="1"/>
    <col min="8194" max="8194" width="10.140625" style="53" customWidth="1"/>
    <col min="8195" max="8195" width="54.7109375" style="53" customWidth="1"/>
    <col min="8196" max="8196" width="11.28515625" style="53" customWidth="1"/>
    <col min="8197" max="8197" width="10.5703125" style="53" customWidth="1"/>
    <col min="8198" max="8198" width="11.28515625" style="53" customWidth="1"/>
    <col min="8199" max="8199" width="7" style="53" customWidth="1"/>
    <col min="8200" max="8448" width="9.140625" style="53"/>
    <col min="8449" max="8449" width="0" style="53" hidden="1" customWidth="1"/>
    <col min="8450" max="8450" width="10.140625" style="53" customWidth="1"/>
    <col min="8451" max="8451" width="54.7109375" style="53" customWidth="1"/>
    <col min="8452" max="8452" width="11.28515625" style="53" customWidth="1"/>
    <col min="8453" max="8453" width="10.5703125" style="53" customWidth="1"/>
    <col min="8454" max="8454" width="11.28515625" style="53" customWidth="1"/>
    <col min="8455" max="8455" width="7" style="53" customWidth="1"/>
    <col min="8456" max="8704" width="9.140625" style="53"/>
    <col min="8705" max="8705" width="0" style="53" hidden="1" customWidth="1"/>
    <col min="8706" max="8706" width="10.140625" style="53" customWidth="1"/>
    <col min="8707" max="8707" width="54.7109375" style="53" customWidth="1"/>
    <col min="8708" max="8708" width="11.28515625" style="53" customWidth="1"/>
    <col min="8709" max="8709" width="10.5703125" style="53" customWidth="1"/>
    <col min="8710" max="8710" width="11.28515625" style="53" customWidth="1"/>
    <col min="8711" max="8711" width="7" style="53" customWidth="1"/>
    <col min="8712" max="8960" width="9.140625" style="53"/>
    <col min="8961" max="8961" width="0" style="53" hidden="1" customWidth="1"/>
    <col min="8962" max="8962" width="10.140625" style="53" customWidth="1"/>
    <col min="8963" max="8963" width="54.7109375" style="53" customWidth="1"/>
    <col min="8964" max="8964" width="11.28515625" style="53" customWidth="1"/>
    <col min="8965" max="8965" width="10.5703125" style="53" customWidth="1"/>
    <col min="8966" max="8966" width="11.28515625" style="53" customWidth="1"/>
    <col min="8967" max="8967" width="7" style="53" customWidth="1"/>
    <col min="8968" max="9216" width="9.140625" style="53"/>
    <col min="9217" max="9217" width="0" style="53" hidden="1" customWidth="1"/>
    <col min="9218" max="9218" width="10.140625" style="53" customWidth="1"/>
    <col min="9219" max="9219" width="54.7109375" style="53" customWidth="1"/>
    <col min="9220" max="9220" width="11.28515625" style="53" customWidth="1"/>
    <col min="9221" max="9221" width="10.5703125" style="53" customWidth="1"/>
    <col min="9222" max="9222" width="11.28515625" style="53" customWidth="1"/>
    <col min="9223" max="9223" width="7" style="53" customWidth="1"/>
    <col min="9224" max="9472" width="9.140625" style="53"/>
    <col min="9473" max="9473" width="0" style="53" hidden="1" customWidth="1"/>
    <col min="9474" max="9474" width="10.140625" style="53" customWidth="1"/>
    <col min="9475" max="9475" width="54.7109375" style="53" customWidth="1"/>
    <col min="9476" max="9476" width="11.28515625" style="53" customWidth="1"/>
    <col min="9477" max="9477" width="10.5703125" style="53" customWidth="1"/>
    <col min="9478" max="9478" width="11.28515625" style="53" customWidth="1"/>
    <col min="9479" max="9479" width="7" style="53" customWidth="1"/>
    <col min="9480" max="9728" width="9.140625" style="53"/>
    <col min="9729" max="9729" width="0" style="53" hidden="1" customWidth="1"/>
    <col min="9730" max="9730" width="10.140625" style="53" customWidth="1"/>
    <col min="9731" max="9731" width="54.7109375" style="53" customWidth="1"/>
    <col min="9732" max="9732" width="11.28515625" style="53" customWidth="1"/>
    <col min="9733" max="9733" width="10.5703125" style="53" customWidth="1"/>
    <col min="9734" max="9734" width="11.28515625" style="53" customWidth="1"/>
    <col min="9735" max="9735" width="7" style="53" customWidth="1"/>
    <col min="9736" max="9984" width="9.140625" style="53"/>
    <col min="9985" max="9985" width="0" style="53" hidden="1" customWidth="1"/>
    <col min="9986" max="9986" width="10.140625" style="53" customWidth="1"/>
    <col min="9987" max="9987" width="54.7109375" style="53" customWidth="1"/>
    <col min="9988" max="9988" width="11.28515625" style="53" customWidth="1"/>
    <col min="9989" max="9989" width="10.5703125" style="53" customWidth="1"/>
    <col min="9990" max="9990" width="11.28515625" style="53" customWidth="1"/>
    <col min="9991" max="9991" width="7" style="53" customWidth="1"/>
    <col min="9992" max="10240" width="9.140625" style="53"/>
    <col min="10241" max="10241" width="0" style="53" hidden="1" customWidth="1"/>
    <col min="10242" max="10242" width="10.140625" style="53" customWidth="1"/>
    <col min="10243" max="10243" width="54.7109375" style="53" customWidth="1"/>
    <col min="10244" max="10244" width="11.28515625" style="53" customWidth="1"/>
    <col min="10245" max="10245" width="10.5703125" style="53" customWidth="1"/>
    <col min="10246" max="10246" width="11.28515625" style="53" customWidth="1"/>
    <col min="10247" max="10247" width="7" style="53" customWidth="1"/>
    <col min="10248" max="10496" width="9.140625" style="53"/>
    <col min="10497" max="10497" width="0" style="53" hidden="1" customWidth="1"/>
    <col min="10498" max="10498" width="10.140625" style="53" customWidth="1"/>
    <col min="10499" max="10499" width="54.7109375" style="53" customWidth="1"/>
    <col min="10500" max="10500" width="11.28515625" style="53" customWidth="1"/>
    <col min="10501" max="10501" width="10.5703125" style="53" customWidth="1"/>
    <col min="10502" max="10502" width="11.28515625" style="53" customWidth="1"/>
    <col min="10503" max="10503" width="7" style="53" customWidth="1"/>
    <col min="10504" max="10752" width="9.140625" style="53"/>
    <col min="10753" max="10753" width="0" style="53" hidden="1" customWidth="1"/>
    <col min="10754" max="10754" width="10.140625" style="53" customWidth="1"/>
    <col min="10755" max="10755" width="54.7109375" style="53" customWidth="1"/>
    <col min="10756" max="10756" width="11.28515625" style="53" customWidth="1"/>
    <col min="10757" max="10757" width="10.5703125" style="53" customWidth="1"/>
    <col min="10758" max="10758" width="11.28515625" style="53" customWidth="1"/>
    <col min="10759" max="10759" width="7" style="53" customWidth="1"/>
    <col min="10760" max="11008" width="9.140625" style="53"/>
    <col min="11009" max="11009" width="0" style="53" hidden="1" customWidth="1"/>
    <col min="11010" max="11010" width="10.140625" style="53" customWidth="1"/>
    <col min="11011" max="11011" width="54.7109375" style="53" customWidth="1"/>
    <col min="11012" max="11012" width="11.28515625" style="53" customWidth="1"/>
    <col min="11013" max="11013" width="10.5703125" style="53" customWidth="1"/>
    <col min="11014" max="11014" width="11.28515625" style="53" customWidth="1"/>
    <col min="11015" max="11015" width="7" style="53" customWidth="1"/>
    <col min="11016" max="11264" width="9.140625" style="53"/>
    <col min="11265" max="11265" width="0" style="53" hidden="1" customWidth="1"/>
    <col min="11266" max="11266" width="10.140625" style="53" customWidth="1"/>
    <col min="11267" max="11267" width="54.7109375" style="53" customWidth="1"/>
    <col min="11268" max="11268" width="11.28515625" style="53" customWidth="1"/>
    <col min="11269" max="11269" width="10.5703125" style="53" customWidth="1"/>
    <col min="11270" max="11270" width="11.28515625" style="53" customWidth="1"/>
    <col min="11271" max="11271" width="7" style="53" customWidth="1"/>
    <col min="11272" max="11520" width="9.140625" style="53"/>
    <col min="11521" max="11521" width="0" style="53" hidden="1" customWidth="1"/>
    <col min="11522" max="11522" width="10.140625" style="53" customWidth="1"/>
    <col min="11523" max="11523" width="54.7109375" style="53" customWidth="1"/>
    <col min="11524" max="11524" width="11.28515625" style="53" customWidth="1"/>
    <col min="11525" max="11525" width="10.5703125" style="53" customWidth="1"/>
    <col min="11526" max="11526" width="11.28515625" style="53" customWidth="1"/>
    <col min="11527" max="11527" width="7" style="53" customWidth="1"/>
    <col min="11528" max="11776" width="9.140625" style="53"/>
    <col min="11777" max="11777" width="0" style="53" hidden="1" customWidth="1"/>
    <col min="11778" max="11778" width="10.140625" style="53" customWidth="1"/>
    <col min="11779" max="11779" width="54.7109375" style="53" customWidth="1"/>
    <col min="11780" max="11780" width="11.28515625" style="53" customWidth="1"/>
    <col min="11781" max="11781" width="10.5703125" style="53" customWidth="1"/>
    <col min="11782" max="11782" width="11.28515625" style="53" customWidth="1"/>
    <col min="11783" max="11783" width="7" style="53" customWidth="1"/>
    <col min="11784" max="12032" width="9.140625" style="53"/>
    <col min="12033" max="12033" width="0" style="53" hidden="1" customWidth="1"/>
    <col min="12034" max="12034" width="10.140625" style="53" customWidth="1"/>
    <col min="12035" max="12035" width="54.7109375" style="53" customWidth="1"/>
    <col min="12036" max="12036" width="11.28515625" style="53" customWidth="1"/>
    <col min="12037" max="12037" width="10.5703125" style="53" customWidth="1"/>
    <col min="12038" max="12038" width="11.28515625" style="53" customWidth="1"/>
    <col min="12039" max="12039" width="7" style="53" customWidth="1"/>
    <col min="12040" max="12288" width="9.140625" style="53"/>
    <col min="12289" max="12289" width="0" style="53" hidden="1" customWidth="1"/>
    <col min="12290" max="12290" width="10.140625" style="53" customWidth="1"/>
    <col min="12291" max="12291" width="54.7109375" style="53" customWidth="1"/>
    <col min="12292" max="12292" width="11.28515625" style="53" customWidth="1"/>
    <col min="12293" max="12293" width="10.5703125" style="53" customWidth="1"/>
    <col min="12294" max="12294" width="11.28515625" style="53" customWidth="1"/>
    <col min="12295" max="12295" width="7" style="53" customWidth="1"/>
    <col min="12296" max="12544" width="9.140625" style="53"/>
    <col min="12545" max="12545" width="0" style="53" hidden="1" customWidth="1"/>
    <col min="12546" max="12546" width="10.140625" style="53" customWidth="1"/>
    <col min="12547" max="12547" width="54.7109375" style="53" customWidth="1"/>
    <col min="12548" max="12548" width="11.28515625" style="53" customWidth="1"/>
    <col min="12549" max="12549" width="10.5703125" style="53" customWidth="1"/>
    <col min="12550" max="12550" width="11.28515625" style="53" customWidth="1"/>
    <col min="12551" max="12551" width="7" style="53" customWidth="1"/>
    <col min="12552" max="12800" width="9.140625" style="53"/>
    <col min="12801" max="12801" width="0" style="53" hidden="1" customWidth="1"/>
    <col min="12802" max="12802" width="10.140625" style="53" customWidth="1"/>
    <col min="12803" max="12803" width="54.7109375" style="53" customWidth="1"/>
    <col min="12804" max="12804" width="11.28515625" style="53" customWidth="1"/>
    <col min="12805" max="12805" width="10.5703125" style="53" customWidth="1"/>
    <col min="12806" max="12806" width="11.28515625" style="53" customWidth="1"/>
    <col min="12807" max="12807" width="7" style="53" customWidth="1"/>
    <col min="12808" max="13056" width="9.140625" style="53"/>
    <col min="13057" max="13057" width="0" style="53" hidden="1" customWidth="1"/>
    <col min="13058" max="13058" width="10.140625" style="53" customWidth="1"/>
    <col min="13059" max="13059" width="54.7109375" style="53" customWidth="1"/>
    <col min="13060" max="13060" width="11.28515625" style="53" customWidth="1"/>
    <col min="13061" max="13061" width="10.5703125" style="53" customWidth="1"/>
    <col min="13062" max="13062" width="11.28515625" style="53" customWidth="1"/>
    <col min="13063" max="13063" width="7" style="53" customWidth="1"/>
    <col min="13064" max="13312" width="9.140625" style="53"/>
    <col min="13313" max="13313" width="0" style="53" hidden="1" customWidth="1"/>
    <col min="13314" max="13314" width="10.140625" style="53" customWidth="1"/>
    <col min="13315" max="13315" width="54.7109375" style="53" customWidth="1"/>
    <col min="13316" max="13316" width="11.28515625" style="53" customWidth="1"/>
    <col min="13317" max="13317" width="10.5703125" style="53" customWidth="1"/>
    <col min="13318" max="13318" width="11.28515625" style="53" customWidth="1"/>
    <col min="13319" max="13319" width="7" style="53" customWidth="1"/>
    <col min="13320" max="13568" width="9.140625" style="53"/>
    <col min="13569" max="13569" width="0" style="53" hidden="1" customWidth="1"/>
    <col min="13570" max="13570" width="10.140625" style="53" customWidth="1"/>
    <col min="13571" max="13571" width="54.7109375" style="53" customWidth="1"/>
    <col min="13572" max="13572" width="11.28515625" style="53" customWidth="1"/>
    <col min="13573" max="13573" width="10.5703125" style="53" customWidth="1"/>
    <col min="13574" max="13574" width="11.28515625" style="53" customWidth="1"/>
    <col min="13575" max="13575" width="7" style="53" customWidth="1"/>
    <col min="13576" max="13824" width="9.140625" style="53"/>
    <col min="13825" max="13825" width="0" style="53" hidden="1" customWidth="1"/>
    <col min="13826" max="13826" width="10.140625" style="53" customWidth="1"/>
    <col min="13827" max="13827" width="54.7109375" style="53" customWidth="1"/>
    <col min="13828" max="13828" width="11.28515625" style="53" customWidth="1"/>
    <col min="13829" max="13829" width="10.5703125" style="53" customWidth="1"/>
    <col min="13830" max="13830" width="11.28515625" style="53" customWidth="1"/>
    <col min="13831" max="13831" width="7" style="53" customWidth="1"/>
    <col min="13832" max="14080" width="9.140625" style="53"/>
    <col min="14081" max="14081" width="0" style="53" hidden="1" customWidth="1"/>
    <col min="14082" max="14082" width="10.140625" style="53" customWidth="1"/>
    <col min="14083" max="14083" width="54.7109375" style="53" customWidth="1"/>
    <col min="14084" max="14084" width="11.28515625" style="53" customWidth="1"/>
    <col min="14085" max="14085" width="10.5703125" style="53" customWidth="1"/>
    <col min="14086" max="14086" width="11.28515625" style="53" customWidth="1"/>
    <col min="14087" max="14087" width="7" style="53" customWidth="1"/>
    <col min="14088" max="14336" width="9.140625" style="53"/>
    <col min="14337" max="14337" width="0" style="53" hidden="1" customWidth="1"/>
    <col min="14338" max="14338" width="10.140625" style="53" customWidth="1"/>
    <col min="14339" max="14339" width="54.7109375" style="53" customWidth="1"/>
    <col min="14340" max="14340" width="11.28515625" style="53" customWidth="1"/>
    <col min="14341" max="14341" width="10.5703125" style="53" customWidth="1"/>
    <col min="14342" max="14342" width="11.28515625" style="53" customWidth="1"/>
    <col min="14343" max="14343" width="7" style="53" customWidth="1"/>
    <col min="14344" max="14592" width="9.140625" style="53"/>
    <col min="14593" max="14593" width="0" style="53" hidden="1" customWidth="1"/>
    <col min="14594" max="14594" width="10.140625" style="53" customWidth="1"/>
    <col min="14595" max="14595" width="54.7109375" style="53" customWidth="1"/>
    <col min="14596" max="14596" width="11.28515625" style="53" customWidth="1"/>
    <col min="14597" max="14597" width="10.5703125" style="53" customWidth="1"/>
    <col min="14598" max="14598" width="11.28515625" style="53" customWidth="1"/>
    <col min="14599" max="14599" width="7" style="53" customWidth="1"/>
    <col min="14600" max="14848" width="9.140625" style="53"/>
    <col min="14849" max="14849" width="0" style="53" hidden="1" customWidth="1"/>
    <col min="14850" max="14850" width="10.140625" style="53" customWidth="1"/>
    <col min="14851" max="14851" width="54.7109375" style="53" customWidth="1"/>
    <col min="14852" max="14852" width="11.28515625" style="53" customWidth="1"/>
    <col min="14853" max="14853" width="10.5703125" style="53" customWidth="1"/>
    <col min="14854" max="14854" width="11.28515625" style="53" customWidth="1"/>
    <col min="14855" max="14855" width="7" style="53" customWidth="1"/>
    <col min="14856" max="15104" width="9.140625" style="53"/>
    <col min="15105" max="15105" width="0" style="53" hidden="1" customWidth="1"/>
    <col min="15106" max="15106" width="10.140625" style="53" customWidth="1"/>
    <col min="15107" max="15107" width="54.7109375" style="53" customWidth="1"/>
    <col min="15108" max="15108" width="11.28515625" style="53" customWidth="1"/>
    <col min="15109" max="15109" width="10.5703125" style="53" customWidth="1"/>
    <col min="15110" max="15110" width="11.28515625" style="53" customWidth="1"/>
    <col min="15111" max="15111" width="7" style="53" customWidth="1"/>
    <col min="15112" max="15360" width="9.140625" style="53"/>
    <col min="15361" max="15361" width="0" style="53" hidden="1" customWidth="1"/>
    <col min="15362" max="15362" width="10.140625" style="53" customWidth="1"/>
    <col min="15363" max="15363" width="54.7109375" style="53" customWidth="1"/>
    <col min="15364" max="15364" width="11.28515625" style="53" customWidth="1"/>
    <col min="15365" max="15365" width="10.5703125" style="53" customWidth="1"/>
    <col min="15366" max="15366" width="11.28515625" style="53" customWidth="1"/>
    <col min="15367" max="15367" width="7" style="53" customWidth="1"/>
    <col min="15368" max="15616" width="9.140625" style="53"/>
    <col min="15617" max="15617" width="0" style="53" hidden="1" customWidth="1"/>
    <col min="15618" max="15618" width="10.140625" style="53" customWidth="1"/>
    <col min="15619" max="15619" width="54.7109375" style="53" customWidth="1"/>
    <col min="15620" max="15620" width="11.28515625" style="53" customWidth="1"/>
    <col min="15621" max="15621" width="10.5703125" style="53" customWidth="1"/>
    <col min="15622" max="15622" width="11.28515625" style="53" customWidth="1"/>
    <col min="15623" max="15623" width="7" style="53" customWidth="1"/>
    <col min="15624" max="15872" width="9.140625" style="53"/>
    <col min="15873" max="15873" width="0" style="53" hidden="1" customWidth="1"/>
    <col min="15874" max="15874" width="10.140625" style="53" customWidth="1"/>
    <col min="15875" max="15875" width="54.7109375" style="53" customWidth="1"/>
    <col min="15876" max="15876" width="11.28515625" style="53" customWidth="1"/>
    <col min="15877" max="15877" width="10.5703125" style="53" customWidth="1"/>
    <col min="15878" max="15878" width="11.28515625" style="53" customWidth="1"/>
    <col min="15879" max="15879" width="7" style="53" customWidth="1"/>
    <col min="15880" max="16128" width="9.140625" style="53"/>
    <col min="16129" max="16129" width="0" style="53" hidden="1" customWidth="1"/>
    <col min="16130" max="16130" width="10.140625" style="53" customWidth="1"/>
    <col min="16131" max="16131" width="54.7109375" style="53" customWidth="1"/>
    <col min="16132" max="16132" width="11.28515625" style="53" customWidth="1"/>
    <col min="16133" max="16133" width="10.5703125" style="53" customWidth="1"/>
    <col min="16134" max="16134" width="11.28515625" style="53" customWidth="1"/>
    <col min="16135" max="16135" width="7" style="53" customWidth="1"/>
    <col min="16136" max="16384" width="9.140625" style="53"/>
  </cols>
  <sheetData>
    <row r="1" spans="1:7" ht="15.75" x14ac:dyDescent="0.25">
      <c r="B1" s="204"/>
      <c r="C1" s="205"/>
      <c r="D1" s="206" t="str">
        <f>'[1]POČETNA i upute'!$E$10</f>
        <v>1 . Prijedlog izmjena i dopuna financijskog plana za 2018. g.</v>
      </c>
      <c r="E1" s="207" t="s">
        <v>122</v>
      </c>
    </row>
    <row r="2" spans="1:7" ht="13.5" thickBot="1" x14ac:dyDescent="0.25">
      <c r="B2" s="209"/>
      <c r="C2" s="210"/>
      <c r="D2" s="210"/>
      <c r="E2" s="210"/>
      <c r="F2" s="211"/>
    </row>
    <row r="3" spans="1:7" ht="56.25" customHeight="1" thickBot="1" x14ac:dyDescent="0.25">
      <c r="A3" s="53" t="s">
        <v>15</v>
      </c>
      <c r="B3" s="212" t="s">
        <v>123</v>
      </c>
      <c r="C3" s="213" t="s">
        <v>17</v>
      </c>
      <c r="D3" s="214" t="s">
        <v>124</v>
      </c>
      <c r="E3" s="214" t="s">
        <v>19</v>
      </c>
      <c r="F3" s="215" t="s">
        <v>20</v>
      </c>
      <c r="G3" s="215" t="s">
        <v>21</v>
      </c>
    </row>
    <row r="4" spans="1:7" x14ac:dyDescent="0.2">
      <c r="A4" s="53">
        <f>LEN(B4)</f>
        <v>1</v>
      </c>
      <c r="B4" s="216" t="s">
        <v>125</v>
      </c>
      <c r="C4" s="217" t="s">
        <v>126</v>
      </c>
      <c r="D4" s="218">
        <f>D5+D15+D48+D56+D60</f>
        <v>11044258</v>
      </c>
      <c r="E4" s="219">
        <f t="shared" ref="E4:E67" si="0">F4-D4</f>
        <v>101098</v>
      </c>
      <c r="F4" s="218">
        <f>F5+F15+F48+F56+F60</f>
        <v>11145356</v>
      </c>
      <c r="G4" s="66">
        <f t="shared" ref="G4:G67" si="1">IF(F4&gt;0,F4/D4*100," ")</f>
        <v>100.91538969842972</v>
      </c>
    </row>
    <row r="5" spans="1:7" x14ac:dyDescent="0.2">
      <c r="A5" s="53">
        <f t="shared" ref="A5:A68" si="2">LEN(B5)</f>
        <v>2</v>
      </c>
      <c r="B5" s="220" t="s">
        <v>127</v>
      </c>
      <c r="C5" s="221" t="s">
        <v>128</v>
      </c>
      <c r="D5" s="222">
        <f>+D6+D10+D12</f>
        <v>9030406</v>
      </c>
      <c r="E5" s="223">
        <f t="shared" si="0"/>
        <v>-24471</v>
      </c>
      <c r="F5" s="222">
        <f>+F6+F10+F12</f>
        <v>9005935</v>
      </c>
      <c r="G5" s="72">
        <f t="shared" si="1"/>
        <v>99.72901550605809</v>
      </c>
    </row>
    <row r="6" spans="1:7" x14ac:dyDescent="0.2">
      <c r="A6" s="53">
        <f t="shared" si="2"/>
        <v>3</v>
      </c>
      <c r="B6" s="224" t="s">
        <v>129</v>
      </c>
      <c r="C6" s="225" t="s">
        <v>130</v>
      </c>
      <c r="D6" s="226">
        <f>D7+D8+D9</f>
        <v>7394831</v>
      </c>
      <c r="E6" s="227">
        <f t="shared" si="0"/>
        <v>7837</v>
      </c>
      <c r="F6" s="226">
        <f>F7+F8+F9</f>
        <v>7402668</v>
      </c>
      <c r="G6" s="78">
        <f t="shared" si="1"/>
        <v>100.10597943347183</v>
      </c>
    </row>
    <row r="7" spans="1:7" x14ac:dyDescent="0.2">
      <c r="A7" s="53">
        <f t="shared" si="2"/>
        <v>4</v>
      </c>
      <c r="B7" s="228" t="s">
        <v>131</v>
      </c>
      <c r="C7" s="229" t="s">
        <v>132</v>
      </c>
      <c r="D7" s="230">
        <v>7102331</v>
      </c>
      <c r="E7" s="230">
        <f t="shared" si="0"/>
        <v>-19163</v>
      </c>
      <c r="F7" s="231">
        <f>[1]glavna!$D$11</f>
        <v>7083168</v>
      </c>
      <c r="G7" s="92">
        <f t="shared" si="1"/>
        <v>99.730187173760271</v>
      </c>
    </row>
    <row r="8" spans="1:7" x14ac:dyDescent="0.2">
      <c r="A8" s="53">
        <f t="shared" si="2"/>
        <v>4</v>
      </c>
      <c r="B8" s="228" t="s">
        <v>133</v>
      </c>
      <c r="C8" s="229" t="s">
        <v>134</v>
      </c>
      <c r="D8" s="230">
        <v>206500</v>
      </c>
      <c r="E8" s="230">
        <f t="shared" si="0"/>
        <v>7000</v>
      </c>
      <c r="F8" s="231">
        <f>[1]glavna!$D$15</f>
        <v>213500</v>
      </c>
      <c r="G8" s="92">
        <f t="shared" si="1"/>
        <v>103.38983050847457</v>
      </c>
    </row>
    <row r="9" spans="1:7" x14ac:dyDescent="0.2">
      <c r="A9" s="53">
        <f t="shared" si="2"/>
        <v>4</v>
      </c>
      <c r="B9" s="228" t="s">
        <v>135</v>
      </c>
      <c r="C9" s="229" t="s">
        <v>136</v>
      </c>
      <c r="D9" s="230">
        <v>86000</v>
      </c>
      <c r="E9" s="230">
        <f t="shared" si="0"/>
        <v>20000</v>
      </c>
      <c r="F9" s="231">
        <f>[1]glavna!$D$17</f>
        <v>106000</v>
      </c>
      <c r="G9" s="92">
        <f t="shared" si="1"/>
        <v>123.25581395348837</v>
      </c>
    </row>
    <row r="10" spans="1:7" x14ac:dyDescent="0.2">
      <c r="A10" s="53">
        <f t="shared" si="2"/>
        <v>3</v>
      </c>
      <c r="B10" s="224">
        <v>312</v>
      </c>
      <c r="C10" s="225" t="s">
        <v>137</v>
      </c>
      <c r="D10" s="226">
        <f>D11</f>
        <v>356000</v>
      </c>
      <c r="E10" s="227">
        <f t="shared" si="0"/>
        <v>-10800</v>
      </c>
      <c r="F10" s="226">
        <f>F11</f>
        <v>345200</v>
      </c>
      <c r="G10" s="78">
        <f t="shared" si="1"/>
        <v>96.966292134831463</v>
      </c>
    </row>
    <row r="11" spans="1:7" x14ac:dyDescent="0.2">
      <c r="A11" s="53">
        <f t="shared" si="2"/>
        <v>4</v>
      </c>
      <c r="B11" s="228" t="s">
        <v>138</v>
      </c>
      <c r="C11" s="229" t="s">
        <v>137</v>
      </c>
      <c r="D11" s="230">
        <v>356000</v>
      </c>
      <c r="E11" s="230">
        <f t="shared" si="0"/>
        <v>-10800</v>
      </c>
      <c r="F11" s="231">
        <f>[1]glavna!$D$20</f>
        <v>345200</v>
      </c>
      <c r="G11" s="92">
        <f t="shared" si="1"/>
        <v>96.966292134831463</v>
      </c>
    </row>
    <row r="12" spans="1:7" x14ac:dyDescent="0.2">
      <c r="A12" s="53">
        <f t="shared" si="2"/>
        <v>3</v>
      </c>
      <c r="B12" s="224">
        <v>313</v>
      </c>
      <c r="C12" s="225" t="s">
        <v>139</v>
      </c>
      <c r="D12" s="226">
        <f>D13+D14</f>
        <v>1279575</v>
      </c>
      <c r="E12" s="227">
        <f t="shared" si="0"/>
        <v>-21508</v>
      </c>
      <c r="F12" s="226">
        <f>F13+F14</f>
        <v>1258067</v>
      </c>
      <c r="G12" s="78">
        <f t="shared" si="1"/>
        <v>98.319129398433063</v>
      </c>
    </row>
    <row r="13" spans="1:7" x14ac:dyDescent="0.2">
      <c r="A13" s="53">
        <f t="shared" si="2"/>
        <v>4</v>
      </c>
      <c r="B13" s="228" t="s">
        <v>140</v>
      </c>
      <c r="C13" s="229" t="s">
        <v>141</v>
      </c>
      <c r="D13" s="230">
        <v>1150768</v>
      </c>
      <c r="E13" s="230">
        <f t="shared" si="0"/>
        <v>-21059</v>
      </c>
      <c r="F13" s="231">
        <f>[1]glavna!$D$29</f>
        <v>1129709</v>
      </c>
      <c r="G13" s="92">
        <f t="shared" si="1"/>
        <v>98.170004727277785</v>
      </c>
    </row>
    <row r="14" spans="1:7" x14ac:dyDescent="0.2">
      <c r="A14" s="53">
        <f t="shared" si="2"/>
        <v>4</v>
      </c>
      <c r="B14" s="228" t="s">
        <v>142</v>
      </c>
      <c r="C14" s="229" t="s">
        <v>143</v>
      </c>
      <c r="D14" s="230">
        <v>128807</v>
      </c>
      <c r="E14" s="230">
        <f t="shared" si="0"/>
        <v>-449</v>
      </c>
      <c r="F14" s="231">
        <f>[1]glavna!$D$32</f>
        <v>128358</v>
      </c>
      <c r="G14" s="92">
        <f t="shared" si="1"/>
        <v>99.651416460285546</v>
      </c>
    </row>
    <row r="15" spans="1:7" x14ac:dyDescent="0.2">
      <c r="A15" s="53">
        <f t="shared" si="2"/>
        <v>2</v>
      </c>
      <c r="B15" s="220" t="s">
        <v>144</v>
      </c>
      <c r="C15" s="221" t="s">
        <v>145</v>
      </c>
      <c r="D15" s="222">
        <f>D16+D21+D28+D38+D40</f>
        <v>2008250</v>
      </c>
      <c r="E15" s="223">
        <f t="shared" si="0"/>
        <v>125485</v>
      </c>
      <c r="F15" s="222">
        <f>F16+F21+F28+F38+F40</f>
        <v>2133735</v>
      </c>
      <c r="G15" s="72">
        <f t="shared" si="1"/>
        <v>106.24847504045812</v>
      </c>
    </row>
    <row r="16" spans="1:7" x14ac:dyDescent="0.2">
      <c r="A16" s="53">
        <f t="shared" si="2"/>
        <v>3</v>
      </c>
      <c r="B16" s="224" t="s">
        <v>146</v>
      </c>
      <c r="C16" s="225" t="s">
        <v>147</v>
      </c>
      <c r="D16" s="226">
        <f>SUM(D17:D20)</f>
        <v>202765</v>
      </c>
      <c r="E16" s="227">
        <f t="shared" si="0"/>
        <v>414</v>
      </c>
      <c r="F16" s="226">
        <f>SUM(F17:F20)</f>
        <v>203179</v>
      </c>
      <c r="G16" s="78">
        <f t="shared" si="1"/>
        <v>100.2041772495253</v>
      </c>
    </row>
    <row r="17" spans="1:7" x14ac:dyDescent="0.2">
      <c r="A17" s="53">
        <f t="shared" si="2"/>
        <v>4</v>
      </c>
      <c r="B17" s="228" t="s">
        <v>148</v>
      </c>
      <c r="C17" s="229" t="s">
        <v>149</v>
      </c>
      <c r="D17" s="230">
        <v>96550</v>
      </c>
      <c r="E17" s="230">
        <f t="shared" si="0"/>
        <v>4454</v>
      </c>
      <c r="F17" s="231">
        <f>[1]glavna!$D$36</f>
        <v>101004</v>
      </c>
      <c r="G17" s="92">
        <f t="shared" si="1"/>
        <v>104.61315380631797</v>
      </c>
    </row>
    <row r="18" spans="1:7" x14ac:dyDescent="0.2">
      <c r="A18" s="53">
        <f t="shared" si="2"/>
        <v>4</v>
      </c>
      <c r="B18" s="228" t="s">
        <v>150</v>
      </c>
      <c r="C18" s="229" t="s">
        <v>151</v>
      </c>
      <c r="D18" s="230">
        <v>95000</v>
      </c>
      <c r="E18" s="230">
        <f t="shared" si="0"/>
        <v>-7000</v>
      </c>
      <c r="F18" s="231">
        <f>[1]glavna!$D$38</f>
        <v>88000</v>
      </c>
      <c r="G18" s="92">
        <f t="shared" si="1"/>
        <v>92.631578947368425</v>
      </c>
    </row>
    <row r="19" spans="1:7" x14ac:dyDescent="0.2">
      <c r="A19" s="53">
        <f t="shared" si="2"/>
        <v>4</v>
      </c>
      <c r="B19" s="228" t="s">
        <v>152</v>
      </c>
      <c r="C19" s="229" t="s">
        <v>153</v>
      </c>
      <c r="D19" s="230">
        <v>6715</v>
      </c>
      <c r="E19" s="230">
        <f t="shared" si="0"/>
        <v>2960</v>
      </c>
      <c r="F19" s="231">
        <f>[1]glavna!$D$40</f>
        <v>9675</v>
      </c>
      <c r="G19" s="92">
        <f t="shared" si="1"/>
        <v>144.08041697691735</v>
      </c>
    </row>
    <row r="20" spans="1:7" x14ac:dyDescent="0.2">
      <c r="A20" s="53">
        <f t="shared" si="2"/>
        <v>4</v>
      </c>
      <c r="B20" s="228" t="s">
        <v>154</v>
      </c>
      <c r="C20" s="229" t="s">
        <v>155</v>
      </c>
      <c r="D20" s="230">
        <v>4500</v>
      </c>
      <c r="E20" s="230">
        <f t="shared" si="0"/>
        <v>0</v>
      </c>
      <c r="F20" s="231">
        <f>[1]glavna!$D$43</f>
        <v>4500</v>
      </c>
      <c r="G20" s="92">
        <f t="shared" si="1"/>
        <v>100</v>
      </c>
    </row>
    <row r="21" spans="1:7" x14ac:dyDescent="0.2">
      <c r="A21" s="53">
        <f t="shared" si="2"/>
        <v>3</v>
      </c>
      <c r="B21" s="224" t="s">
        <v>156</v>
      </c>
      <c r="C21" s="225" t="s">
        <v>157</v>
      </c>
      <c r="D21" s="226">
        <f>SUM(D22:D27)</f>
        <v>772333</v>
      </c>
      <c r="E21" s="227">
        <f t="shared" si="0"/>
        <v>54055</v>
      </c>
      <c r="F21" s="226">
        <f>SUM(F22:F27)</f>
        <v>826388</v>
      </c>
      <c r="G21" s="78">
        <f t="shared" si="1"/>
        <v>106.99892403924214</v>
      </c>
    </row>
    <row r="22" spans="1:7" x14ac:dyDescent="0.2">
      <c r="A22" s="53">
        <f t="shared" si="2"/>
        <v>4</v>
      </c>
      <c r="B22" s="228" t="s">
        <v>158</v>
      </c>
      <c r="C22" s="229" t="s">
        <v>159</v>
      </c>
      <c r="D22" s="230">
        <v>124326</v>
      </c>
      <c r="E22" s="230">
        <f t="shared" si="0"/>
        <v>-22203</v>
      </c>
      <c r="F22" s="231">
        <f>[1]glavna!$D$47</f>
        <v>102123</v>
      </c>
      <c r="G22" s="92">
        <f t="shared" si="1"/>
        <v>82.141305921528883</v>
      </c>
    </row>
    <row r="23" spans="1:7" x14ac:dyDescent="0.2">
      <c r="A23" s="53">
        <f t="shared" si="2"/>
        <v>4</v>
      </c>
      <c r="B23" s="228" t="s">
        <v>160</v>
      </c>
      <c r="C23" s="229" t="s">
        <v>161</v>
      </c>
      <c r="D23" s="230">
        <v>327511</v>
      </c>
      <c r="E23" s="230">
        <f t="shared" si="0"/>
        <v>70396</v>
      </c>
      <c r="F23" s="231">
        <f>[1]glavna!$D$57</f>
        <v>397907</v>
      </c>
      <c r="G23" s="92">
        <f t="shared" si="1"/>
        <v>121.49423988812589</v>
      </c>
    </row>
    <row r="24" spans="1:7" x14ac:dyDescent="0.2">
      <c r="A24" s="53">
        <f t="shared" si="2"/>
        <v>4</v>
      </c>
      <c r="B24" s="228" t="s">
        <v>162</v>
      </c>
      <c r="C24" s="229" t="s">
        <v>163</v>
      </c>
      <c r="D24" s="230">
        <v>257387</v>
      </c>
      <c r="E24" s="230">
        <f t="shared" si="0"/>
        <v>12566</v>
      </c>
      <c r="F24" s="231">
        <f>[1]glavna!$D$66</f>
        <v>269953</v>
      </c>
      <c r="G24" s="92">
        <f t="shared" si="1"/>
        <v>104.88214245474714</v>
      </c>
    </row>
    <row r="25" spans="1:7" x14ac:dyDescent="0.2">
      <c r="A25" s="53">
        <f t="shared" si="2"/>
        <v>4</v>
      </c>
      <c r="B25" s="228" t="s">
        <v>164</v>
      </c>
      <c r="C25" s="229" t="s">
        <v>165</v>
      </c>
      <c r="D25" s="230">
        <v>33784</v>
      </c>
      <c r="E25" s="230">
        <f t="shared" si="0"/>
        <v>-3004</v>
      </c>
      <c r="F25" s="231">
        <f>[1]glavna!$D$72</f>
        <v>30780</v>
      </c>
      <c r="G25" s="92">
        <f t="shared" si="1"/>
        <v>91.108216907411787</v>
      </c>
    </row>
    <row r="26" spans="1:7" x14ac:dyDescent="0.2">
      <c r="A26" s="53">
        <f t="shared" si="2"/>
        <v>4</v>
      </c>
      <c r="B26" s="228" t="s">
        <v>166</v>
      </c>
      <c r="C26" s="229" t="s">
        <v>167</v>
      </c>
      <c r="D26" s="230">
        <v>21600</v>
      </c>
      <c r="E26" s="230">
        <f t="shared" si="0"/>
        <v>-2700</v>
      </c>
      <c r="F26" s="231">
        <f>[1]glavna!$D$77</f>
        <v>18900</v>
      </c>
      <c r="G26" s="92">
        <f t="shared" si="1"/>
        <v>87.5</v>
      </c>
    </row>
    <row r="27" spans="1:7" x14ac:dyDescent="0.2">
      <c r="A27" s="53">
        <f t="shared" si="2"/>
        <v>4</v>
      </c>
      <c r="B27" s="228" t="s">
        <v>168</v>
      </c>
      <c r="C27" s="229" t="s">
        <v>169</v>
      </c>
      <c r="D27" s="230">
        <v>7725</v>
      </c>
      <c r="E27" s="230">
        <f t="shared" si="0"/>
        <v>-1000</v>
      </c>
      <c r="F27" s="231">
        <f>[1]glavna!$D$80</f>
        <v>6725</v>
      </c>
      <c r="G27" s="92">
        <f t="shared" si="1"/>
        <v>87.055016181229774</v>
      </c>
    </row>
    <row r="28" spans="1:7" x14ac:dyDescent="0.2">
      <c r="A28" s="53">
        <f t="shared" si="2"/>
        <v>3</v>
      </c>
      <c r="B28" s="224" t="s">
        <v>170</v>
      </c>
      <c r="C28" s="225" t="s">
        <v>171</v>
      </c>
      <c r="D28" s="226">
        <f>SUM(D29:D37)</f>
        <v>950166</v>
      </c>
      <c r="E28" s="227">
        <f t="shared" si="0"/>
        <v>70535</v>
      </c>
      <c r="F28" s="226">
        <f>SUM(F29:F37)</f>
        <v>1020701</v>
      </c>
      <c r="G28" s="78">
        <f t="shared" si="1"/>
        <v>107.42343969369563</v>
      </c>
    </row>
    <row r="29" spans="1:7" x14ac:dyDescent="0.2">
      <c r="A29" s="53">
        <f t="shared" si="2"/>
        <v>4</v>
      </c>
      <c r="B29" s="228" t="s">
        <v>172</v>
      </c>
      <c r="C29" s="229" t="s">
        <v>173</v>
      </c>
      <c r="D29" s="230">
        <v>482170</v>
      </c>
      <c r="E29" s="230">
        <f t="shared" si="0"/>
        <v>10128</v>
      </c>
      <c r="F29" s="231">
        <f>[1]glavna!$D$83</f>
        <v>492298</v>
      </c>
      <c r="G29" s="92">
        <f t="shared" si="1"/>
        <v>102.10050397162827</v>
      </c>
    </row>
    <row r="30" spans="1:7" x14ac:dyDescent="0.2">
      <c r="A30" s="53">
        <f t="shared" si="2"/>
        <v>4</v>
      </c>
      <c r="B30" s="228" t="s">
        <v>174</v>
      </c>
      <c r="C30" s="229" t="s">
        <v>175</v>
      </c>
      <c r="D30" s="230">
        <v>75327</v>
      </c>
      <c r="E30" s="230">
        <f t="shared" si="0"/>
        <v>77595</v>
      </c>
      <c r="F30" s="231">
        <f>[1]glavna!$D$91</f>
        <v>152922</v>
      </c>
      <c r="G30" s="92">
        <f t="shared" si="1"/>
        <v>203.0108725954837</v>
      </c>
    </row>
    <row r="31" spans="1:7" hidden="1" x14ac:dyDescent="0.2">
      <c r="A31" s="53">
        <f t="shared" si="2"/>
        <v>4</v>
      </c>
      <c r="B31" s="228" t="s">
        <v>176</v>
      </c>
      <c r="C31" s="229" t="s">
        <v>177</v>
      </c>
      <c r="D31" s="230"/>
      <c r="E31" s="230">
        <f t="shared" si="0"/>
        <v>0</v>
      </c>
      <c r="F31" s="231">
        <f>[1]glavna!$D$97</f>
        <v>0</v>
      </c>
      <c r="G31" s="92" t="str">
        <f t="shared" si="1"/>
        <v xml:space="preserve"> </v>
      </c>
    </row>
    <row r="32" spans="1:7" x14ac:dyDescent="0.2">
      <c r="A32" s="53">
        <f t="shared" si="2"/>
        <v>4</v>
      </c>
      <c r="B32" s="228" t="s">
        <v>178</v>
      </c>
      <c r="C32" s="229" t="s">
        <v>179</v>
      </c>
      <c r="D32" s="230">
        <v>147494</v>
      </c>
      <c r="E32" s="230">
        <f t="shared" si="0"/>
        <v>1077</v>
      </c>
      <c r="F32" s="231">
        <f>[1]glavna!$D$102</f>
        <v>148571</v>
      </c>
      <c r="G32" s="92">
        <f t="shared" si="1"/>
        <v>100.73019919454352</v>
      </c>
    </row>
    <row r="33" spans="1:7" x14ac:dyDescent="0.2">
      <c r="A33" s="53">
        <f t="shared" si="2"/>
        <v>4</v>
      </c>
      <c r="B33" s="228" t="s">
        <v>180</v>
      </c>
      <c r="C33" s="229" t="s">
        <v>181</v>
      </c>
      <c r="D33" s="230">
        <v>123068</v>
      </c>
      <c r="E33" s="230">
        <f t="shared" si="0"/>
        <v>-4252</v>
      </c>
      <c r="F33" s="231">
        <f>[1]glavna!$D$113</f>
        <v>118816</v>
      </c>
      <c r="G33" s="92">
        <f t="shared" si="1"/>
        <v>96.544999512464656</v>
      </c>
    </row>
    <row r="34" spans="1:7" x14ac:dyDescent="0.2">
      <c r="A34" s="53">
        <f t="shared" si="2"/>
        <v>4</v>
      </c>
      <c r="B34" s="228" t="s">
        <v>182</v>
      </c>
      <c r="C34" s="229" t="s">
        <v>183</v>
      </c>
      <c r="D34" s="230">
        <v>35244</v>
      </c>
      <c r="E34" s="230">
        <f t="shared" si="0"/>
        <v>-11904</v>
      </c>
      <c r="F34" s="231">
        <f>[1]glavna!$D$120</f>
        <v>23340</v>
      </c>
      <c r="G34" s="92">
        <f t="shared" si="1"/>
        <v>66.224038134150504</v>
      </c>
    </row>
    <row r="35" spans="1:7" x14ac:dyDescent="0.2">
      <c r="A35" s="53">
        <f t="shared" si="2"/>
        <v>4</v>
      </c>
      <c r="B35" s="228" t="s">
        <v>184</v>
      </c>
      <c r="C35" s="229" t="s">
        <v>185</v>
      </c>
      <c r="D35" s="230">
        <v>65860</v>
      </c>
      <c r="E35" s="230">
        <f t="shared" si="0"/>
        <v>-7294</v>
      </c>
      <c r="F35" s="231">
        <f>[1]glavna!$D$124</f>
        <v>58566</v>
      </c>
      <c r="G35" s="92">
        <f t="shared" si="1"/>
        <v>88.924992408138465</v>
      </c>
    </row>
    <row r="36" spans="1:7" x14ac:dyDescent="0.2">
      <c r="A36" s="53">
        <f t="shared" si="2"/>
        <v>4</v>
      </c>
      <c r="B36" s="228" t="s">
        <v>186</v>
      </c>
      <c r="C36" s="229" t="s">
        <v>187</v>
      </c>
      <c r="D36" s="230">
        <v>3225</v>
      </c>
      <c r="E36" s="230">
        <f t="shared" si="0"/>
        <v>5185</v>
      </c>
      <c r="F36" s="231">
        <f>[1]glavna!$D$134</f>
        <v>8410</v>
      </c>
      <c r="G36" s="92">
        <f t="shared" si="1"/>
        <v>260.77519379844961</v>
      </c>
    </row>
    <row r="37" spans="1:7" x14ac:dyDescent="0.2">
      <c r="A37" s="53">
        <f t="shared" si="2"/>
        <v>4</v>
      </c>
      <c r="B37" s="228" t="s">
        <v>188</v>
      </c>
      <c r="C37" s="229" t="s">
        <v>189</v>
      </c>
      <c r="D37" s="230">
        <v>17778</v>
      </c>
      <c r="E37" s="230">
        <f t="shared" si="0"/>
        <v>0</v>
      </c>
      <c r="F37" s="231">
        <f>[1]glavna!$D$138</f>
        <v>17778</v>
      </c>
      <c r="G37" s="92">
        <f t="shared" si="1"/>
        <v>100</v>
      </c>
    </row>
    <row r="38" spans="1:7" x14ac:dyDescent="0.2">
      <c r="A38" s="53">
        <f t="shared" si="2"/>
        <v>3</v>
      </c>
      <c r="B38" s="224" t="s">
        <v>190</v>
      </c>
      <c r="C38" s="225" t="s">
        <v>191</v>
      </c>
      <c r="D38" s="226">
        <f>D39</f>
        <v>2030</v>
      </c>
      <c r="E38" s="227">
        <f t="shared" si="0"/>
        <v>0</v>
      </c>
      <c r="F38" s="226">
        <f>F39</f>
        <v>2030</v>
      </c>
      <c r="G38" s="78">
        <f t="shared" si="1"/>
        <v>100</v>
      </c>
    </row>
    <row r="39" spans="1:7" x14ac:dyDescent="0.2">
      <c r="A39" s="53">
        <f t="shared" si="2"/>
        <v>4</v>
      </c>
      <c r="B39" s="228" t="s">
        <v>192</v>
      </c>
      <c r="C39" s="229" t="s">
        <v>191</v>
      </c>
      <c r="D39" s="230">
        <v>2030</v>
      </c>
      <c r="E39" s="230">
        <f t="shared" si="0"/>
        <v>0</v>
      </c>
      <c r="F39" s="231">
        <f>[1]glavna!$D$148</f>
        <v>2030</v>
      </c>
      <c r="G39" s="92">
        <f t="shared" si="1"/>
        <v>100</v>
      </c>
    </row>
    <row r="40" spans="1:7" x14ac:dyDescent="0.2">
      <c r="A40" s="53">
        <f t="shared" si="2"/>
        <v>3</v>
      </c>
      <c r="B40" s="224" t="s">
        <v>193</v>
      </c>
      <c r="C40" s="225" t="s">
        <v>194</v>
      </c>
      <c r="D40" s="226">
        <f>SUM(D41:D47)</f>
        <v>80956</v>
      </c>
      <c r="E40" s="227">
        <f t="shared" si="0"/>
        <v>481</v>
      </c>
      <c r="F40" s="226">
        <f>SUM(F41:F47)</f>
        <v>81437</v>
      </c>
      <c r="G40" s="78">
        <f t="shared" si="1"/>
        <v>100.59414990859233</v>
      </c>
    </row>
    <row r="41" spans="1:7" ht="25.5" hidden="1" x14ac:dyDescent="0.2">
      <c r="A41" s="53">
        <f t="shared" si="2"/>
        <v>4</v>
      </c>
      <c r="B41" s="228" t="s">
        <v>195</v>
      </c>
      <c r="C41" s="229" t="s">
        <v>196</v>
      </c>
      <c r="D41" s="230"/>
      <c r="E41" s="230">
        <f t="shared" si="0"/>
        <v>0</v>
      </c>
      <c r="F41" s="231">
        <f>[1]glavna!$D$152</f>
        <v>0</v>
      </c>
      <c r="G41" s="92" t="str">
        <f t="shared" si="1"/>
        <v xml:space="preserve"> </v>
      </c>
    </row>
    <row r="42" spans="1:7" x14ac:dyDescent="0.2">
      <c r="A42" s="53">
        <f t="shared" si="2"/>
        <v>4</v>
      </c>
      <c r="B42" s="228" t="s">
        <v>197</v>
      </c>
      <c r="C42" s="229" t="s">
        <v>198</v>
      </c>
      <c r="D42" s="230">
        <v>9750</v>
      </c>
      <c r="E42" s="230">
        <f t="shared" si="0"/>
        <v>0</v>
      </c>
      <c r="F42" s="231">
        <f>[1]glavna!$D$157</f>
        <v>9750</v>
      </c>
      <c r="G42" s="92">
        <f t="shared" si="1"/>
        <v>100</v>
      </c>
    </row>
    <row r="43" spans="1:7" x14ac:dyDescent="0.2">
      <c r="A43" s="53">
        <f t="shared" si="2"/>
        <v>4</v>
      </c>
      <c r="B43" s="228" t="s">
        <v>199</v>
      </c>
      <c r="C43" s="229" t="s">
        <v>200</v>
      </c>
      <c r="D43" s="230">
        <v>7000</v>
      </c>
      <c r="E43" s="230">
        <f t="shared" si="0"/>
        <v>3353</v>
      </c>
      <c r="F43" s="231">
        <f>[1]glavna!$D$161</f>
        <v>10353</v>
      </c>
      <c r="G43" s="92">
        <f t="shared" si="1"/>
        <v>147.9</v>
      </c>
    </row>
    <row r="44" spans="1:7" x14ac:dyDescent="0.2">
      <c r="A44" s="53">
        <f t="shared" si="2"/>
        <v>4</v>
      </c>
      <c r="B44" s="228" t="s">
        <v>201</v>
      </c>
      <c r="C44" s="229" t="s">
        <v>202</v>
      </c>
      <c r="D44" s="230">
        <v>1000</v>
      </c>
      <c r="E44" s="230">
        <f t="shared" si="0"/>
        <v>0</v>
      </c>
      <c r="F44" s="231">
        <f>[1]glavna!$D$163</f>
        <v>1000</v>
      </c>
      <c r="G44" s="92">
        <f t="shared" si="1"/>
        <v>100</v>
      </c>
    </row>
    <row r="45" spans="1:7" x14ac:dyDescent="0.2">
      <c r="A45" s="53">
        <f t="shared" si="2"/>
        <v>4</v>
      </c>
      <c r="B45" s="228" t="s">
        <v>203</v>
      </c>
      <c r="C45" s="229" t="s">
        <v>204</v>
      </c>
      <c r="D45" s="230">
        <v>35776</v>
      </c>
      <c r="E45" s="230">
        <f t="shared" si="0"/>
        <v>1628</v>
      </c>
      <c r="F45" s="231">
        <f>[1]glavna!$D$167</f>
        <v>37404</v>
      </c>
      <c r="G45" s="92">
        <f t="shared" si="1"/>
        <v>104.5505366726297</v>
      </c>
    </row>
    <row r="46" spans="1:7" hidden="1" x14ac:dyDescent="0.2">
      <c r="A46" s="53">
        <f t="shared" si="2"/>
        <v>4</v>
      </c>
      <c r="B46" s="228" t="s">
        <v>205</v>
      </c>
      <c r="C46" s="229" t="s">
        <v>206</v>
      </c>
      <c r="D46" s="230"/>
      <c r="E46" s="230">
        <f t="shared" si="0"/>
        <v>0</v>
      </c>
      <c r="F46" s="231">
        <f>[1]glavna!$D$173</f>
        <v>0</v>
      </c>
      <c r="G46" s="92" t="str">
        <f t="shared" si="1"/>
        <v xml:space="preserve"> </v>
      </c>
    </row>
    <row r="47" spans="1:7" x14ac:dyDescent="0.2">
      <c r="A47" s="53">
        <f t="shared" si="2"/>
        <v>4</v>
      </c>
      <c r="B47" s="228" t="s">
        <v>207</v>
      </c>
      <c r="C47" s="229" t="s">
        <v>194</v>
      </c>
      <c r="D47" s="230">
        <v>27430</v>
      </c>
      <c r="E47" s="230">
        <f t="shared" si="0"/>
        <v>-4500</v>
      </c>
      <c r="F47" s="231">
        <f>[1]glavna!$D$175</f>
        <v>22930</v>
      </c>
      <c r="G47" s="92">
        <f t="shared" si="1"/>
        <v>83.594604447685015</v>
      </c>
    </row>
    <row r="48" spans="1:7" x14ac:dyDescent="0.2">
      <c r="A48" s="53">
        <f t="shared" si="2"/>
        <v>2</v>
      </c>
      <c r="B48" s="220" t="s">
        <v>208</v>
      </c>
      <c r="C48" s="221" t="s">
        <v>209</v>
      </c>
      <c r="D48" s="222">
        <f>D49+D51</f>
        <v>4050</v>
      </c>
      <c r="E48" s="223">
        <f t="shared" si="0"/>
        <v>0</v>
      </c>
      <c r="F48" s="222">
        <f>F49+F51</f>
        <v>4050</v>
      </c>
      <c r="G48" s="72">
        <f t="shared" si="1"/>
        <v>100</v>
      </c>
    </row>
    <row r="49" spans="1:7" hidden="1" x14ac:dyDescent="0.2">
      <c r="A49" s="53">
        <f t="shared" si="2"/>
        <v>3</v>
      </c>
      <c r="B49" s="224" t="s">
        <v>210</v>
      </c>
      <c r="C49" s="225" t="s">
        <v>211</v>
      </c>
      <c r="D49" s="226">
        <f>SUM(D50)</f>
        <v>0</v>
      </c>
      <c r="E49" s="227">
        <f t="shared" si="0"/>
        <v>0</v>
      </c>
      <c r="F49" s="226">
        <f>SUM(F50)</f>
        <v>0</v>
      </c>
      <c r="G49" s="78" t="str">
        <f t="shared" si="1"/>
        <v xml:space="preserve"> </v>
      </c>
    </row>
    <row r="50" spans="1:7" ht="25.5" hidden="1" x14ac:dyDescent="0.2">
      <c r="A50" s="53">
        <f t="shared" si="2"/>
        <v>4</v>
      </c>
      <c r="B50" s="228" t="s">
        <v>212</v>
      </c>
      <c r="C50" s="229" t="s">
        <v>213</v>
      </c>
      <c r="D50" s="230"/>
      <c r="E50" s="230">
        <f t="shared" si="0"/>
        <v>0</v>
      </c>
      <c r="F50" s="231">
        <f>[1]glavna!$D$180</f>
        <v>0</v>
      </c>
      <c r="G50" s="92" t="str">
        <f t="shared" si="1"/>
        <v xml:space="preserve"> </v>
      </c>
    </row>
    <row r="51" spans="1:7" x14ac:dyDescent="0.2">
      <c r="A51" s="53">
        <f t="shared" si="2"/>
        <v>3</v>
      </c>
      <c r="B51" s="224" t="s">
        <v>214</v>
      </c>
      <c r="C51" s="225" t="s">
        <v>215</v>
      </c>
      <c r="D51" s="226">
        <f>SUM(D52:D55)</f>
        <v>4050</v>
      </c>
      <c r="E51" s="227">
        <f t="shared" si="0"/>
        <v>0</v>
      </c>
      <c r="F51" s="226">
        <f>SUM(F52:F55)</f>
        <v>4050</v>
      </c>
      <c r="G51" s="78">
        <f t="shared" si="1"/>
        <v>100</v>
      </c>
    </row>
    <row r="52" spans="1:7" x14ac:dyDescent="0.2">
      <c r="A52" s="53">
        <f t="shared" si="2"/>
        <v>4</v>
      </c>
      <c r="B52" s="228" t="s">
        <v>216</v>
      </c>
      <c r="C52" s="229" t="s">
        <v>217</v>
      </c>
      <c r="D52" s="230">
        <v>3750</v>
      </c>
      <c r="E52" s="230">
        <f t="shared" si="0"/>
        <v>0</v>
      </c>
      <c r="F52" s="231">
        <f>[1]glavna!$D$185</f>
        <v>3750</v>
      </c>
      <c r="G52" s="92">
        <f t="shared" si="1"/>
        <v>100</v>
      </c>
    </row>
    <row r="53" spans="1:7" ht="25.5" hidden="1" x14ac:dyDescent="0.2">
      <c r="A53" s="53">
        <f t="shared" si="2"/>
        <v>4</v>
      </c>
      <c r="B53" s="228" t="s">
        <v>218</v>
      </c>
      <c r="C53" s="229" t="s">
        <v>219</v>
      </c>
      <c r="D53" s="230"/>
      <c r="E53" s="230">
        <f t="shared" si="0"/>
        <v>0</v>
      </c>
      <c r="F53" s="231">
        <f>[1]glavna!$D$188</f>
        <v>0</v>
      </c>
      <c r="G53" s="92" t="str">
        <f t="shared" si="1"/>
        <v xml:space="preserve"> </v>
      </c>
    </row>
    <row r="54" spans="1:7" x14ac:dyDescent="0.2">
      <c r="A54" s="53">
        <f t="shared" si="2"/>
        <v>4</v>
      </c>
      <c r="B54" s="228" t="s">
        <v>220</v>
      </c>
      <c r="C54" s="229" t="s">
        <v>221</v>
      </c>
      <c r="D54" s="230">
        <v>300</v>
      </c>
      <c r="E54" s="230">
        <f t="shared" si="0"/>
        <v>0</v>
      </c>
      <c r="F54" s="231">
        <f>[1]glavna!$D$191</f>
        <v>300</v>
      </c>
      <c r="G54" s="92">
        <f t="shared" si="1"/>
        <v>100</v>
      </c>
    </row>
    <row r="55" spans="1:7" hidden="1" x14ac:dyDescent="0.2">
      <c r="A55" s="53">
        <f t="shared" si="2"/>
        <v>4</v>
      </c>
      <c r="B55" s="228" t="s">
        <v>222</v>
      </c>
      <c r="C55" s="229" t="s">
        <v>223</v>
      </c>
      <c r="D55" s="230"/>
      <c r="E55" s="230">
        <f t="shared" si="0"/>
        <v>0</v>
      </c>
      <c r="F55" s="231">
        <f>[1]glavna!$D$196</f>
        <v>0</v>
      </c>
      <c r="G55" s="92" t="str">
        <f t="shared" si="1"/>
        <v xml:space="preserve"> </v>
      </c>
    </row>
    <row r="56" spans="1:7" ht="25.5" x14ac:dyDescent="0.2">
      <c r="A56" s="53">
        <f t="shared" si="2"/>
        <v>2</v>
      </c>
      <c r="B56" s="220" t="s">
        <v>224</v>
      </c>
      <c r="C56" s="221" t="s">
        <v>225</v>
      </c>
      <c r="D56" s="222">
        <f>D57</f>
        <v>1552</v>
      </c>
      <c r="E56" s="223">
        <f t="shared" si="0"/>
        <v>84</v>
      </c>
      <c r="F56" s="222">
        <f>F57</f>
        <v>1636</v>
      </c>
      <c r="G56" s="72">
        <f t="shared" si="1"/>
        <v>105.41237113402062</v>
      </c>
    </row>
    <row r="57" spans="1:7" x14ac:dyDescent="0.2">
      <c r="A57" s="53">
        <f t="shared" si="2"/>
        <v>3</v>
      </c>
      <c r="B57" s="224" t="s">
        <v>226</v>
      </c>
      <c r="C57" s="225" t="s">
        <v>227</v>
      </c>
      <c r="D57" s="226">
        <f>D58+D59</f>
        <v>1552</v>
      </c>
      <c r="E57" s="227">
        <f t="shared" si="0"/>
        <v>84</v>
      </c>
      <c r="F57" s="226">
        <f>F58+F59</f>
        <v>1636</v>
      </c>
      <c r="G57" s="78">
        <f t="shared" si="1"/>
        <v>105.41237113402062</v>
      </c>
    </row>
    <row r="58" spans="1:7" hidden="1" x14ac:dyDescent="0.2">
      <c r="A58" s="53">
        <f t="shared" si="2"/>
        <v>4</v>
      </c>
      <c r="B58" s="228" t="s">
        <v>228</v>
      </c>
      <c r="C58" s="229" t="s">
        <v>229</v>
      </c>
      <c r="D58" s="230"/>
      <c r="E58" s="230">
        <f t="shared" si="0"/>
        <v>0</v>
      </c>
      <c r="F58" s="231">
        <f>[1]glavna!$D$202</f>
        <v>0</v>
      </c>
      <c r="G58" s="92" t="str">
        <f t="shared" si="1"/>
        <v xml:space="preserve"> </v>
      </c>
    </row>
    <row r="59" spans="1:7" x14ac:dyDescent="0.2">
      <c r="A59" s="53">
        <f t="shared" si="2"/>
        <v>4</v>
      </c>
      <c r="B59" s="228" t="s">
        <v>230</v>
      </c>
      <c r="C59" s="229" t="s">
        <v>231</v>
      </c>
      <c r="D59" s="230">
        <v>1552</v>
      </c>
      <c r="E59" s="230">
        <f t="shared" si="0"/>
        <v>84</v>
      </c>
      <c r="F59" s="231">
        <f>[1]glavna!$D$207</f>
        <v>1636</v>
      </c>
      <c r="G59" s="92">
        <f t="shared" si="1"/>
        <v>105.41237113402062</v>
      </c>
    </row>
    <row r="60" spans="1:7" hidden="1" x14ac:dyDescent="0.2">
      <c r="A60" s="53">
        <f t="shared" si="2"/>
        <v>2</v>
      </c>
      <c r="B60" s="220" t="s">
        <v>232</v>
      </c>
      <c r="C60" s="221" t="s">
        <v>233</v>
      </c>
      <c r="D60" s="223"/>
      <c r="E60" s="223">
        <f t="shared" si="0"/>
        <v>0</v>
      </c>
      <c r="F60" s="222">
        <f>F61</f>
        <v>0</v>
      </c>
      <c r="G60" s="72" t="str">
        <f t="shared" si="1"/>
        <v xml:space="preserve"> </v>
      </c>
    </row>
    <row r="61" spans="1:7" hidden="1" x14ac:dyDescent="0.2">
      <c r="A61" s="53">
        <f t="shared" si="2"/>
        <v>3</v>
      </c>
      <c r="B61" s="224">
        <v>383</v>
      </c>
      <c r="C61" s="225" t="s">
        <v>234</v>
      </c>
      <c r="D61" s="227"/>
      <c r="E61" s="227">
        <f t="shared" si="0"/>
        <v>0</v>
      </c>
      <c r="F61" s="226">
        <f>F62+F63</f>
        <v>0</v>
      </c>
      <c r="G61" s="78" t="str">
        <f t="shared" si="1"/>
        <v xml:space="preserve"> </v>
      </c>
    </row>
    <row r="62" spans="1:7" hidden="1" x14ac:dyDescent="0.2">
      <c r="A62" s="53">
        <f t="shared" si="2"/>
        <v>4</v>
      </c>
      <c r="B62" s="228">
        <v>3831</v>
      </c>
      <c r="C62" s="229" t="s">
        <v>235</v>
      </c>
      <c r="D62" s="230"/>
      <c r="E62" s="230">
        <f t="shared" si="0"/>
        <v>0</v>
      </c>
      <c r="F62" s="231">
        <f>[1]glavna!$D$213</f>
        <v>0</v>
      </c>
      <c r="G62" s="92" t="str">
        <f t="shared" si="1"/>
        <v xml:space="preserve"> </v>
      </c>
    </row>
    <row r="63" spans="1:7" hidden="1" x14ac:dyDescent="0.2">
      <c r="A63" s="53">
        <f t="shared" si="2"/>
        <v>4</v>
      </c>
      <c r="B63" s="228">
        <v>3834</v>
      </c>
      <c r="C63" s="229" t="s">
        <v>236</v>
      </c>
      <c r="D63" s="230"/>
      <c r="E63" s="230">
        <f t="shared" si="0"/>
        <v>0</v>
      </c>
      <c r="F63" s="231">
        <f>[1]glavna!$D$215</f>
        <v>0</v>
      </c>
      <c r="G63" s="92" t="str">
        <f t="shared" si="1"/>
        <v xml:space="preserve"> </v>
      </c>
    </row>
    <row r="64" spans="1:7" x14ac:dyDescent="0.2">
      <c r="A64" s="53">
        <f t="shared" si="2"/>
        <v>1</v>
      </c>
      <c r="B64" s="232" t="s">
        <v>237</v>
      </c>
      <c r="C64" s="233" t="s">
        <v>238</v>
      </c>
      <c r="D64" s="234">
        <f>D65+D71+D94+D97+D100</f>
        <v>103105</v>
      </c>
      <c r="E64" s="235">
        <f t="shared" si="0"/>
        <v>46121</v>
      </c>
      <c r="F64" s="234">
        <f>F65+F71+F94+F97+F100</f>
        <v>149226</v>
      </c>
      <c r="G64" s="112">
        <f t="shared" si="1"/>
        <v>144.73206924979388</v>
      </c>
    </row>
    <row r="65" spans="1:7" hidden="1" x14ac:dyDescent="0.2">
      <c r="A65" s="53">
        <f t="shared" si="2"/>
        <v>2</v>
      </c>
      <c r="B65" s="220" t="s">
        <v>239</v>
      </c>
      <c r="C65" s="221" t="s">
        <v>240</v>
      </c>
      <c r="D65" s="223"/>
      <c r="E65" s="223">
        <f t="shared" si="0"/>
        <v>0</v>
      </c>
      <c r="F65" s="222">
        <f>F66+F68</f>
        <v>0</v>
      </c>
      <c r="G65" s="72" t="str">
        <f t="shared" si="1"/>
        <v xml:space="preserve"> </v>
      </c>
    </row>
    <row r="66" spans="1:7" hidden="1" x14ac:dyDescent="0.2">
      <c r="A66" s="53">
        <f t="shared" si="2"/>
        <v>3</v>
      </c>
      <c r="B66" s="224" t="s">
        <v>241</v>
      </c>
      <c r="C66" s="225" t="s">
        <v>242</v>
      </c>
      <c r="D66" s="227"/>
      <c r="E66" s="227">
        <f t="shared" si="0"/>
        <v>0</v>
      </c>
      <c r="F66" s="226">
        <f>F67</f>
        <v>0</v>
      </c>
      <c r="G66" s="78" t="str">
        <f t="shared" si="1"/>
        <v xml:space="preserve"> </v>
      </c>
    </row>
    <row r="67" spans="1:7" hidden="1" x14ac:dyDescent="0.2">
      <c r="A67" s="53">
        <f t="shared" si="2"/>
        <v>4</v>
      </c>
      <c r="B67" s="228" t="s">
        <v>243</v>
      </c>
      <c r="C67" s="229" t="s">
        <v>87</v>
      </c>
      <c r="D67" s="230"/>
      <c r="E67" s="230">
        <f t="shared" si="0"/>
        <v>0</v>
      </c>
      <c r="F67" s="231">
        <f>[1]glavna!$D$220</f>
        <v>0</v>
      </c>
      <c r="G67" s="92" t="str">
        <f t="shared" si="1"/>
        <v xml:space="preserve"> </v>
      </c>
    </row>
    <row r="68" spans="1:7" hidden="1" x14ac:dyDescent="0.2">
      <c r="A68" s="53">
        <f t="shared" si="2"/>
        <v>3</v>
      </c>
      <c r="B68" s="224" t="s">
        <v>244</v>
      </c>
      <c r="C68" s="225" t="s">
        <v>245</v>
      </c>
      <c r="D68" s="227"/>
      <c r="E68" s="227">
        <f t="shared" ref="E68:E111" si="3">F68-D68</f>
        <v>0</v>
      </c>
      <c r="F68" s="226">
        <f>F69+F70</f>
        <v>0</v>
      </c>
      <c r="G68" s="78" t="str">
        <f t="shared" ref="G68:G111" si="4">IF(F68&gt;0,F68/D68*100," ")</f>
        <v xml:space="preserve"> </v>
      </c>
    </row>
    <row r="69" spans="1:7" hidden="1" x14ac:dyDescent="0.2">
      <c r="A69" s="53">
        <f t="shared" ref="A69:A111" si="5">LEN(B69)</f>
        <v>4</v>
      </c>
      <c r="B69" s="228" t="s">
        <v>246</v>
      </c>
      <c r="C69" s="229" t="s">
        <v>247</v>
      </c>
      <c r="D69" s="230"/>
      <c r="E69" s="230">
        <f t="shared" si="3"/>
        <v>0</v>
      </c>
      <c r="F69" s="231">
        <f>[1]glavna!$D$224</f>
        <v>0</v>
      </c>
      <c r="G69" s="92" t="str">
        <f t="shared" si="4"/>
        <v xml:space="preserve"> </v>
      </c>
    </row>
    <row r="70" spans="1:7" hidden="1" x14ac:dyDescent="0.2">
      <c r="A70" s="53">
        <f t="shared" si="5"/>
        <v>4</v>
      </c>
      <c r="B70" s="228" t="s">
        <v>248</v>
      </c>
      <c r="C70" s="229" t="s">
        <v>249</v>
      </c>
      <c r="D70" s="230"/>
      <c r="E70" s="230">
        <f t="shared" si="3"/>
        <v>0</v>
      </c>
      <c r="F70" s="231">
        <f>[1]glavna!$D$226</f>
        <v>0</v>
      </c>
      <c r="G70" s="92" t="str">
        <f t="shared" si="4"/>
        <v xml:space="preserve"> </v>
      </c>
    </row>
    <row r="71" spans="1:7" x14ac:dyDescent="0.2">
      <c r="A71" s="53">
        <f t="shared" si="5"/>
        <v>2</v>
      </c>
      <c r="B71" s="220" t="s">
        <v>250</v>
      </c>
      <c r="C71" s="221" t="s">
        <v>251</v>
      </c>
      <c r="D71" s="222">
        <f>D72+D74+D82+D84+D88+D90</f>
        <v>103105</v>
      </c>
      <c r="E71" s="223">
        <f t="shared" si="3"/>
        <v>46121</v>
      </c>
      <c r="F71" s="222">
        <f>F72+F74+F82+F84+F88+F90</f>
        <v>149226</v>
      </c>
      <c r="G71" s="72">
        <f t="shared" si="4"/>
        <v>144.73206924979388</v>
      </c>
    </row>
    <row r="72" spans="1:7" hidden="1" x14ac:dyDescent="0.2">
      <c r="A72" s="53">
        <f t="shared" si="5"/>
        <v>3</v>
      </c>
      <c r="B72" s="224" t="s">
        <v>252</v>
      </c>
      <c r="C72" s="225" t="s">
        <v>253</v>
      </c>
      <c r="D72" s="227"/>
      <c r="E72" s="227">
        <f t="shared" si="3"/>
        <v>0</v>
      </c>
      <c r="F72" s="226">
        <f>F73</f>
        <v>0</v>
      </c>
      <c r="G72" s="78" t="str">
        <f t="shared" si="4"/>
        <v xml:space="preserve"> </v>
      </c>
    </row>
    <row r="73" spans="1:7" hidden="1" x14ac:dyDescent="0.2">
      <c r="A73" s="53">
        <f t="shared" si="5"/>
        <v>4</v>
      </c>
      <c r="B73" s="228" t="s">
        <v>254</v>
      </c>
      <c r="C73" s="229" t="s">
        <v>93</v>
      </c>
      <c r="D73" s="230"/>
      <c r="E73" s="230">
        <f t="shared" si="3"/>
        <v>0</v>
      </c>
      <c r="F73" s="231">
        <f>[1]glavna!$D$235</f>
        <v>0</v>
      </c>
      <c r="G73" s="92" t="str">
        <f t="shared" si="4"/>
        <v xml:space="preserve"> </v>
      </c>
    </row>
    <row r="74" spans="1:7" x14ac:dyDescent="0.2">
      <c r="A74" s="53">
        <f t="shared" si="5"/>
        <v>3</v>
      </c>
      <c r="B74" s="224" t="s">
        <v>255</v>
      </c>
      <c r="C74" s="225" t="s">
        <v>256</v>
      </c>
      <c r="D74" s="226">
        <f>SUM(D75:D81)</f>
        <v>98305</v>
      </c>
      <c r="E74" s="227">
        <f t="shared" si="3"/>
        <v>46921</v>
      </c>
      <c r="F74" s="226">
        <f>SUM(F75:F81)</f>
        <v>145226</v>
      </c>
      <c r="G74" s="78">
        <f t="shared" si="4"/>
        <v>147.73002390519304</v>
      </c>
    </row>
    <row r="75" spans="1:7" x14ac:dyDescent="0.2">
      <c r="A75" s="53">
        <f t="shared" si="5"/>
        <v>4</v>
      </c>
      <c r="B75" s="228" t="s">
        <v>257</v>
      </c>
      <c r="C75" s="229" t="s">
        <v>258</v>
      </c>
      <c r="D75" s="230">
        <v>50784</v>
      </c>
      <c r="E75" s="230">
        <f t="shared" si="3"/>
        <v>-34984</v>
      </c>
      <c r="F75" s="231">
        <f>[1]glavna!$D$241</f>
        <v>15800</v>
      </c>
      <c r="G75" s="92">
        <f t="shared" si="4"/>
        <v>31.112161310649022</v>
      </c>
    </row>
    <row r="76" spans="1:7" hidden="1" x14ac:dyDescent="0.2">
      <c r="A76" s="53">
        <f t="shared" si="5"/>
        <v>4</v>
      </c>
      <c r="B76" s="228" t="s">
        <v>259</v>
      </c>
      <c r="C76" s="229" t="s">
        <v>260</v>
      </c>
      <c r="D76" s="230"/>
      <c r="E76" s="230">
        <f t="shared" si="3"/>
        <v>0</v>
      </c>
      <c r="F76" s="231">
        <f>[1]glavna!$D$245</f>
        <v>0</v>
      </c>
      <c r="G76" s="92" t="str">
        <f t="shared" si="4"/>
        <v xml:space="preserve"> </v>
      </c>
    </row>
    <row r="77" spans="1:7" x14ac:dyDescent="0.2">
      <c r="A77" s="53">
        <f t="shared" si="5"/>
        <v>4</v>
      </c>
      <c r="B77" s="228" t="s">
        <v>261</v>
      </c>
      <c r="C77" s="229" t="s">
        <v>262</v>
      </c>
      <c r="D77" s="230"/>
      <c r="E77" s="230">
        <f t="shared" si="3"/>
        <v>8000</v>
      </c>
      <c r="F77" s="231">
        <f>[1]glavna!$D$250</f>
        <v>8000</v>
      </c>
      <c r="G77" s="92" t="e">
        <f t="shared" si="4"/>
        <v>#DIV/0!</v>
      </c>
    </row>
    <row r="78" spans="1:7" hidden="1" x14ac:dyDescent="0.2">
      <c r="A78" s="53">
        <f t="shared" si="5"/>
        <v>4</v>
      </c>
      <c r="B78" s="228" t="s">
        <v>263</v>
      </c>
      <c r="C78" s="229" t="s">
        <v>264</v>
      </c>
      <c r="D78" s="230"/>
      <c r="E78" s="230">
        <f t="shared" si="3"/>
        <v>0</v>
      </c>
      <c r="F78" s="231">
        <f>[1]glavna!$D$255</f>
        <v>0</v>
      </c>
      <c r="G78" s="92" t="str">
        <f t="shared" si="4"/>
        <v xml:space="preserve"> </v>
      </c>
    </row>
    <row r="79" spans="1:7" hidden="1" x14ac:dyDescent="0.2">
      <c r="A79" s="53">
        <f t="shared" si="5"/>
        <v>4</v>
      </c>
      <c r="B79" s="228" t="s">
        <v>265</v>
      </c>
      <c r="C79" s="229" t="s">
        <v>266</v>
      </c>
      <c r="D79" s="230"/>
      <c r="E79" s="230">
        <f t="shared" si="3"/>
        <v>0</v>
      </c>
      <c r="F79" s="231">
        <f>[1]glavna!$D$258</f>
        <v>0</v>
      </c>
      <c r="G79" s="92" t="str">
        <f t="shared" si="4"/>
        <v xml:space="preserve"> </v>
      </c>
    </row>
    <row r="80" spans="1:7" x14ac:dyDescent="0.2">
      <c r="A80" s="53">
        <f t="shared" si="5"/>
        <v>4</v>
      </c>
      <c r="B80" s="228" t="s">
        <v>267</v>
      </c>
      <c r="C80" s="229" t="s">
        <v>268</v>
      </c>
      <c r="D80" s="230">
        <v>34451</v>
      </c>
      <c r="E80" s="230">
        <f t="shared" si="3"/>
        <v>62075</v>
      </c>
      <c r="F80" s="231">
        <f>[1]glavna!$D$263</f>
        <v>96526</v>
      </c>
      <c r="G80" s="92">
        <f t="shared" si="4"/>
        <v>280.18344895648897</v>
      </c>
    </row>
    <row r="81" spans="1:7" x14ac:dyDescent="0.2">
      <c r="A81" s="53">
        <f t="shared" si="5"/>
        <v>4</v>
      </c>
      <c r="B81" s="228" t="s">
        <v>269</v>
      </c>
      <c r="C81" s="229" t="s">
        <v>270</v>
      </c>
      <c r="D81" s="230">
        <v>13070</v>
      </c>
      <c r="E81" s="230">
        <f t="shared" si="3"/>
        <v>11830</v>
      </c>
      <c r="F81" s="231">
        <f>[1]glavna!$D$266</f>
        <v>24900</v>
      </c>
      <c r="G81" s="92">
        <f t="shared" si="4"/>
        <v>190.51262433052793</v>
      </c>
    </row>
    <row r="82" spans="1:7" hidden="1" x14ac:dyDescent="0.2">
      <c r="A82" s="53">
        <f t="shared" si="5"/>
        <v>3</v>
      </c>
      <c r="B82" s="224" t="s">
        <v>271</v>
      </c>
      <c r="C82" s="225" t="s">
        <v>272</v>
      </c>
      <c r="D82" s="227"/>
      <c r="E82" s="227">
        <f t="shared" si="3"/>
        <v>0</v>
      </c>
      <c r="F82" s="226">
        <f>F83</f>
        <v>0</v>
      </c>
      <c r="G82" s="78" t="str">
        <f t="shared" si="4"/>
        <v xml:space="preserve"> </v>
      </c>
    </row>
    <row r="83" spans="1:7" hidden="1" x14ac:dyDescent="0.2">
      <c r="A83" s="53">
        <f t="shared" si="5"/>
        <v>4</v>
      </c>
      <c r="B83" s="228" t="s">
        <v>273</v>
      </c>
      <c r="C83" s="229" t="s">
        <v>96</v>
      </c>
      <c r="D83" s="230"/>
      <c r="E83" s="230">
        <f t="shared" si="3"/>
        <v>0</v>
      </c>
      <c r="F83" s="231">
        <f>[1]glavna!$D$271</f>
        <v>0</v>
      </c>
      <c r="G83" s="92" t="str">
        <f t="shared" si="4"/>
        <v xml:space="preserve"> </v>
      </c>
    </row>
    <row r="84" spans="1:7" x14ac:dyDescent="0.2">
      <c r="A84" s="53">
        <f t="shared" si="5"/>
        <v>3</v>
      </c>
      <c r="B84" s="224" t="s">
        <v>274</v>
      </c>
      <c r="C84" s="225" t="s">
        <v>275</v>
      </c>
      <c r="D84" s="226">
        <f>SUM(D85:D87)</f>
        <v>4800</v>
      </c>
      <c r="E84" s="227">
        <f t="shared" si="3"/>
        <v>-800</v>
      </c>
      <c r="F84" s="226">
        <f>SUM(F85:F87)</f>
        <v>4000</v>
      </c>
      <c r="G84" s="78">
        <f t="shared" si="4"/>
        <v>83.333333333333343</v>
      </c>
    </row>
    <row r="85" spans="1:7" x14ac:dyDescent="0.2">
      <c r="B85" s="236">
        <v>4241</v>
      </c>
      <c r="C85" s="237" t="s">
        <v>276</v>
      </c>
      <c r="D85" s="238">
        <v>4800</v>
      </c>
      <c r="E85" s="230">
        <f t="shared" si="3"/>
        <v>-800</v>
      </c>
      <c r="F85" s="231">
        <f>[1]glavna!$D$278</f>
        <v>4000</v>
      </c>
      <c r="G85" s="92">
        <f t="shared" si="4"/>
        <v>83.333333333333343</v>
      </c>
    </row>
    <row r="86" spans="1:7" hidden="1" x14ac:dyDescent="0.2">
      <c r="A86" s="53">
        <f t="shared" si="5"/>
        <v>4</v>
      </c>
      <c r="B86" s="239">
        <v>4242</v>
      </c>
      <c r="C86" s="240" t="s">
        <v>277</v>
      </c>
      <c r="D86" s="241"/>
      <c r="E86" s="230">
        <f t="shared" si="3"/>
        <v>0</v>
      </c>
      <c r="F86" s="231">
        <f>[1]glavna!$D$280</f>
        <v>0</v>
      </c>
      <c r="G86" s="92" t="str">
        <f t="shared" si="4"/>
        <v xml:space="preserve"> </v>
      </c>
    </row>
    <row r="87" spans="1:7" hidden="1" x14ac:dyDescent="0.2">
      <c r="A87" s="53">
        <f t="shared" si="5"/>
        <v>4</v>
      </c>
      <c r="B87" s="228" t="s">
        <v>278</v>
      </c>
      <c r="C87" s="242" t="s">
        <v>279</v>
      </c>
      <c r="D87" s="243"/>
      <c r="E87" s="230">
        <f t="shared" si="3"/>
        <v>0</v>
      </c>
      <c r="F87" s="231">
        <f>[1]glavna!$D$282</f>
        <v>0</v>
      </c>
      <c r="G87" s="92" t="str">
        <f t="shared" si="4"/>
        <v xml:space="preserve"> </v>
      </c>
    </row>
    <row r="88" spans="1:7" hidden="1" x14ac:dyDescent="0.2">
      <c r="A88" s="53">
        <f t="shared" si="5"/>
        <v>3</v>
      </c>
      <c r="B88" s="224">
        <v>425</v>
      </c>
      <c r="C88" s="225" t="s">
        <v>280</v>
      </c>
      <c r="D88" s="227"/>
      <c r="E88" s="227">
        <f t="shared" si="3"/>
        <v>0</v>
      </c>
      <c r="F88" s="226">
        <f>F89</f>
        <v>0</v>
      </c>
      <c r="G88" s="78" t="str">
        <f t="shared" si="4"/>
        <v xml:space="preserve"> </v>
      </c>
    </row>
    <row r="89" spans="1:7" hidden="1" x14ac:dyDescent="0.2">
      <c r="A89" s="53">
        <f t="shared" si="5"/>
        <v>4</v>
      </c>
      <c r="B89" s="228" t="s">
        <v>281</v>
      </c>
      <c r="C89" s="229" t="s">
        <v>282</v>
      </c>
      <c r="D89" s="230"/>
      <c r="E89" s="230">
        <f t="shared" si="3"/>
        <v>0</v>
      </c>
      <c r="F89" s="231">
        <f>[1]glavna!$D$285</f>
        <v>0</v>
      </c>
      <c r="G89" s="92" t="str">
        <f t="shared" si="4"/>
        <v xml:space="preserve"> </v>
      </c>
    </row>
    <row r="90" spans="1:7" hidden="1" x14ac:dyDescent="0.2">
      <c r="A90" s="53">
        <f t="shared" si="5"/>
        <v>3</v>
      </c>
      <c r="B90" s="224" t="s">
        <v>283</v>
      </c>
      <c r="C90" s="225" t="s">
        <v>284</v>
      </c>
      <c r="D90" s="227"/>
      <c r="E90" s="227">
        <f t="shared" si="3"/>
        <v>0</v>
      </c>
      <c r="F90" s="226">
        <f>SUM(F91:F93)</f>
        <v>0</v>
      </c>
      <c r="G90" s="78" t="str">
        <f t="shared" si="4"/>
        <v xml:space="preserve"> </v>
      </c>
    </row>
    <row r="91" spans="1:7" hidden="1" x14ac:dyDescent="0.2">
      <c r="A91" s="53">
        <f t="shared" si="5"/>
        <v>4</v>
      </c>
      <c r="B91" s="228" t="s">
        <v>285</v>
      </c>
      <c r="C91" s="229" t="s">
        <v>286</v>
      </c>
      <c r="D91" s="230"/>
      <c r="E91" s="230">
        <f t="shared" si="3"/>
        <v>0</v>
      </c>
      <c r="F91" s="231">
        <f>[1]glavna!$D$288</f>
        <v>0</v>
      </c>
      <c r="G91" s="92" t="str">
        <f t="shared" si="4"/>
        <v xml:space="preserve"> </v>
      </c>
    </row>
    <row r="92" spans="1:7" hidden="1" x14ac:dyDescent="0.2">
      <c r="A92" s="53">
        <f t="shared" si="5"/>
        <v>4</v>
      </c>
      <c r="B92" s="228" t="s">
        <v>287</v>
      </c>
      <c r="C92" s="229" t="s">
        <v>288</v>
      </c>
      <c r="D92" s="230"/>
      <c r="E92" s="230">
        <f t="shared" si="3"/>
        <v>0</v>
      </c>
      <c r="F92" s="231">
        <f>[1]glavna!$D$290</f>
        <v>0</v>
      </c>
      <c r="G92" s="92" t="str">
        <f t="shared" si="4"/>
        <v xml:space="preserve"> </v>
      </c>
    </row>
    <row r="93" spans="1:7" hidden="1" x14ac:dyDescent="0.2">
      <c r="A93" s="53">
        <f t="shared" si="5"/>
        <v>4</v>
      </c>
      <c r="B93" s="228" t="s">
        <v>289</v>
      </c>
      <c r="C93" s="229" t="s">
        <v>290</v>
      </c>
      <c r="D93" s="230"/>
      <c r="E93" s="230">
        <f t="shared" si="3"/>
        <v>0</v>
      </c>
      <c r="F93" s="231">
        <f>[1]glavna!$D$292</f>
        <v>0</v>
      </c>
      <c r="G93" s="92" t="str">
        <f t="shared" si="4"/>
        <v xml:space="preserve"> </v>
      </c>
    </row>
    <row r="94" spans="1:7" ht="25.5" hidden="1" x14ac:dyDescent="0.2">
      <c r="A94" s="53">
        <f t="shared" si="5"/>
        <v>2</v>
      </c>
      <c r="B94" s="220" t="s">
        <v>291</v>
      </c>
      <c r="C94" s="221" t="s">
        <v>292</v>
      </c>
      <c r="D94" s="223"/>
      <c r="E94" s="223">
        <f t="shared" si="3"/>
        <v>0</v>
      </c>
      <c r="F94" s="222">
        <f>F95</f>
        <v>0</v>
      </c>
      <c r="G94" s="72" t="str">
        <f t="shared" si="4"/>
        <v xml:space="preserve"> </v>
      </c>
    </row>
    <row r="95" spans="1:7" hidden="1" x14ac:dyDescent="0.2">
      <c r="A95" s="53">
        <f t="shared" si="5"/>
        <v>3</v>
      </c>
      <c r="B95" s="224" t="s">
        <v>293</v>
      </c>
      <c r="C95" s="225" t="s">
        <v>294</v>
      </c>
      <c r="D95" s="227"/>
      <c r="E95" s="227">
        <f t="shared" si="3"/>
        <v>0</v>
      </c>
      <c r="F95" s="226">
        <f>F96</f>
        <v>0</v>
      </c>
      <c r="G95" s="78" t="str">
        <f t="shared" si="4"/>
        <v xml:space="preserve"> </v>
      </c>
    </row>
    <row r="96" spans="1:7" hidden="1" x14ac:dyDescent="0.2">
      <c r="A96" s="53">
        <f t="shared" si="5"/>
        <v>4</v>
      </c>
      <c r="B96" s="228" t="s">
        <v>295</v>
      </c>
      <c r="C96" s="229" t="s">
        <v>296</v>
      </c>
      <c r="D96" s="230"/>
      <c r="E96" s="230">
        <f t="shared" si="3"/>
        <v>0</v>
      </c>
      <c r="F96" s="231">
        <f>[1]glavna!$D$296</f>
        <v>0</v>
      </c>
      <c r="G96" s="92" t="str">
        <f t="shared" si="4"/>
        <v xml:space="preserve"> </v>
      </c>
    </row>
    <row r="97" spans="1:7" hidden="1" x14ac:dyDescent="0.2">
      <c r="A97" s="53">
        <f t="shared" si="5"/>
        <v>2</v>
      </c>
      <c r="B97" s="220" t="s">
        <v>297</v>
      </c>
      <c r="C97" s="221" t="s">
        <v>298</v>
      </c>
      <c r="D97" s="223"/>
      <c r="E97" s="223">
        <f t="shared" si="3"/>
        <v>0</v>
      </c>
      <c r="F97" s="222">
        <f>F98</f>
        <v>0</v>
      </c>
      <c r="G97" s="72" t="str">
        <f t="shared" si="4"/>
        <v xml:space="preserve"> </v>
      </c>
    </row>
    <row r="98" spans="1:7" hidden="1" x14ac:dyDescent="0.2">
      <c r="A98" s="53">
        <f t="shared" si="5"/>
        <v>3</v>
      </c>
      <c r="B98" s="224" t="s">
        <v>299</v>
      </c>
      <c r="C98" s="225" t="s">
        <v>300</v>
      </c>
      <c r="D98" s="227"/>
      <c r="E98" s="227">
        <f t="shared" si="3"/>
        <v>0</v>
      </c>
      <c r="F98" s="226">
        <f>F99</f>
        <v>0</v>
      </c>
      <c r="G98" s="78" t="str">
        <f t="shared" si="4"/>
        <v xml:space="preserve"> </v>
      </c>
    </row>
    <row r="99" spans="1:7" hidden="1" x14ac:dyDescent="0.2">
      <c r="A99" s="53">
        <f t="shared" si="5"/>
        <v>4</v>
      </c>
      <c r="B99" s="228" t="s">
        <v>301</v>
      </c>
      <c r="C99" s="229" t="s">
        <v>300</v>
      </c>
      <c r="D99" s="230"/>
      <c r="E99" s="230">
        <f t="shared" si="3"/>
        <v>0</v>
      </c>
      <c r="F99" s="231">
        <f>[1]glavna!$D$300</f>
        <v>0</v>
      </c>
      <c r="G99" s="92" t="str">
        <f t="shared" si="4"/>
        <v xml:space="preserve"> </v>
      </c>
    </row>
    <row r="100" spans="1:7" hidden="1" x14ac:dyDescent="0.2">
      <c r="A100" s="53">
        <f t="shared" si="5"/>
        <v>2</v>
      </c>
      <c r="B100" s="220" t="s">
        <v>302</v>
      </c>
      <c r="C100" s="221" t="s">
        <v>303</v>
      </c>
      <c r="D100" s="223"/>
      <c r="E100" s="223">
        <f t="shared" si="3"/>
        <v>0</v>
      </c>
      <c r="F100" s="222">
        <f>F101+F103</f>
        <v>0</v>
      </c>
      <c r="G100" s="72" t="str">
        <f t="shared" si="4"/>
        <v xml:space="preserve"> </v>
      </c>
    </row>
    <row r="101" spans="1:7" hidden="1" x14ac:dyDescent="0.2">
      <c r="A101" s="53">
        <f t="shared" si="5"/>
        <v>3</v>
      </c>
      <c r="B101" s="224" t="s">
        <v>304</v>
      </c>
      <c r="C101" s="225" t="s">
        <v>305</v>
      </c>
      <c r="D101" s="227"/>
      <c r="E101" s="227">
        <f t="shared" si="3"/>
        <v>0</v>
      </c>
      <c r="F101" s="226">
        <f>F102</f>
        <v>0</v>
      </c>
      <c r="G101" s="78" t="str">
        <f t="shared" si="4"/>
        <v xml:space="preserve"> </v>
      </c>
    </row>
    <row r="102" spans="1:7" hidden="1" x14ac:dyDescent="0.2">
      <c r="A102" s="53">
        <f t="shared" si="5"/>
        <v>4</v>
      </c>
      <c r="B102" s="228" t="s">
        <v>306</v>
      </c>
      <c r="C102" s="229" t="s">
        <v>305</v>
      </c>
      <c r="D102" s="230"/>
      <c r="E102" s="230">
        <f t="shared" si="3"/>
        <v>0</v>
      </c>
      <c r="F102" s="231">
        <f>[1]glavna!$D$304</f>
        <v>0</v>
      </c>
      <c r="G102" s="92" t="str">
        <f t="shared" si="4"/>
        <v xml:space="preserve"> </v>
      </c>
    </row>
    <row r="103" spans="1:7" hidden="1" x14ac:dyDescent="0.2">
      <c r="A103" s="53">
        <f t="shared" si="5"/>
        <v>3</v>
      </c>
      <c r="B103" s="224">
        <v>452</v>
      </c>
      <c r="C103" s="225" t="s">
        <v>307</v>
      </c>
      <c r="D103" s="227"/>
      <c r="E103" s="227">
        <f t="shared" si="3"/>
        <v>0</v>
      </c>
      <c r="F103" s="226">
        <f>F104</f>
        <v>0</v>
      </c>
      <c r="G103" s="78" t="str">
        <f t="shared" si="4"/>
        <v xml:space="preserve"> </v>
      </c>
    </row>
    <row r="104" spans="1:7" hidden="1" x14ac:dyDescent="0.2">
      <c r="A104" s="53">
        <f t="shared" si="5"/>
        <v>4</v>
      </c>
      <c r="B104" s="228" t="s">
        <v>308</v>
      </c>
      <c r="C104" s="229" t="s">
        <v>307</v>
      </c>
      <c r="D104" s="230"/>
      <c r="E104" s="230">
        <f t="shared" si="3"/>
        <v>0</v>
      </c>
      <c r="F104" s="231">
        <f>[1]glavna!$D$307</f>
        <v>0</v>
      </c>
      <c r="G104" s="92" t="str">
        <f t="shared" si="4"/>
        <v xml:space="preserve"> </v>
      </c>
    </row>
    <row r="105" spans="1:7" hidden="1" x14ac:dyDescent="0.2">
      <c r="A105" s="53">
        <f t="shared" si="5"/>
        <v>1</v>
      </c>
      <c r="B105" s="232" t="s">
        <v>309</v>
      </c>
      <c r="C105" s="233" t="s">
        <v>310</v>
      </c>
      <c r="D105" s="244"/>
      <c r="E105" s="235">
        <f t="shared" si="3"/>
        <v>0</v>
      </c>
      <c r="F105" s="234">
        <f>F106+F109</f>
        <v>0</v>
      </c>
      <c r="G105" s="112" t="str">
        <f t="shared" si="4"/>
        <v xml:space="preserve"> </v>
      </c>
    </row>
    <row r="106" spans="1:7" hidden="1" x14ac:dyDescent="0.2">
      <c r="A106" s="53">
        <f t="shared" si="5"/>
        <v>2</v>
      </c>
      <c r="B106" s="220" t="s">
        <v>311</v>
      </c>
      <c r="C106" s="221" t="s">
        <v>312</v>
      </c>
      <c r="D106" s="223"/>
      <c r="E106" s="223">
        <f t="shared" si="3"/>
        <v>0</v>
      </c>
      <c r="F106" s="222">
        <f>F107</f>
        <v>0</v>
      </c>
      <c r="G106" s="72" t="str">
        <f t="shared" si="4"/>
        <v xml:space="preserve"> </v>
      </c>
    </row>
    <row r="107" spans="1:7" hidden="1" x14ac:dyDescent="0.2">
      <c r="A107" s="53">
        <f t="shared" si="5"/>
        <v>3</v>
      </c>
      <c r="B107" s="224" t="s">
        <v>313</v>
      </c>
      <c r="C107" s="225" t="s">
        <v>314</v>
      </c>
      <c r="D107" s="227"/>
      <c r="E107" s="227">
        <f t="shared" si="3"/>
        <v>0</v>
      </c>
      <c r="F107" s="226">
        <f>F108</f>
        <v>0</v>
      </c>
      <c r="G107" s="78" t="str">
        <f t="shared" si="4"/>
        <v xml:space="preserve"> </v>
      </c>
    </row>
    <row r="108" spans="1:7" hidden="1" x14ac:dyDescent="0.2">
      <c r="A108" s="53">
        <f t="shared" si="5"/>
        <v>4</v>
      </c>
      <c r="B108" s="228" t="s">
        <v>315</v>
      </c>
      <c r="C108" s="229" t="s">
        <v>314</v>
      </c>
      <c r="D108" s="230"/>
      <c r="E108" s="230">
        <f t="shared" si="3"/>
        <v>0</v>
      </c>
      <c r="F108" s="231">
        <f>[1]glavna!$D$312</f>
        <v>0</v>
      </c>
      <c r="G108" s="92" t="str">
        <f t="shared" si="4"/>
        <v xml:space="preserve"> </v>
      </c>
    </row>
    <row r="109" spans="1:7" hidden="1" x14ac:dyDescent="0.2">
      <c r="A109" s="53">
        <f t="shared" si="5"/>
        <v>2</v>
      </c>
      <c r="B109" s="220" t="s">
        <v>316</v>
      </c>
      <c r="C109" s="221" t="s">
        <v>317</v>
      </c>
      <c r="D109" s="223"/>
      <c r="E109" s="223">
        <f t="shared" si="3"/>
        <v>0</v>
      </c>
      <c r="F109" s="222">
        <f>F110</f>
        <v>0</v>
      </c>
      <c r="G109" s="72" t="str">
        <f t="shared" si="4"/>
        <v xml:space="preserve"> </v>
      </c>
    </row>
    <row r="110" spans="1:7" ht="25.5" hidden="1" x14ac:dyDescent="0.2">
      <c r="A110" s="53">
        <f t="shared" si="5"/>
        <v>3</v>
      </c>
      <c r="B110" s="224" t="s">
        <v>318</v>
      </c>
      <c r="C110" s="225" t="s">
        <v>319</v>
      </c>
      <c r="D110" s="227"/>
      <c r="E110" s="227">
        <f t="shared" si="3"/>
        <v>0</v>
      </c>
      <c r="F110" s="226">
        <f>F111</f>
        <v>0</v>
      </c>
      <c r="G110" s="78" t="str">
        <f t="shared" si="4"/>
        <v xml:space="preserve"> </v>
      </c>
    </row>
    <row r="111" spans="1:7" ht="26.25" hidden="1" thickBot="1" x14ac:dyDescent="0.25">
      <c r="A111" s="53">
        <f t="shared" si="5"/>
        <v>4</v>
      </c>
      <c r="B111" s="245" t="s">
        <v>320</v>
      </c>
      <c r="C111" s="246" t="s">
        <v>321</v>
      </c>
      <c r="D111" s="247"/>
      <c r="E111" s="248">
        <f t="shared" si="3"/>
        <v>0</v>
      </c>
      <c r="F111" s="249">
        <f>[1]glavna!$D$316</f>
        <v>0</v>
      </c>
      <c r="G111" s="121" t="str">
        <f t="shared" si="4"/>
        <v xml:space="preserve"> </v>
      </c>
    </row>
    <row r="114" spans="2:6" x14ac:dyDescent="0.2">
      <c r="B114" s="124"/>
      <c r="C114" s="125"/>
      <c r="D114" s="126"/>
      <c r="E114" s="126"/>
      <c r="F114" s="126"/>
    </row>
    <row r="115" spans="2:6" x14ac:dyDescent="0.2">
      <c r="B115" s="124"/>
      <c r="C115" s="127"/>
      <c r="D115" s="128" t="s">
        <v>105</v>
      </c>
      <c r="E115" s="125" t="s">
        <v>106</v>
      </c>
      <c r="F115" s="126"/>
    </row>
    <row r="116" spans="2:6" x14ac:dyDescent="0.2">
      <c r="B116" s="129" t="s">
        <v>107</v>
      </c>
      <c r="C116" s="125"/>
      <c r="D116" s="130"/>
      <c r="E116" s="126"/>
      <c r="F116" s="126"/>
    </row>
    <row r="117" spans="2:6" x14ac:dyDescent="0.2">
      <c r="B117" s="124"/>
      <c r="C117" s="125"/>
      <c r="D117" s="126"/>
      <c r="E117" s="126"/>
      <c r="F117" s="126"/>
    </row>
    <row r="118" spans="2:6" x14ac:dyDescent="0.2">
      <c r="B118" s="124"/>
      <c r="C118" s="125"/>
      <c r="D118" s="126"/>
      <c r="E118" s="126"/>
      <c r="F118" s="126"/>
    </row>
  </sheetData>
  <sheetProtection password="CC51" sheet="1"/>
  <mergeCells count="1">
    <mergeCell ref="C2:F2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0" firstPageNumber="6" orientation="portrait" r:id="rId1"/>
  <headerFooter alignWithMargins="0">
    <oddFooter xml:space="preserve">&amp;R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338"/>
  <sheetViews>
    <sheetView zoomScaleNormal="100" workbookViewId="0">
      <pane ySplit="2" topLeftCell="A115" activePane="bottomLeft" state="frozen"/>
      <selection pane="bottomLeft" activeCell="N181" sqref="N181"/>
    </sheetView>
  </sheetViews>
  <sheetFormatPr defaultColWidth="11.42578125" defaultRowHeight="12.75" x14ac:dyDescent="0.2"/>
  <cols>
    <col min="1" max="1" width="9" style="331" bestFit="1" customWidth="1"/>
    <col min="2" max="2" width="34.42578125" style="332" customWidth="1"/>
    <col min="3" max="3" width="12.7109375" style="333" customWidth="1"/>
    <col min="4" max="4" width="15.7109375" style="333" customWidth="1"/>
    <col min="5" max="5" width="12.42578125" style="333" bestFit="1" customWidth="1"/>
    <col min="6" max="6" width="14.140625" style="333" bestFit="1" customWidth="1"/>
    <col min="7" max="7" width="12" style="333" customWidth="1"/>
    <col min="8" max="8" width="12.7109375" style="333" customWidth="1"/>
    <col min="9" max="9" width="10.85546875" style="333" customWidth="1"/>
    <col min="10" max="10" width="14.28515625" style="333" customWidth="1"/>
    <col min="11" max="11" width="10" style="333" bestFit="1" customWidth="1"/>
    <col min="12" max="12" width="1.7109375" style="6" customWidth="1"/>
    <col min="13" max="256" width="11.42578125" style="6"/>
    <col min="257" max="257" width="9" style="6" bestFit="1" customWidth="1"/>
    <col min="258" max="258" width="34.42578125" style="6" customWidth="1"/>
    <col min="259" max="259" width="12.7109375" style="6" customWidth="1"/>
    <col min="260" max="260" width="15.7109375" style="6" customWidth="1"/>
    <col min="261" max="261" width="12.42578125" style="6" bestFit="1" customWidth="1"/>
    <col min="262" max="262" width="14.140625" style="6" bestFit="1" customWidth="1"/>
    <col min="263" max="263" width="12" style="6" customWidth="1"/>
    <col min="264" max="264" width="12.7109375" style="6" customWidth="1"/>
    <col min="265" max="265" width="10.85546875" style="6" customWidth="1"/>
    <col min="266" max="266" width="14.28515625" style="6" customWidth="1"/>
    <col min="267" max="267" width="10" style="6" bestFit="1" customWidth="1"/>
    <col min="268" max="268" width="1.7109375" style="6" customWidth="1"/>
    <col min="269" max="512" width="11.42578125" style="6"/>
    <col min="513" max="513" width="9" style="6" bestFit="1" customWidth="1"/>
    <col min="514" max="514" width="34.42578125" style="6" customWidth="1"/>
    <col min="515" max="515" width="12.7109375" style="6" customWidth="1"/>
    <col min="516" max="516" width="15.7109375" style="6" customWidth="1"/>
    <col min="517" max="517" width="12.42578125" style="6" bestFit="1" customWidth="1"/>
    <col min="518" max="518" width="14.140625" style="6" bestFit="1" customWidth="1"/>
    <col min="519" max="519" width="12" style="6" customWidth="1"/>
    <col min="520" max="520" width="12.7109375" style="6" customWidth="1"/>
    <col min="521" max="521" width="10.85546875" style="6" customWidth="1"/>
    <col min="522" max="522" width="14.28515625" style="6" customWidth="1"/>
    <col min="523" max="523" width="10" style="6" bestFit="1" customWidth="1"/>
    <col min="524" max="524" width="1.7109375" style="6" customWidth="1"/>
    <col min="525" max="768" width="11.42578125" style="6"/>
    <col min="769" max="769" width="9" style="6" bestFit="1" customWidth="1"/>
    <col min="770" max="770" width="34.42578125" style="6" customWidth="1"/>
    <col min="771" max="771" width="12.7109375" style="6" customWidth="1"/>
    <col min="772" max="772" width="15.7109375" style="6" customWidth="1"/>
    <col min="773" max="773" width="12.42578125" style="6" bestFit="1" customWidth="1"/>
    <col min="774" max="774" width="14.140625" style="6" bestFit="1" customWidth="1"/>
    <col min="775" max="775" width="12" style="6" customWidth="1"/>
    <col min="776" max="776" width="12.7109375" style="6" customWidth="1"/>
    <col min="777" max="777" width="10.85546875" style="6" customWidth="1"/>
    <col min="778" max="778" width="14.28515625" style="6" customWidth="1"/>
    <col min="779" max="779" width="10" style="6" bestFit="1" customWidth="1"/>
    <col min="780" max="780" width="1.7109375" style="6" customWidth="1"/>
    <col min="781" max="1024" width="11.42578125" style="6"/>
    <col min="1025" max="1025" width="9" style="6" bestFit="1" customWidth="1"/>
    <col min="1026" max="1026" width="34.42578125" style="6" customWidth="1"/>
    <col min="1027" max="1027" width="12.7109375" style="6" customWidth="1"/>
    <col min="1028" max="1028" width="15.7109375" style="6" customWidth="1"/>
    <col min="1029" max="1029" width="12.42578125" style="6" bestFit="1" customWidth="1"/>
    <col min="1030" max="1030" width="14.140625" style="6" bestFit="1" customWidth="1"/>
    <col min="1031" max="1031" width="12" style="6" customWidth="1"/>
    <col min="1032" max="1032" width="12.7109375" style="6" customWidth="1"/>
    <col min="1033" max="1033" width="10.85546875" style="6" customWidth="1"/>
    <col min="1034" max="1034" width="14.28515625" style="6" customWidth="1"/>
    <col min="1035" max="1035" width="10" style="6" bestFit="1" customWidth="1"/>
    <col min="1036" max="1036" width="1.7109375" style="6" customWidth="1"/>
    <col min="1037" max="1280" width="11.42578125" style="6"/>
    <col min="1281" max="1281" width="9" style="6" bestFit="1" customWidth="1"/>
    <col min="1282" max="1282" width="34.42578125" style="6" customWidth="1"/>
    <col min="1283" max="1283" width="12.7109375" style="6" customWidth="1"/>
    <col min="1284" max="1284" width="15.7109375" style="6" customWidth="1"/>
    <col min="1285" max="1285" width="12.42578125" style="6" bestFit="1" customWidth="1"/>
    <col min="1286" max="1286" width="14.140625" style="6" bestFit="1" customWidth="1"/>
    <col min="1287" max="1287" width="12" style="6" customWidth="1"/>
    <col min="1288" max="1288" width="12.7109375" style="6" customWidth="1"/>
    <col min="1289" max="1289" width="10.85546875" style="6" customWidth="1"/>
    <col min="1290" max="1290" width="14.28515625" style="6" customWidth="1"/>
    <col min="1291" max="1291" width="10" style="6" bestFit="1" customWidth="1"/>
    <col min="1292" max="1292" width="1.7109375" style="6" customWidth="1"/>
    <col min="1293" max="1536" width="11.42578125" style="6"/>
    <col min="1537" max="1537" width="9" style="6" bestFit="1" customWidth="1"/>
    <col min="1538" max="1538" width="34.42578125" style="6" customWidth="1"/>
    <col min="1539" max="1539" width="12.7109375" style="6" customWidth="1"/>
    <col min="1540" max="1540" width="15.7109375" style="6" customWidth="1"/>
    <col min="1541" max="1541" width="12.42578125" style="6" bestFit="1" customWidth="1"/>
    <col min="1542" max="1542" width="14.140625" style="6" bestFit="1" customWidth="1"/>
    <col min="1543" max="1543" width="12" style="6" customWidth="1"/>
    <col min="1544" max="1544" width="12.7109375" style="6" customWidth="1"/>
    <col min="1545" max="1545" width="10.85546875" style="6" customWidth="1"/>
    <col min="1546" max="1546" width="14.28515625" style="6" customWidth="1"/>
    <col min="1547" max="1547" width="10" style="6" bestFit="1" customWidth="1"/>
    <col min="1548" max="1548" width="1.7109375" style="6" customWidth="1"/>
    <col min="1549" max="1792" width="11.42578125" style="6"/>
    <col min="1793" max="1793" width="9" style="6" bestFit="1" customWidth="1"/>
    <col min="1794" max="1794" width="34.42578125" style="6" customWidth="1"/>
    <col min="1795" max="1795" width="12.7109375" style="6" customWidth="1"/>
    <col min="1796" max="1796" width="15.7109375" style="6" customWidth="1"/>
    <col min="1797" max="1797" width="12.42578125" style="6" bestFit="1" customWidth="1"/>
    <col min="1798" max="1798" width="14.140625" style="6" bestFit="1" customWidth="1"/>
    <col min="1799" max="1799" width="12" style="6" customWidth="1"/>
    <col min="1800" max="1800" width="12.7109375" style="6" customWidth="1"/>
    <col min="1801" max="1801" width="10.85546875" style="6" customWidth="1"/>
    <col min="1802" max="1802" width="14.28515625" style="6" customWidth="1"/>
    <col min="1803" max="1803" width="10" style="6" bestFit="1" customWidth="1"/>
    <col min="1804" max="1804" width="1.7109375" style="6" customWidth="1"/>
    <col min="1805" max="2048" width="11.42578125" style="6"/>
    <col min="2049" max="2049" width="9" style="6" bestFit="1" customWidth="1"/>
    <col min="2050" max="2050" width="34.42578125" style="6" customWidth="1"/>
    <col min="2051" max="2051" width="12.7109375" style="6" customWidth="1"/>
    <col min="2052" max="2052" width="15.7109375" style="6" customWidth="1"/>
    <col min="2053" max="2053" width="12.42578125" style="6" bestFit="1" customWidth="1"/>
    <col min="2054" max="2054" width="14.140625" style="6" bestFit="1" customWidth="1"/>
    <col min="2055" max="2055" width="12" style="6" customWidth="1"/>
    <col min="2056" max="2056" width="12.7109375" style="6" customWidth="1"/>
    <col min="2057" max="2057" width="10.85546875" style="6" customWidth="1"/>
    <col min="2058" max="2058" width="14.28515625" style="6" customWidth="1"/>
    <col min="2059" max="2059" width="10" style="6" bestFit="1" customWidth="1"/>
    <col min="2060" max="2060" width="1.7109375" style="6" customWidth="1"/>
    <col min="2061" max="2304" width="11.42578125" style="6"/>
    <col min="2305" max="2305" width="9" style="6" bestFit="1" customWidth="1"/>
    <col min="2306" max="2306" width="34.42578125" style="6" customWidth="1"/>
    <col min="2307" max="2307" width="12.7109375" style="6" customWidth="1"/>
    <col min="2308" max="2308" width="15.7109375" style="6" customWidth="1"/>
    <col min="2309" max="2309" width="12.42578125" style="6" bestFit="1" customWidth="1"/>
    <col min="2310" max="2310" width="14.140625" style="6" bestFit="1" customWidth="1"/>
    <col min="2311" max="2311" width="12" style="6" customWidth="1"/>
    <col min="2312" max="2312" width="12.7109375" style="6" customWidth="1"/>
    <col min="2313" max="2313" width="10.85546875" style="6" customWidth="1"/>
    <col min="2314" max="2314" width="14.28515625" style="6" customWidth="1"/>
    <col min="2315" max="2315" width="10" style="6" bestFit="1" customWidth="1"/>
    <col min="2316" max="2316" width="1.7109375" style="6" customWidth="1"/>
    <col min="2317" max="2560" width="11.42578125" style="6"/>
    <col min="2561" max="2561" width="9" style="6" bestFit="1" customWidth="1"/>
    <col min="2562" max="2562" width="34.42578125" style="6" customWidth="1"/>
    <col min="2563" max="2563" width="12.7109375" style="6" customWidth="1"/>
    <col min="2564" max="2564" width="15.7109375" style="6" customWidth="1"/>
    <col min="2565" max="2565" width="12.42578125" style="6" bestFit="1" customWidth="1"/>
    <col min="2566" max="2566" width="14.140625" style="6" bestFit="1" customWidth="1"/>
    <col min="2567" max="2567" width="12" style="6" customWidth="1"/>
    <col min="2568" max="2568" width="12.7109375" style="6" customWidth="1"/>
    <col min="2569" max="2569" width="10.85546875" style="6" customWidth="1"/>
    <col min="2570" max="2570" width="14.28515625" style="6" customWidth="1"/>
    <col min="2571" max="2571" width="10" style="6" bestFit="1" customWidth="1"/>
    <col min="2572" max="2572" width="1.7109375" style="6" customWidth="1"/>
    <col min="2573" max="2816" width="11.42578125" style="6"/>
    <col min="2817" max="2817" width="9" style="6" bestFit="1" customWidth="1"/>
    <col min="2818" max="2818" width="34.42578125" style="6" customWidth="1"/>
    <col min="2819" max="2819" width="12.7109375" style="6" customWidth="1"/>
    <col min="2820" max="2820" width="15.7109375" style="6" customWidth="1"/>
    <col min="2821" max="2821" width="12.42578125" style="6" bestFit="1" customWidth="1"/>
    <col min="2822" max="2822" width="14.140625" style="6" bestFit="1" customWidth="1"/>
    <col min="2823" max="2823" width="12" style="6" customWidth="1"/>
    <col min="2824" max="2824" width="12.7109375" style="6" customWidth="1"/>
    <col min="2825" max="2825" width="10.85546875" style="6" customWidth="1"/>
    <col min="2826" max="2826" width="14.28515625" style="6" customWidth="1"/>
    <col min="2827" max="2827" width="10" style="6" bestFit="1" customWidth="1"/>
    <col min="2828" max="2828" width="1.7109375" style="6" customWidth="1"/>
    <col min="2829" max="3072" width="11.42578125" style="6"/>
    <col min="3073" max="3073" width="9" style="6" bestFit="1" customWidth="1"/>
    <col min="3074" max="3074" width="34.42578125" style="6" customWidth="1"/>
    <col min="3075" max="3075" width="12.7109375" style="6" customWidth="1"/>
    <col min="3076" max="3076" width="15.7109375" style="6" customWidth="1"/>
    <col min="3077" max="3077" width="12.42578125" style="6" bestFit="1" customWidth="1"/>
    <col min="3078" max="3078" width="14.140625" style="6" bestFit="1" customWidth="1"/>
    <col min="3079" max="3079" width="12" style="6" customWidth="1"/>
    <col min="3080" max="3080" width="12.7109375" style="6" customWidth="1"/>
    <col min="3081" max="3081" width="10.85546875" style="6" customWidth="1"/>
    <col min="3082" max="3082" width="14.28515625" style="6" customWidth="1"/>
    <col min="3083" max="3083" width="10" style="6" bestFit="1" customWidth="1"/>
    <col min="3084" max="3084" width="1.7109375" style="6" customWidth="1"/>
    <col min="3085" max="3328" width="11.42578125" style="6"/>
    <col min="3329" max="3329" width="9" style="6" bestFit="1" customWidth="1"/>
    <col min="3330" max="3330" width="34.42578125" style="6" customWidth="1"/>
    <col min="3331" max="3331" width="12.7109375" style="6" customWidth="1"/>
    <col min="3332" max="3332" width="15.7109375" style="6" customWidth="1"/>
    <col min="3333" max="3333" width="12.42578125" style="6" bestFit="1" customWidth="1"/>
    <col min="3334" max="3334" width="14.140625" style="6" bestFit="1" customWidth="1"/>
    <col min="3335" max="3335" width="12" style="6" customWidth="1"/>
    <col min="3336" max="3336" width="12.7109375" style="6" customWidth="1"/>
    <col min="3337" max="3337" width="10.85546875" style="6" customWidth="1"/>
    <col min="3338" max="3338" width="14.28515625" style="6" customWidth="1"/>
    <col min="3339" max="3339" width="10" style="6" bestFit="1" customWidth="1"/>
    <col min="3340" max="3340" width="1.7109375" style="6" customWidth="1"/>
    <col min="3341" max="3584" width="11.42578125" style="6"/>
    <col min="3585" max="3585" width="9" style="6" bestFit="1" customWidth="1"/>
    <col min="3586" max="3586" width="34.42578125" style="6" customWidth="1"/>
    <col min="3587" max="3587" width="12.7109375" style="6" customWidth="1"/>
    <col min="3588" max="3588" width="15.7109375" style="6" customWidth="1"/>
    <col min="3589" max="3589" width="12.42578125" style="6" bestFit="1" customWidth="1"/>
    <col min="3590" max="3590" width="14.140625" style="6" bestFit="1" customWidth="1"/>
    <col min="3591" max="3591" width="12" style="6" customWidth="1"/>
    <col min="3592" max="3592" width="12.7109375" style="6" customWidth="1"/>
    <col min="3593" max="3593" width="10.85546875" style="6" customWidth="1"/>
    <col min="3594" max="3594" width="14.28515625" style="6" customWidth="1"/>
    <col min="3595" max="3595" width="10" style="6" bestFit="1" customWidth="1"/>
    <col min="3596" max="3596" width="1.7109375" style="6" customWidth="1"/>
    <col min="3597" max="3840" width="11.42578125" style="6"/>
    <col min="3841" max="3841" width="9" style="6" bestFit="1" customWidth="1"/>
    <col min="3842" max="3842" width="34.42578125" style="6" customWidth="1"/>
    <col min="3843" max="3843" width="12.7109375" style="6" customWidth="1"/>
    <col min="3844" max="3844" width="15.7109375" style="6" customWidth="1"/>
    <col min="3845" max="3845" width="12.42578125" style="6" bestFit="1" customWidth="1"/>
    <col min="3846" max="3846" width="14.140625" style="6" bestFit="1" customWidth="1"/>
    <col min="3847" max="3847" width="12" style="6" customWidth="1"/>
    <col min="3848" max="3848" width="12.7109375" style="6" customWidth="1"/>
    <col min="3849" max="3849" width="10.85546875" style="6" customWidth="1"/>
    <col min="3850" max="3850" width="14.28515625" style="6" customWidth="1"/>
    <col min="3851" max="3851" width="10" style="6" bestFit="1" customWidth="1"/>
    <col min="3852" max="3852" width="1.7109375" style="6" customWidth="1"/>
    <col min="3853" max="4096" width="11.42578125" style="6"/>
    <col min="4097" max="4097" width="9" style="6" bestFit="1" customWidth="1"/>
    <col min="4098" max="4098" width="34.42578125" style="6" customWidth="1"/>
    <col min="4099" max="4099" width="12.7109375" style="6" customWidth="1"/>
    <col min="4100" max="4100" width="15.7109375" style="6" customWidth="1"/>
    <col min="4101" max="4101" width="12.42578125" style="6" bestFit="1" customWidth="1"/>
    <col min="4102" max="4102" width="14.140625" style="6" bestFit="1" customWidth="1"/>
    <col min="4103" max="4103" width="12" style="6" customWidth="1"/>
    <col min="4104" max="4104" width="12.7109375" style="6" customWidth="1"/>
    <col min="4105" max="4105" width="10.85546875" style="6" customWidth="1"/>
    <col min="4106" max="4106" width="14.28515625" style="6" customWidth="1"/>
    <col min="4107" max="4107" width="10" style="6" bestFit="1" customWidth="1"/>
    <col min="4108" max="4108" width="1.7109375" style="6" customWidth="1"/>
    <col min="4109" max="4352" width="11.42578125" style="6"/>
    <col min="4353" max="4353" width="9" style="6" bestFit="1" customWidth="1"/>
    <col min="4354" max="4354" width="34.42578125" style="6" customWidth="1"/>
    <col min="4355" max="4355" width="12.7109375" style="6" customWidth="1"/>
    <col min="4356" max="4356" width="15.7109375" style="6" customWidth="1"/>
    <col min="4357" max="4357" width="12.42578125" style="6" bestFit="1" customWidth="1"/>
    <col min="4358" max="4358" width="14.140625" style="6" bestFit="1" customWidth="1"/>
    <col min="4359" max="4359" width="12" style="6" customWidth="1"/>
    <col min="4360" max="4360" width="12.7109375" style="6" customWidth="1"/>
    <col min="4361" max="4361" width="10.85546875" style="6" customWidth="1"/>
    <col min="4362" max="4362" width="14.28515625" style="6" customWidth="1"/>
    <col min="4363" max="4363" width="10" style="6" bestFit="1" customWidth="1"/>
    <col min="4364" max="4364" width="1.7109375" style="6" customWidth="1"/>
    <col min="4365" max="4608" width="11.42578125" style="6"/>
    <col min="4609" max="4609" width="9" style="6" bestFit="1" customWidth="1"/>
    <col min="4610" max="4610" width="34.42578125" style="6" customWidth="1"/>
    <col min="4611" max="4611" width="12.7109375" style="6" customWidth="1"/>
    <col min="4612" max="4612" width="15.7109375" style="6" customWidth="1"/>
    <col min="4613" max="4613" width="12.42578125" style="6" bestFit="1" customWidth="1"/>
    <col min="4614" max="4614" width="14.140625" style="6" bestFit="1" customWidth="1"/>
    <col min="4615" max="4615" width="12" style="6" customWidth="1"/>
    <col min="4616" max="4616" width="12.7109375" style="6" customWidth="1"/>
    <col min="4617" max="4617" width="10.85546875" style="6" customWidth="1"/>
    <col min="4618" max="4618" width="14.28515625" style="6" customWidth="1"/>
    <col min="4619" max="4619" width="10" style="6" bestFit="1" customWidth="1"/>
    <col min="4620" max="4620" width="1.7109375" style="6" customWidth="1"/>
    <col min="4621" max="4864" width="11.42578125" style="6"/>
    <col min="4865" max="4865" width="9" style="6" bestFit="1" customWidth="1"/>
    <col min="4866" max="4866" width="34.42578125" style="6" customWidth="1"/>
    <col min="4867" max="4867" width="12.7109375" style="6" customWidth="1"/>
    <col min="4868" max="4868" width="15.7109375" style="6" customWidth="1"/>
    <col min="4869" max="4869" width="12.42578125" style="6" bestFit="1" customWidth="1"/>
    <col min="4870" max="4870" width="14.140625" style="6" bestFit="1" customWidth="1"/>
    <col min="4871" max="4871" width="12" style="6" customWidth="1"/>
    <col min="4872" max="4872" width="12.7109375" style="6" customWidth="1"/>
    <col min="4873" max="4873" width="10.85546875" style="6" customWidth="1"/>
    <col min="4874" max="4874" width="14.28515625" style="6" customWidth="1"/>
    <col min="4875" max="4875" width="10" style="6" bestFit="1" customWidth="1"/>
    <col min="4876" max="4876" width="1.7109375" style="6" customWidth="1"/>
    <col min="4877" max="5120" width="11.42578125" style="6"/>
    <col min="5121" max="5121" width="9" style="6" bestFit="1" customWidth="1"/>
    <col min="5122" max="5122" width="34.42578125" style="6" customWidth="1"/>
    <col min="5123" max="5123" width="12.7109375" style="6" customWidth="1"/>
    <col min="5124" max="5124" width="15.7109375" style="6" customWidth="1"/>
    <col min="5125" max="5125" width="12.42578125" style="6" bestFit="1" customWidth="1"/>
    <col min="5126" max="5126" width="14.140625" style="6" bestFit="1" customWidth="1"/>
    <col min="5127" max="5127" width="12" style="6" customWidth="1"/>
    <col min="5128" max="5128" width="12.7109375" style="6" customWidth="1"/>
    <col min="5129" max="5129" width="10.85546875" style="6" customWidth="1"/>
    <col min="5130" max="5130" width="14.28515625" style="6" customWidth="1"/>
    <col min="5131" max="5131" width="10" style="6" bestFit="1" customWidth="1"/>
    <col min="5132" max="5132" width="1.7109375" style="6" customWidth="1"/>
    <col min="5133" max="5376" width="11.42578125" style="6"/>
    <col min="5377" max="5377" width="9" style="6" bestFit="1" customWidth="1"/>
    <col min="5378" max="5378" width="34.42578125" style="6" customWidth="1"/>
    <col min="5379" max="5379" width="12.7109375" style="6" customWidth="1"/>
    <col min="5380" max="5380" width="15.7109375" style="6" customWidth="1"/>
    <col min="5381" max="5381" width="12.42578125" style="6" bestFit="1" customWidth="1"/>
    <col min="5382" max="5382" width="14.140625" style="6" bestFit="1" customWidth="1"/>
    <col min="5383" max="5383" width="12" style="6" customWidth="1"/>
    <col min="5384" max="5384" width="12.7109375" style="6" customWidth="1"/>
    <col min="5385" max="5385" width="10.85546875" style="6" customWidth="1"/>
    <col min="5386" max="5386" width="14.28515625" style="6" customWidth="1"/>
    <col min="5387" max="5387" width="10" style="6" bestFit="1" customWidth="1"/>
    <col min="5388" max="5388" width="1.7109375" style="6" customWidth="1"/>
    <col min="5389" max="5632" width="11.42578125" style="6"/>
    <col min="5633" max="5633" width="9" style="6" bestFit="1" customWidth="1"/>
    <col min="5634" max="5634" width="34.42578125" style="6" customWidth="1"/>
    <col min="5635" max="5635" width="12.7109375" style="6" customWidth="1"/>
    <col min="5636" max="5636" width="15.7109375" style="6" customWidth="1"/>
    <col min="5637" max="5637" width="12.42578125" style="6" bestFit="1" customWidth="1"/>
    <col min="5638" max="5638" width="14.140625" style="6" bestFit="1" customWidth="1"/>
    <col min="5639" max="5639" width="12" style="6" customWidth="1"/>
    <col min="5640" max="5640" width="12.7109375" style="6" customWidth="1"/>
    <col min="5641" max="5641" width="10.85546875" style="6" customWidth="1"/>
    <col min="5642" max="5642" width="14.28515625" style="6" customWidth="1"/>
    <col min="5643" max="5643" width="10" style="6" bestFit="1" customWidth="1"/>
    <col min="5644" max="5644" width="1.7109375" style="6" customWidth="1"/>
    <col min="5645" max="5888" width="11.42578125" style="6"/>
    <col min="5889" max="5889" width="9" style="6" bestFit="1" customWidth="1"/>
    <col min="5890" max="5890" width="34.42578125" style="6" customWidth="1"/>
    <col min="5891" max="5891" width="12.7109375" style="6" customWidth="1"/>
    <col min="5892" max="5892" width="15.7109375" style="6" customWidth="1"/>
    <col min="5893" max="5893" width="12.42578125" style="6" bestFit="1" customWidth="1"/>
    <col min="5894" max="5894" width="14.140625" style="6" bestFit="1" customWidth="1"/>
    <col min="5895" max="5895" width="12" style="6" customWidth="1"/>
    <col min="5896" max="5896" width="12.7109375" style="6" customWidth="1"/>
    <col min="5897" max="5897" width="10.85546875" style="6" customWidth="1"/>
    <col min="5898" max="5898" width="14.28515625" style="6" customWidth="1"/>
    <col min="5899" max="5899" width="10" style="6" bestFit="1" customWidth="1"/>
    <col min="5900" max="5900" width="1.7109375" style="6" customWidth="1"/>
    <col min="5901" max="6144" width="11.42578125" style="6"/>
    <col min="6145" max="6145" width="9" style="6" bestFit="1" customWidth="1"/>
    <col min="6146" max="6146" width="34.42578125" style="6" customWidth="1"/>
    <col min="6147" max="6147" width="12.7109375" style="6" customWidth="1"/>
    <col min="6148" max="6148" width="15.7109375" style="6" customWidth="1"/>
    <col min="6149" max="6149" width="12.42578125" style="6" bestFit="1" customWidth="1"/>
    <col min="6150" max="6150" width="14.140625" style="6" bestFit="1" customWidth="1"/>
    <col min="6151" max="6151" width="12" style="6" customWidth="1"/>
    <col min="6152" max="6152" width="12.7109375" style="6" customWidth="1"/>
    <col min="6153" max="6153" width="10.85546875" style="6" customWidth="1"/>
    <col min="6154" max="6154" width="14.28515625" style="6" customWidth="1"/>
    <col min="6155" max="6155" width="10" style="6" bestFit="1" customWidth="1"/>
    <col min="6156" max="6156" width="1.7109375" style="6" customWidth="1"/>
    <col min="6157" max="6400" width="11.42578125" style="6"/>
    <col min="6401" max="6401" width="9" style="6" bestFit="1" customWidth="1"/>
    <col min="6402" max="6402" width="34.42578125" style="6" customWidth="1"/>
    <col min="6403" max="6403" width="12.7109375" style="6" customWidth="1"/>
    <col min="6404" max="6404" width="15.7109375" style="6" customWidth="1"/>
    <col min="6405" max="6405" width="12.42578125" style="6" bestFit="1" customWidth="1"/>
    <col min="6406" max="6406" width="14.140625" style="6" bestFit="1" customWidth="1"/>
    <col min="6407" max="6407" width="12" style="6" customWidth="1"/>
    <col min="6408" max="6408" width="12.7109375" style="6" customWidth="1"/>
    <col min="6409" max="6409" width="10.85546875" style="6" customWidth="1"/>
    <col min="6410" max="6410" width="14.28515625" style="6" customWidth="1"/>
    <col min="6411" max="6411" width="10" style="6" bestFit="1" customWidth="1"/>
    <col min="6412" max="6412" width="1.7109375" style="6" customWidth="1"/>
    <col min="6413" max="6656" width="11.42578125" style="6"/>
    <col min="6657" max="6657" width="9" style="6" bestFit="1" customWidth="1"/>
    <col min="6658" max="6658" width="34.42578125" style="6" customWidth="1"/>
    <col min="6659" max="6659" width="12.7109375" style="6" customWidth="1"/>
    <col min="6660" max="6660" width="15.7109375" style="6" customWidth="1"/>
    <col min="6661" max="6661" width="12.42578125" style="6" bestFit="1" customWidth="1"/>
    <col min="6662" max="6662" width="14.140625" style="6" bestFit="1" customWidth="1"/>
    <col min="6663" max="6663" width="12" style="6" customWidth="1"/>
    <col min="6664" max="6664" width="12.7109375" style="6" customWidth="1"/>
    <col min="6665" max="6665" width="10.85546875" style="6" customWidth="1"/>
    <col min="6666" max="6666" width="14.28515625" style="6" customWidth="1"/>
    <col min="6667" max="6667" width="10" style="6" bestFit="1" customWidth="1"/>
    <col min="6668" max="6668" width="1.7109375" style="6" customWidth="1"/>
    <col min="6669" max="6912" width="11.42578125" style="6"/>
    <col min="6913" max="6913" width="9" style="6" bestFit="1" customWidth="1"/>
    <col min="6914" max="6914" width="34.42578125" style="6" customWidth="1"/>
    <col min="6915" max="6915" width="12.7109375" style="6" customWidth="1"/>
    <col min="6916" max="6916" width="15.7109375" style="6" customWidth="1"/>
    <col min="6917" max="6917" width="12.42578125" style="6" bestFit="1" customWidth="1"/>
    <col min="6918" max="6918" width="14.140625" style="6" bestFit="1" customWidth="1"/>
    <col min="6919" max="6919" width="12" style="6" customWidth="1"/>
    <col min="6920" max="6920" width="12.7109375" style="6" customWidth="1"/>
    <col min="6921" max="6921" width="10.85546875" style="6" customWidth="1"/>
    <col min="6922" max="6922" width="14.28515625" style="6" customWidth="1"/>
    <col min="6923" max="6923" width="10" style="6" bestFit="1" customWidth="1"/>
    <col min="6924" max="6924" width="1.7109375" style="6" customWidth="1"/>
    <col min="6925" max="7168" width="11.42578125" style="6"/>
    <col min="7169" max="7169" width="9" style="6" bestFit="1" customWidth="1"/>
    <col min="7170" max="7170" width="34.42578125" style="6" customWidth="1"/>
    <col min="7171" max="7171" width="12.7109375" style="6" customWidth="1"/>
    <col min="7172" max="7172" width="15.7109375" style="6" customWidth="1"/>
    <col min="7173" max="7173" width="12.42578125" style="6" bestFit="1" customWidth="1"/>
    <col min="7174" max="7174" width="14.140625" style="6" bestFit="1" customWidth="1"/>
    <col min="7175" max="7175" width="12" style="6" customWidth="1"/>
    <col min="7176" max="7176" width="12.7109375" style="6" customWidth="1"/>
    <col min="7177" max="7177" width="10.85546875" style="6" customWidth="1"/>
    <col min="7178" max="7178" width="14.28515625" style="6" customWidth="1"/>
    <col min="7179" max="7179" width="10" style="6" bestFit="1" customWidth="1"/>
    <col min="7180" max="7180" width="1.7109375" style="6" customWidth="1"/>
    <col min="7181" max="7424" width="11.42578125" style="6"/>
    <col min="7425" max="7425" width="9" style="6" bestFit="1" customWidth="1"/>
    <col min="7426" max="7426" width="34.42578125" style="6" customWidth="1"/>
    <col min="7427" max="7427" width="12.7109375" style="6" customWidth="1"/>
    <col min="7428" max="7428" width="15.7109375" style="6" customWidth="1"/>
    <col min="7429" max="7429" width="12.42578125" style="6" bestFit="1" customWidth="1"/>
    <col min="7430" max="7430" width="14.140625" style="6" bestFit="1" customWidth="1"/>
    <col min="7431" max="7431" width="12" style="6" customWidth="1"/>
    <col min="7432" max="7432" width="12.7109375" style="6" customWidth="1"/>
    <col min="7433" max="7433" width="10.85546875" style="6" customWidth="1"/>
    <col min="7434" max="7434" width="14.28515625" style="6" customWidth="1"/>
    <col min="7435" max="7435" width="10" style="6" bestFit="1" customWidth="1"/>
    <col min="7436" max="7436" width="1.7109375" style="6" customWidth="1"/>
    <col min="7437" max="7680" width="11.42578125" style="6"/>
    <col min="7681" max="7681" width="9" style="6" bestFit="1" customWidth="1"/>
    <col min="7682" max="7682" width="34.42578125" style="6" customWidth="1"/>
    <col min="7683" max="7683" width="12.7109375" style="6" customWidth="1"/>
    <col min="7684" max="7684" width="15.7109375" style="6" customWidth="1"/>
    <col min="7685" max="7685" width="12.42578125" style="6" bestFit="1" customWidth="1"/>
    <col min="7686" max="7686" width="14.140625" style="6" bestFit="1" customWidth="1"/>
    <col min="7687" max="7687" width="12" style="6" customWidth="1"/>
    <col min="7688" max="7688" width="12.7109375" style="6" customWidth="1"/>
    <col min="7689" max="7689" width="10.85546875" style="6" customWidth="1"/>
    <col min="7690" max="7690" width="14.28515625" style="6" customWidth="1"/>
    <col min="7691" max="7691" width="10" style="6" bestFit="1" customWidth="1"/>
    <col min="7692" max="7692" width="1.7109375" style="6" customWidth="1"/>
    <col min="7693" max="7936" width="11.42578125" style="6"/>
    <col min="7937" max="7937" width="9" style="6" bestFit="1" customWidth="1"/>
    <col min="7938" max="7938" width="34.42578125" style="6" customWidth="1"/>
    <col min="7939" max="7939" width="12.7109375" style="6" customWidth="1"/>
    <col min="7940" max="7940" width="15.7109375" style="6" customWidth="1"/>
    <col min="7941" max="7941" width="12.42578125" style="6" bestFit="1" customWidth="1"/>
    <col min="7942" max="7942" width="14.140625" style="6" bestFit="1" customWidth="1"/>
    <col min="7943" max="7943" width="12" style="6" customWidth="1"/>
    <col min="7944" max="7944" width="12.7109375" style="6" customWidth="1"/>
    <col min="7945" max="7945" width="10.85546875" style="6" customWidth="1"/>
    <col min="7946" max="7946" width="14.28515625" style="6" customWidth="1"/>
    <col min="7947" max="7947" width="10" style="6" bestFit="1" customWidth="1"/>
    <col min="7948" max="7948" width="1.7109375" style="6" customWidth="1"/>
    <col min="7949" max="8192" width="11.42578125" style="6"/>
    <col min="8193" max="8193" width="9" style="6" bestFit="1" customWidth="1"/>
    <col min="8194" max="8194" width="34.42578125" style="6" customWidth="1"/>
    <col min="8195" max="8195" width="12.7109375" style="6" customWidth="1"/>
    <col min="8196" max="8196" width="15.7109375" style="6" customWidth="1"/>
    <col min="8197" max="8197" width="12.42578125" style="6" bestFit="1" customWidth="1"/>
    <col min="8198" max="8198" width="14.140625" style="6" bestFit="1" customWidth="1"/>
    <col min="8199" max="8199" width="12" style="6" customWidth="1"/>
    <col min="8200" max="8200" width="12.7109375" style="6" customWidth="1"/>
    <col min="8201" max="8201" width="10.85546875" style="6" customWidth="1"/>
    <col min="8202" max="8202" width="14.28515625" style="6" customWidth="1"/>
    <col min="8203" max="8203" width="10" style="6" bestFit="1" customWidth="1"/>
    <col min="8204" max="8204" width="1.7109375" style="6" customWidth="1"/>
    <col min="8205" max="8448" width="11.42578125" style="6"/>
    <col min="8449" max="8449" width="9" style="6" bestFit="1" customWidth="1"/>
    <col min="8450" max="8450" width="34.42578125" style="6" customWidth="1"/>
    <col min="8451" max="8451" width="12.7109375" style="6" customWidth="1"/>
    <col min="8452" max="8452" width="15.7109375" style="6" customWidth="1"/>
    <col min="8453" max="8453" width="12.42578125" style="6" bestFit="1" customWidth="1"/>
    <col min="8454" max="8454" width="14.140625" style="6" bestFit="1" customWidth="1"/>
    <col min="8455" max="8455" width="12" style="6" customWidth="1"/>
    <col min="8456" max="8456" width="12.7109375" style="6" customWidth="1"/>
    <col min="8457" max="8457" width="10.85546875" style="6" customWidth="1"/>
    <col min="8458" max="8458" width="14.28515625" style="6" customWidth="1"/>
    <col min="8459" max="8459" width="10" style="6" bestFit="1" customWidth="1"/>
    <col min="8460" max="8460" width="1.7109375" style="6" customWidth="1"/>
    <col min="8461" max="8704" width="11.42578125" style="6"/>
    <col min="8705" max="8705" width="9" style="6" bestFit="1" customWidth="1"/>
    <col min="8706" max="8706" width="34.42578125" style="6" customWidth="1"/>
    <col min="8707" max="8707" width="12.7109375" style="6" customWidth="1"/>
    <col min="8708" max="8708" width="15.7109375" style="6" customWidth="1"/>
    <col min="8709" max="8709" width="12.42578125" style="6" bestFit="1" customWidth="1"/>
    <col min="8710" max="8710" width="14.140625" style="6" bestFit="1" customWidth="1"/>
    <col min="8711" max="8711" width="12" style="6" customWidth="1"/>
    <col min="8712" max="8712" width="12.7109375" style="6" customWidth="1"/>
    <col min="8713" max="8713" width="10.85546875" style="6" customWidth="1"/>
    <col min="8714" max="8714" width="14.28515625" style="6" customWidth="1"/>
    <col min="8715" max="8715" width="10" style="6" bestFit="1" customWidth="1"/>
    <col min="8716" max="8716" width="1.7109375" style="6" customWidth="1"/>
    <col min="8717" max="8960" width="11.42578125" style="6"/>
    <col min="8961" max="8961" width="9" style="6" bestFit="1" customWidth="1"/>
    <col min="8962" max="8962" width="34.42578125" style="6" customWidth="1"/>
    <col min="8963" max="8963" width="12.7109375" style="6" customWidth="1"/>
    <col min="8964" max="8964" width="15.7109375" style="6" customWidth="1"/>
    <col min="8965" max="8965" width="12.42578125" style="6" bestFit="1" customWidth="1"/>
    <col min="8966" max="8966" width="14.140625" style="6" bestFit="1" customWidth="1"/>
    <col min="8967" max="8967" width="12" style="6" customWidth="1"/>
    <col min="8968" max="8968" width="12.7109375" style="6" customWidth="1"/>
    <col min="8969" max="8969" width="10.85546875" style="6" customWidth="1"/>
    <col min="8970" max="8970" width="14.28515625" style="6" customWidth="1"/>
    <col min="8971" max="8971" width="10" style="6" bestFit="1" customWidth="1"/>
    <col min="8972" max="8972" width="1.7109375" style="6" customWidth="1"/>
    <col min="8973" max="9216" width="11.42578125" style="6"/>
    <col min="9217" max="9217" width="9" style="6" bestFit="1" customWidth="1"/>
    <col min="9218" max="9218" width="34.42578125" style="6" customWidth="1"/>
    <col min="9219" max="9219" width="12.7109375" style="6" customWidth="1"/>
    <col min="9220" max="9220" width="15.7109375" style="6" customWidth="1"/>
    <col min="9221" max="9221" width="12.42578125" style="6" bestFit="1" customWidth="1"/>
    <col min="9222" max="9222" width="14.140625" style="6" bestFit="1" customWidth="1"/>
    <col min="9223" max="9223" width="12" style="6" customWidth="1"/>
    <col min="9224" max="9224" width="12.7109375" style="6" customWidth="1"/>
    <col min="9225" max="9225" width="10.85546875" style="6" customWidth="1"/>
    <col min="9226" max="9226" width="14.28515625" style="6" customWidth="1"/>
    <col min="9227" max="9227" width="10" style="6" bestFit="1" customWidth="1"/>
    <col min="9228" max="9228" width="1.7109375" style="6" customWidth="1"/>
    <col min="9229" max="9472" width="11.42578125" style="6"/>
    <col min="9473" max="9473" width="9" style="6" bestFit="1" customWidth="1"/>
    <col min="9474" max="9474" width="34.42578125" style="6" customWidth="1"/>
    <col min="9475" max="9475" width="12.7109375" style="6" customWidth="1"/>
    <col min="9476" max="9476" width="15.7109375" style="6" customWidth="1"/>
    <col min="9477" max="9477" width="12.42578125" style="6" bestFit="1" customWidth="1"/>
    <col min="9478" max="9478" width="14.140625" style="6" bestFit="1" customWidth="1"/>
    <col min="9479" max="9479" width="12" style="6" customWidth="1"/>
    <col min="9480" max="9480" width="12.7109375" style="6" customWidth="1"/>
    <col min="9481" max="9481" width="10.85546875" style="6" customWidth="1"/>
    <col min="9482" max="9482" width="14.28515625" style="6" customWidth="1"/>
    <col min="9483" max="9483" width="10" style="6" bestFit="1" customWidth="1"/>
    <col min="9484" max="9484" width="1.7109375" style="6" customWidth="1"/>
    <col min="9485" max="9728" width="11.42578125" style="6"/>
    <col min="9729" max="9729" width="9" style="6" bestFit="1" customWidth="1"/>
    <col min="9730" max="9730" width="34.42578125" style="6" customWidth="1"/>
    <col min="9731" max="9731" width="12.7109375" style="6" customWidth="1"/>
    <col min="9732" max="9732" width="15.7109375" style="6" customWidth="1"/>
    <col min="9733" max="9733" width="12.42578125" style="6" bestFit="1" customWidth="1"/>
    <col min="9734" max="9734" width="14.140625" style="6" bestFit="1" customWidth="1"/>
    <col min="9735" max="9735" width="12" style="6" customWidth="1"/>
    <col min="9736" max="9736" width="12.7109375" style="6" customWidth="1"/>
    <col min="9737" max="9737" width="10.85546875" style="6" customWidth="1"/>
    <col min="9738" max="9738" width="14.28515625" style="6" customWidth="1"/>
    <col min="9739" max="9739" width="10" style="6" bestFit="1" customWidth="1"/>
    <col min="9740" max="9740" width="1.7109375" style="6" customWidth="1"/>
    <col min="9741" max="9984" width="11.42578125" style="6"/>
    <col min="9985" max="9985" width="9" style="6" bestFit="1" customWidth="1"/>
    <col min="9986" max="9986" width="34.42578125" style="6" customWidth="1"/>
    <col min="9987" max="9987" width="12.7109375" style="6" customWidth="1"/>
    <col min="9988" max="9988" width="15.7109375" style="6" customWidth="1"/>
    <col min="9989" max="9989" width="12.42578125" style="6" bestFit="1" customWidth="1"/>
    <col min="9990" max="9990" width="14.140625" style="6" bestFit="1" customWidth="1"/>
    <col min="9991" max="9991" width="12" style="6" customWidth="1"/>
    <col min="9992" max="9992" width="12.7109375" style="6" customWidth="1"/>
    <col min="9993" max="9993" width="10.85546875" style="6" customWidth="1"/>
    <col min="9994" max="9994" width="14.28515625" style="6" customWidth="1"/>
    <col min="9995" max="9995" width="10" style="6" bestFit="1" customWidth="1"/>
    <col min="9996" max="9996" width="1.7109375" style="6" customWidth="1"/>
    <col min="9997" max="10240" width="11.42578125" style="6"/>
    <col min="10241" max="10241" width="9" style="6" bestFit="1" customWidth="1"/>
    <col min="10242" max="10242" width="34.42578125" style="6" customWidth="1"/>
    <col min="10243" max="10243" width="12.7109375" style="6" customWidth="1"/>
    <col min="10244" max="10244" width="15.7109375" style="6" customWidth="1"/>
    <col min="10245" max="10245" width="12.42578125" style="6" bestFit="1" customWidth="1"/>
    <col min="10246" max="10246" width="14.140625" style="6" bestFit="1" customWidth="1"/>
    <col min="10247" max="10247" width="12" style="6" customWidth="1"/>
    <col min="10248" max="10248" width="12.7109375" style="6" customWidth="1"/>
    <col min="10249" max="10249" width="10.85546875" style="6" customWidth="1"/>
    <col min="10250" max="10250" width="14.28515625" style="6" customWidth="1"/>
    <col min="10251" max="10251" width="10" style="6" bestFit="1" customWidth="1"/>
    <col min="10252" max="10252" width="1.7109375" style="6" customWidth="1"/>
    <col min="10253" max="10496" width="11.42578125" style="6"/>
    <col min="10497" max="10497" width="9" style="6" bestFit="1" customWidth="1"/>
    <col min="10498" max="10498" width="34.42578125" style="6" customWidth="1"/>
    <col min="10499" max="10499" width="12.7109375" style="6" customWidth="1"/>
    <col min="10500" max="10500" width="15.7109375" style="6" customWidth="1"/>
    <col min="10501" max="10501" width="12.42578125" style="6" bestFit="1" customWidth="1"/>
    <col min="10502" max="10502" width="14.140625" style="6" bestFit="1" customWidth="1"/>
    <col min="10503" max="10503" width="12" style="6" customWidth="1"/>
    <col min="10504" max="10504" width="12.7109375" style="6" customWidth="1"/>
    <col min="10505" max="10505" width="10.85546875" style="6" customWidth="1"/>
    <col min="10506" max="10506" width="14.28515625" style="6" customWidth="1"/>
    <col min="10507" max="10507" width="10" style="6" bestFit="1" customWidth="1"/>
    <col min="10508" max="10508" width="1.7109375" style="6" customWidth="1"/>
    <col min="10509" max="10752" width="11.42578125" style="6"/>
    <col min="10753" max="10753" width="9" style="6" bestFit="1" customWidth="1"/>
    <col min="10754" max="10754" width="34.42578125" style="6" customWidth="1"/>
    <col min="10755" max="10755" width="12.7109375" style="6" customWidth="1"/>
    <col min="10756" max="10756" width="15.7109375" style="6" customWidth="1"/>
    <col min="10757" max="10757" width="12.42578125" style="6" bestFit="1" customWidth="1"/>
    <col min="10758" max="10758" width="14.140625" style="6" bestFit="1" customWidth="1"/>
    <col min="10759" max="10759" width="12" style="6" customWidth="1"/>
    <col min="10760" max="10760" width="12.7109375" style="6" customWidth="1"/>
    <col min="10761" max="10761" width="10.85546875" style="6" customWidth="1"/>
    <col min="10762" max="10762" width="14.28515625" style="6" customWidth="1"/>
    <col min="10763" max="10763" width="10" style="6" bestFit="1" customWidth="1"/>
    <col min="10764" max="10764" width="1.7109375" style="6" customWidth="1"/>
    <col min="10765" max="11008" width="11.42578125" style="6"/>
    <col min="11009" max="11009" width="9" style="6" bestFit="1" customWidth="1"/>
    <col min="11010" max="11010" width="34.42578125" style="6" customWidth="1"/>
    <col min="11011" max="11011" width="12.7109375" style="6" customWidth="1"/>
    <col min="11012" max="11012" width="15.7109375" style="6" customWidth="1"/>
    <col min="11013" max="11013" width="12.42578125" style="6" bestFit="1" customWidth="1"/>
    <col min="11014" max="11014" width="14.140625" style="6" bestFit="1" customWidth="1"/>
    <col min="11015" max="11015" width="12" style="6" customWidth="1"/>
    <col min="11016" max="11016" width="12.7109375" style="6" customWidth="1"/>
    <col min="11017" max="11017" width="10.85546875" style="6" customWidth="1"/>
    <col min="11018" max="11018" width="14.28515625" style="6" customWidth="1"/>
    <col min="11019" max="11019" width="10" style="6" bestFit="1" customWidth="1"/>
    <col min="11020" max="11020" width="1.7109375" style="6" customWidth="1"/>
    <col min="11021" max="11264" width="11.42578125" style="6"/>
    <col min="11265" max="11265" width="9" style="6" bestFit="1" customWidth="1"/>
    <col min="11266" max="11266" width="34.42578125" style="6" customWidth="1"/>
    <col min="11267" max="11267" width="12.7109375" style="6" customWidth="1"/>
    <col min="11268" max="11268" width="15.7109375" style="6" customWidth="1"/>
    <col min="11269" max="11269" width="12.42578125" style="6" bestFit="1" customWidth="1"/>
    <col min="11270" max="11270" width="14.140625" style="6" bestFit="1" customWidth="1"/>
    <col min="11271" max="11271" width="12" style="6" customWidth="1"/>
    <col min="11272" max="11272" width="12.7109375" style="6" customWidth="1"/>
    <col min="11273" max="11273" width="10.85546875" style="6" customWidth="1"/>
    <col min="11274" max="11274" width="14.28515625" style="6" customWidth="1"/>
    <col min="11275" max="11275" width="10" style="6" bestFit="1" customWidth="1"/>
    <col min="11276" max="11276" width="1.7109375" style="6" customWidth="1"/>
    <col min="11277" max="11520" width="11.42578125" style="6"/>
    <col min="11521" max="11521" width="9" style="6" bestFit="1" customWidth="1"/>
    <col min="11522" max="11522" width="34.42578125" style="6" customWidth="1"/>
    <col min="11523" max="11523" width="12.7109375" style="6" customWidth="1"/>
    <col min="11524" max="11524" width="15.7109375" style="6" customWidth="1"/>
    <col min="11525" max="11525" width="12.42578125" style="6" bestFit="1" customWidth="1"/>
    <col min="11526" max="11526" width="14.140625" style="6" bestFit="1" customWidth="1"/>
    <col min="11527" max="11527" width="12" style="6" customWidth="1"/>
    <col min="11528" max="11528" width="12.7109375" style="6" customWidth="1"/>
    <col min="11529" max="11529" width="10.85546875" style="6" customWidth="1"/>
    <col min="11530" max="11530" width="14.28515625" style="6" customWidth="1"/>
    <col min="11531" max="11531" width="10" style="6" bestFit="1" customWidth="1"/>
    <col min="11532" max="11532" width="1.7109375" style="6" customWidth="1"/>
    <col min="11533" max="11776" width="11.42578125" style="6"/>
    <col min="11777" max="11777" width="9" style="6" bestFit="1" customWidth="1"/>
    <col min="11778" max="11778" width="34.42578125" style="6" customWidth="1"/>
    <col min="11779" max="11779" width="12.7109375" style="6" customWidth="1"/>
    <col min="11780" max="11780" width="15.7109375" style="6" customWidth="1"/>
    <col min="11781" max="11781" width="12.42578125" style="6" bestFit="1" customWidth="1"/>
    <col min="11782" max="11782" width="14.140625" style="6" bestFit="1" customWidth="1"/>
    <col min="11783" max="11783" width="12" style="6" customWidth="1"/>
    <col min="11784" max="11784" width="12.7109375" style="6" customWidth="1"/>
    <col min="11785" max="11785" width="10.85546875" style="6" customWidth="1"/>
    <col min="11786" max="11786" width="14.28515625" style="6" customWidth="1"/>
    <col min="11787" max="11787" width="10" style="6" bestFit="1" customWidth="1"/>
    <col min="11788" max="11788" width="1.7109375" style="6" customWidth="1"/>
    <col min="11789" max="12032" width="11.42578125" style="6"/>
    <col min="12033" max="12033" width="9" style="6" bestFit="1" customWidth="1"/>
    <col min="12034" max="12034" width="34.42578125" style="6" customWidth="1"/>
    <col min="12035" max="12035" width="12.7109375" style="6" customWidth="1"/>
    <col min="12036" max="12036" width="15.7109375" style="6" customWidth="1"/>
    <col min="12037" max="12037" width="12.42578125" style="6" bestFit="1" customWidth="1"/>
    <col min="12038" max="12038" width="14.140625" style="6" bestFit="1" customWidth="1"/>
    <col min="12039" max="12039" width="12" style="6" customWidth="1"/>
    <col min="12040" max="12040" width="12.7109375" style="6" customWidth="1"/>
    <col min="12041" max="12041" width="10.85546875" style="6" customWidth="1"/>
    <col min="12042" max="12042" width="14.28515625" style="6" customWidth="1"/>
    <col min="12043" max="12043" width="10" style="6" bestFit="1" customWidth="1"/>
    <col min="12044" max="12044" width="1.7109375" style="6" customWidth="1"/>
    <col min="12045" max="12288" width="11.42578125" style="6"/>
    <col min="12289" max="12289" width="9" style="6" bestFit="1" customWidth="1"/>
    <col min="12290" max="12290" width="34.42578125" style="6" customWidth="1"/>
    <col min="12291" max="12291" width="12.7109375" style="6" customWidth="1"/>
    <col min="12292" max="12292" width="15.7109375" style="6" customWidth="1"/>
    <col min="12293" max="12293" width="12.42578125" style="6" bestFit="1" customWidth="1"/>
    <col min="12294" max="12294" width="14.140625" style="6" bestFit="1" customWidth="1"/>
    <col min="12295" max="12295" width="12" style="6" customWidth="1"/>
    <col min="12296" max="12296" width="12.7109375" style="6" customWidth="1"/>
    <col min="12297" max="12297" width="10.85546875" style="6" customWidth="1"/>
    <col min="12298" max="12298" width="14.28515625" style="6" customWidth="1"/>
    <col min="12299" max="12299" width="10" style="6" bestFit="1" customWidth="1"/>
    <col min="12300" max="12300" width="1.7109375" style="6" customWidth="1"/>
    <col min="12301" max="12544" width="11.42578125" style="6"/>
    <col min="12545" max="12545" width="9" style="6" bestFit="1" customWidth="1"/>
    <col min="12546" max="12546" width="34.42578125" style="6" customWidth="1"/>
    <col min="12547" max="12547" width="12.7109375" style="6" customWidth="1"/>
    <col min="12548" max="12548" width="15.7109375" style="6" customWidth="1"/>
    <col min="12549" max="12549" width="12.42578125" style="6" bestFit="1" customWidth="1"/>
    <col min="12550" max="12550" width="14.140625" style="6" bestFit="1" customWidth="1"/>
    <col min="12551" max="12551" width="12" style="6" customWidth="1"/>
    <col min="12552" max="12552" width="12.7109375" style="6" customWidth="1"/>
    <col min="12553" max="12553" width="10.85546875" style="6" customWidth="1"/>
    <col min="12554" max="12554" width="14.28515625" style="6" customWidth="1"/>
    <col min="12555" max="12555" width="10" style="6" bestFit="1" customWidth="1"/>
    <col min="12556" max="12556" width="1.7109375" style="6" customWidth="1"/>
    <col min="12557" max="12800" width="11.42578125" style="6"/>
    <col min="12801" max="12801" width="9" style="6" bestFit="1" customWidth="1"/>
    <col min="12802" max="12802" width="34.42578125" style="6" customWidth="1"/>
    <col min="12803" max="12803" width="12.7109375" style="6" customWidth="1"/>
    <col min="12804" max="12804" width="15.7109375" style="6" customWidth="1"/>
    <col min="12805" max="12805" width="12.42578125" style="6" bestFit="1" customWidth="1"/>
    <col min="12806" max="12806" width="14.140625" style="6" bestFit="1" customWidth="1"/>
    <col min="12807" max="12807" width="12" style="6" customWidth="1"/>
    <col min="12808" max="12808" width="12.7109375" style="6" customWidth="1"/>
    <col min="12809" max="12809" width="10.85546875" style="6" customWidth="1"/>
    <col min="12810" max="12810" width="14.28515625" style="6" customWidth="1"/>
    <col min="12811" max="12811" width="10" style="6" bestFit="1" customWidth="1"/>
    <col min="12812" max="12812" width="1.7109375" style="6" customWidth="1"/>
    <col min="12813" max="13056" width="11.42578125" style="6"/>
    <col min="13057" max="13057" width="9" style="6" bestFit="1" customWidth="1"/>
    <col min="13058" max="13058" width="34.42578125" style="6" customWidth="1"/>
    <col min="13059" max="13059" width="12.7109375" style="6" customWidth="1"/>
    <col min="13060" max="13060" width="15.7109375" style="6" customWidth="1"/>
    <col min="13061" max="13061" width="12.42578125" style="6" bestFit="1" customWidth="1"/>
    <col min="13062" max="13062" width="14.140625" style="6" bestFit="1" customWidth="1"/>
    <col min="13063" max="13063" width="12" style="6" customWidth="1"/>
    <col min="13064" max="13064" width="12.7109375" style="6" customWidth="1"/>
    <col min="13065" max="13065" width="10.85546875" style="6" customWidth="1"/>
    <col min="13066" max="13066" width="14.28515625" style="6" customWidth="1"/>
    <col min="13067" max="13067" width="10" style="6" bestFit="1" customWidth="1"/>
    <col min="13068" max="13068" width="1.7109375" style="6" customWidth="1"/>
    <col min="13069" max="13312" width="11.42578125" style="6"/>
    <col min="13313" max="13313" width="9" style="6" bestFit="1" customWidth="1"/>
    <col min="13314" max="13314" width="34.42578125" style="6" customWidth="1"/>
    <col min="13315" max="13315" width="12.7109375" style="6" customWidth="1"/>
    <col min="13316" max="13316" width="15.7109375" style="6" customWidth="1"/>
    <col min="13317" max="13317" width="12.42578125" style="6" bestFit="1" customWidth="1"/>
    <col min="13318" max="13318" width="14.140625" style="6" bestFit="1" customWidth="1"/>
    <col min="13319" max="13319" width="12" style="6" customWidth="1"/>
    <col min="13320" max="13320" width="12.7109375" style="6" customWidth="1"/>
    <col min="13321" max="13321" width="10.85546875" style="6" customWidth="1"/>
    <col min="13322" max="13322" width="14.28515625" style="6" customWidth="1"/>
    <col min="13323" max="13323" width="10" style="6" bestFit="1" customWidth="1"/>
    <col min="13324" max="13324" width="1.7109375" style="6" customWidth="1"/>
    <col min="13325" max="13568" width="11.42578125" style="6"/>
    <col min="13569" max="13569" width="9" style="6" bestFit="1" customWidth="1"/>
    <col min="13570" max="13570" width="34.42578125" style="6" customWidth="1"/>
    <col min="13571" max="13571" width="12.7109375" style="6" customWidth="1"/>
    <col min="13572" max="13572" width="15.7109375" style="6" customWidth="1"/>
    <col min="13573" max="13573" width="12.42578125" style="6" bestFit="1" customWidth="1"/>
    <col min="13574" max="13574" width="14.140625" style="6" bestFit="1" customWidth="1"/>
    <col min="13575" max="13575" width="12" style="6" customWidth="1"/>
    <col min="13576" max="13576" width="12.7109375" style="6" customWidth="1"/>
    <col min="13577" max="13577" width="10.85546875" style="6" customWidth="1"/>
    <col min="13578" max="13578" width="14.28515625" style="6" customWidth="1"/>
    <col min="13579" max="13579" width="10" style="6" bestFit="1" customWidth="1"/>
    <col min="13580" max="13580" width="1.7109375" style="6" customWidth="1"/>
    <col min="13581" max="13824" width="11.42578125" style="6"/>
    <col min="13825" max="13825" width="9" style="6" bestFit="1" customWidth="1"/>
    <col min="13826" max="13826" width="34.42578125" style="6" customWidth="1"/>
    <col min="13827" max="13827" width="12.7109375" style="6" customWidth="1"/>
    <col min="13828" max="13828" width="15.7109375" style="6" customWidth="1"/>
    <col min="13829" max="13829" width="12.42578125" style="6" bestFit="1" customWidth="1"/>
    <col min="13830" max="13830" width="14.140625" style="6" bestFit="1" customWidth="1"/>
    <col min="13831" max="13831" width="12" style="6" customWidth="1"/>
    <col min="13832" max="13832" width="12.7109375" style="6" customWidth="1"/>
    <col min="13833" max="13833" width="10.85546875" style="6" customWidth="1"/>
    <col min="13834" max="13834" width="14.28515625" style="6" customWidth="1"/>
    <col min="13835" max="13835" width="10" style="6" bestFit="1" customWidth="1"/>
    <col min="13836" max="13836" width="1.7109375" style="6" customWidth="1"/>
    <col min="13837" max="14080" width="11.42578125" style="6"/>
    <col min="14081" max="14081" width="9" style="6" bestFit="1" customWidth="1"/>
    <col min="14082" max="14082" width="34.42578125" style="6" customWidth="1"/>
    <col min="14083" max="14083" width="12.7109375" style="6" customWidth="1"/>
    <col min="14084" max="14084" width="15.7109375" style="6" customWidth="1"/>
    <col min="14085" max="14085" width="12.42578125" style="6" bestFit="1" customWidth="1"/>
    <col min="14086" max="14086" width="14.140625" style="6" bestFit="1" customWidth="1"/>
    <col min="14087" max="14087" width="12" style="6" customWidth="1"/>
    <col min="14088" max="14088" width="12.7109375" style="6" customWidth="1"/>
    <col min="14089" max="14089" width="10.85546875" style="6" customWidth="1"/>
    <col min="14090" max="14090" width="14.28515625" style="6" customWidth="1"/>
    <col min="14091" max="14091" width="10" style="6" bestFit="1" customWidth="1"/>
    <col min="14092" max="14092" width="1.7109375" style="6" customWidth="1"/>
    <col min="14093" max="14336" width="11.42578125" style="6"/>
    <col min="14337" max="14337" width="9" style="6" bestFit="1" customWidth="1"/>
    <col min="14338" max="14338" width="34.42578125" style="6" customWidth="1"/>
    <col min="14339" max="14339" width="12.7109375" style="6" customWidth="1"/>
    <col min="14340" max="14340" width="15.7109375" style="6" customWidth="1"/>
    <col min="14341" max="14341" width="12.42578125" style="6" bestFit="1" customWidth="1"/>
    <col min="14342" max="14342" width="14.140625" style="6" bestFit="1" customWidth="1"/>
    <col min="14343" max="14343" width="12" style="6" customWidth="1"/>
    <col min="14344" max="14344" width="12.7109375" style="6" customWidth="1"/>
    <col min="14345" max="14345" width="10.85546875" style="6" customWidth="1"/>
    <col min="14346" max="14346" width="14.28515625" style="6" customWidth="1"/>
    <col min="14347" max="14347" width="10" style="6" bestFit="1" customWidth="1"/>
    <col min="14348" max="14348" width="1.7109375" style="6" customWidth="1"/>
    <col min="14349" max="14592" width="11.42578125" style="6"/>
    <col min="14593" max="14593" width="9" style="6" bestFit="1" customWidth="1"/>
    <col min="14594" max="14594" width="34.42578125" style="6" customWidth="1"/>
    <col min="14595" max="14595" width="12.7109375" style="6" customWidth="1"/>
    <col min="14596" max="14596" width="15.7109375" style="6" customWidth="1"/>
    <col min="14597" max="14597" width="12.42578125" style="6" bestFit="1" customWidth="1"/>
    <col min="14598" max="14598" width="14.140625" style="6" bestFit="1" customWidth="1"/>
    <col min="14599" max="14599" width="12" style="6" customWidth="1"/>
    <col min="14600" max="14600" width="12.7109375" style="6" customWidth="1"/>
    <col min="14601" max="14601" width="10.85546875" style="6" customWidth="1"/>
    <col min="14602" max="14602" width="14.28515625" style="6" customWidth="1"/>
    <col min="14603" max="14603" width="10" style="6" bestFit="1" customWidth="1"/>
    <col min="14604" max="14604" width="1.7109375" style="6" customWidth="1"/>
    <col min="14605" max="14848" width="11.42578125" style="6"/>
    <col min="14849" max="14849" width="9" style="6" bestFit="1" customWidth="1"/>
    <col min="14850" max="14850" width="34.42578125" style="6" customWidth="1"/>
    <col min="14851" max="14851" width="12.7109375" style="6" customWidth="1"/>
    <col min="14852" max="14852" width="15.7109375" style="6" customWidth="1"/>
    <col min="14853" max="14853" width="12.42578125" style="6" bestFit="1" customWidth="1"/>
    <col min="14854" max="14854" width="14.140625" style="6" bestFit="1" customWidth="1"/>
    <col min="14855" max="14855" width="12" style="6" customWidth="1"/>
    <col min="14856" max="14856" width="12.7109375" style="6" customWidth="1"/>
    <col min="14857" max="14857" width="10.85546875" style="6" customWidth="1"/>
    <col min="14858" max="14858" width="14.28515625" style="6" customWidth="1"/>
    <col min="14859" max="14859" width="10" style="6" bestFit="1" customWidth="1"/>
    <col min="14860" max="14860" width="1.7109375" style="6" customWidth="1"/>
    <col min="14861" max="15104" width="11.42578125" style="6"/>
    <col min="15105" max="15105" width="9" style="6" bestFit="1" customWidth="1"/>
    <col min="15106" max="15106" width="34.42578125" style="6" customWidth="1"/>
    <col min="15107" max="15107" width="12.7109375" style="6" customWidth="1"/>
    <col min="15108" max="15108" width="15.7109375" style="6" customWidth="1"/>
    <col min="15109" max="15109" width="12.42578125" style="6" bestFit="1" customWidth="1"/>
    <col min="15110" max="15110" width="14.140625" style="6" bestFit="1" customWidth="1"/>
    <col min="15111" max="15111" width="12" style="6" customWidth="1"/>
    <col min="15112" max="15112" width="12.7109375" style="6" customWidth="1"/>
    <col min="15113" max="15113" width="10.85546875" style="6" customWidth="1"/>
    <col min="15114" max="15114" width="14.28515625" style="6" customWidth="1"/>
    <col min="15115" max="15115" width="10" style="6" bestFit="1" customWidth="1"/>
    <col min="15116" max="15116" width="1.7109375" style="6" customWidth="1"/>
    <col min="15117" max="15360" width="11.42578125" style="6"/>
    <col min="15361" max="15361" width="9" style="6" bestFit="1" customWidth="1"/>
    <col min="15362" max="15362" width="34.42578125" style="6" customWidth="1"/>
    <col min="15363" max="15363" width="12.7109375" style="6" customWidth="1"/>
    <col min="15364" max="15364" width="15.7109375" style="6" customWidth="1"/>
    <col min="15365" max="15365" width="12.42578125" style="6" bestFit="1" customWidth="1"/>
    <col min="15366" max="15366" width="14.140625" style="6" bestFit="1" customWidth="1"/>
    <col min="15367" max="15367" width="12" style="6" customWidth="1"/>
    <col min="15368" max="15368" width="12.7109375" style="6" customWidth="1"/>
    <col min="15369" max="15369" width="10.85546875" style="6" customWidth="1"/>
    <col min="15370" max="15370" width="14.28515625" style="6" customWidth="1"/>
    <col min="15371" max="15371" width="10" style="6" bestFit="1" customWidth="1"/>
    <col min="15372" max="15372" width="1.7109375" style="6" customWidth="1"/>
    <col min="15373" max="15616" width="11.42578125" style="6"/>
    <col min="15617" max="15617" width="9" style="6" bestFit="1" customWidth="1"/>
    <col min="15618" max="15618" width="34.42578125" style="6" customWidth="1"/>
    <col min="15619" max="15619" width="12.7109375" style="6" customWidth="1"/>
    <col min="15620" max="15620" width="15.7109375" style="6" customWidth="1"/>
    <col min="15621" max="15621" width="12.42578125" style="6" bestFit="1" customWidth="1"/>
    <col min="15622" max="15622" width="14.140625" style="6" bestFit="1" customWidth="1"/>
    <col min="15623" max="15623" width="12" style="6" customWidth="1"/>
    <col min="15624" max="15624" width="12.7109375" style="6" customWidth="1"/>
    <col min="15625" max="15625" width="10.85546875" style="6" customWidth="1"/>
    <col min="15626" max="15626" width="14.28515625" style="6" customWidth="1"/>
    <col min="15627" max="15627" width="10" style="6" bestFit="1" customWidth="1"/>
    <col min="15628" max="15628" width="1.7109375" style="6" customWidth="1"/>
    <col min="15629" max="15872" width="11.42578125" style="6"/>
    <col min="15873" max="15873" width="9" style="6" bestFit="1" customWidth="1"/>
    <col min="15874" max="15874" width="34.42578125" style="6" customWidth="1"/>
    <col min="15875" max="15875" width="12.7109375" style="6" customWidth="1"/>
    <col min="15876" max="15876" width="15.7109375" style="6" customWidth="1"/>
    <col min="15877" max="15877" width="12.42578125" style="6" bestFit="1" customWidth="1"/>
    <col min="15878" max="15878" width="14.140625" style="6" bestFit="1" customWidth="1"/>
    <col min="15879" max="15879" width="12" style="6" customWidth="1"/>
    <col min="15880" max="15880" width="12.7109375" style="6" customWidth="1"/>
    <col min="15881" max="15881" width="10.85546875" style="6" customWidth="1"/>
    <col min="15882" max="15882" width="14.28515625" style="6" customWidth="1"/>
    <col min="15883" max="15883" width="10" style="6" bestFit="1" customWidth="1"/>
    <col min="15884" max="15884" width="1.7109375" style="6" customWidth="1"/>
    <col min="15885" max="16128" width="11.42578125" style="6"/>
    <col min="16129" max="16129" width="9" style="6" bestFit="1" customWidth="1"/>
    <col min="16130" max="16130" width="34.42578125" style="6" customWidth="1"/>
    <col min="16131" max="16131" width="12.7109375" style="6" customWidth="1"/>
    <col min="16132" max="16132" width="15.7109375" style="6" customWidth="1"/>
    <col min="16133" max="16133" width="12.42578125" style="6" bestFit="1" customWidth="1"/>
    <col min="16134" max="16134" width="14.140625" style="6" bestFit="1" customWidth="1"/>
    <col min="16135" max="16135" width="12" style="6" customWidth="1"/>
    <col min="16136" max="16136" width="12.7109375" style="6" customWidth="1"/>
    <col min="16137" max="16137" width="10.85546875" style="6" customWidth="1"/>
    <col min="16138" max="16138" width="14.28515625" style="6" customWidth="1"/>
    <col min="16139" max="16139" width="10" style="6" bestFit="1" customWidth="1"/>
    <col min="16140" max="16140" width="1.7109375" style="6" customWidth="1"/>
    <col min="16141" max="16384" width="11.42578125" style="6"/>
  </cols>
  <sheetData>
    <row r="1" spans="1:21" ht="24" customHeight="1" thickBot="1" x14ac:dyDescent="0.25">
      <c r="A1" s="251"/>
      <c r="B1" s="251"/>
      <c r="C1" s="251"/>
      <c r="D1" s="251"/>
      <c r="E1" s="251"/>
      <c r="F1" s="251"/>
      <c r="G1" s="252" t="str">
        <f>'[1]POČETNA i upute'!$E$10</f>
        <v>1 . Prijedlog izmjena i dopuna financijskog plana za 2018. g.</v>
      </c>
      <c r="H1" s="253" t="s">
        <v>322</v>
      </c>
      <c r="I1" s="251"/>
      <c r="J1" s="251"/>
      <c r="K1" s="251"/>
      <c r="R1" s="251"/>
    </row>
    <row r="2" spans="1:21" s="199" customFormat="1" ht="90.75" customHeight="1" thickBot="1" x14ac:dyDescent="0.25">
      <c r="A2" s="254" t="s">
        <v>323</v>
      </c>
      <c r="B2" s="255" t="s">
        <v>17</v>
      </c>
      <c r="C2" s="256">
        <f>'[1]POČETNA i upute'!$K$5</f>
        <v>0</v>
      </c>
      <c r="D2" s="257" t="s">
        <v>324</v>
      </c>
      <c r="E2" s="257" t="s">
        <v>113</v>
      </c>
      <c r="F2" s="257" t="s">
        <v>114</v>
      </c>
      <c r="G2" s="257" t="s">
        <v>115</v>
      </c>
      <c r="H2" s="257" t="s">
        <v>325</v>
      </c>
      <c r="I2" s="257" t="s">
        <v>326</v>
      </c>
      <c r="J2" s="257" t="s">
        <v>118</v>
      </c>
      <c r="K2" s="257" t="s">
        <v>119</v>
      </c>
    </row>
    <row r="3" spans="1:21" x14ac:dyDescent="0.2">
      <c r="A3" s="258"/>
      <c r="B3" s="259"/>
      <c r="C3" s="260"/>
      <c r="D3" s="261"/>
      <c r="E3" s="261"/>
      <c r="F3" s="261"/>
      <c r="G3" s="261"/>
      <c r="H3" s="262"/>
      <c r="I3" s="261"/>
      <c r="J3" s="261"/>
      <c r="K3" s="261"/>
      <c r="L3" s="263"/>
      <c r="M3" s="263"/>
      <c r="N3" s="263"/>
      <c r="O3" s="263"/>
      <c r="P3" s="263"/>
      <c r="Q3" s="263"/>
      <c r="R3" s="263"/>
      <c r="S3" s="263"/>
      <c r="T3" s="263"/>
      <c r="U3" s="263"/>
    </row>
    <row r="4" spans="1:21" s="199" customFormat="1" x14ac:dyDescent="0.2">
      <c r="A4" s="264"/>
      <c r="B4" s="265" t="s">
        <v>327</v>
      </c>
      <c r="C4" s="266"/>
      <c r="D4" s="267"/>
      <c r="E4" s="267"/>
      <c r="F4" s="267"/>
      <c r="G4" s="267"/>
      <c r="H4" s="268"/>
      <c r="I4" s="267"/>
      <c r="J4" s="267"/>
      <c r="K4" s="267"/>
      <c r="L4" s="269"/>
      <c r="M4" s="269"/>
      <c r="N4" s="269"/>
      <c r="O4" s="269"/>
      <c r="P4" s="269"/>
      <c r="Q4" s="269"/>
      <c r="R4" s="269"/>
      <c r="S4" s="269"/>
      <c r="T4" s="269"/>
      <c r="U4" s="269"/>
    </row>
    <row r="5" spans="1:21" ht="25.5" x14ac:dyDescent="0.2">
      <c r="A5" s="264"/>
      <c r="B5" s="270" t="s">
        <v>328</v>
      </c>
      <c r="C5" s="271"/>
      <c r="D5" s="272"/>
      <c r="E5" s="272"/>
      <c r="F5" s="272"/>
      <c r="G5" s="272"/>
      <c r="H5" s="268"/>
      <c r="I5" s="272"/>
      <c r="J5" s="272"/>
      <c r="K5" s="272"/>
      <c r="L5" s="263"/>
      <c r="M5" s="263"/>
      <c r="N5" s="263"/>
      <c r="O5" s="263"/>
      <c r="P5" s="263"/>
      <c r="Q5" s="263"/>
      <c r="R5" s="263"/>
      <c r="S5" s="263"/>
      <c r="T5" s="263"/>
      <c r="U5" s="263"/>
    </row>
    <row r="6" spans="1:21" s="278" customFormat="1" ht="25.5" x14ac:dyDescent="0.2">
      <c r="A6" s="273" t="s">
        <v>329</v>
      </c>
      <c r="B6" s="274" t="s">
        <v>330</v>
      </c>
      <c r="C6" s="275">
        <f>C7+C64+C112+C142+C153+C206+C259</f>
        <v>11294582</v>
      </c>
      <c r="D6" s="275">
        <f>D7+D64+D112+D142+D153+D206+D259</f>
        <v>1432625</v>
      </c>
      <c r="E6" s="275">
        <f>E7+E64+E112+E142+E153+E206+E259</f>
        <v>46158</v>
      </c>
      <c r="F6" s="275">
        <f>F7+F64+F112+F142+F153+F206+F259</f>
        <v>719879</v>
      </c>
      <c r="G6" s="275">
        <f>G7+G64+G112+G142+G153+G206+G259</f>
        <v>498054</v>
      </c>
      <c r="H6" s="276">
        <f>H7+H64+H112+H142+H153</f>
        <v>8596590</v>
      </c>
      <c r="I6" s="275">
        <f>I7+I64+I112+I142+I153+I206+I259</f>
        <v>1276</v>
      </c>
      <c r="J6" s="275">
        <f>J7+J64+J112+J142+J153</f>
        <v>0</v>
      </c>
      <c r="K6" s="275">
        <f>K7+K64+K112+K142+K153</f>
        <v>0</v>
      </c>
      <c r="L6" s="277"/>
      <c r="M6" s="277"/>
      <c r="N6" s="277"/>
      <c r="O6" s="277"/>
      <c r="P6" s="277"/>
      <c r="Q6" s="277"/>
      <c r="R6" s="277"/>
      <c r="S6" s="277"/>
      <c r="T6" s="277"/>
      <c r="U6" s="277"/>
    </row>
    <row r="7" spans="1:21" s="278" customFormat="1" ht="30" customHeight="1" x14ac:dyDescent="0.2">
      <c r="A7" s="279" t="s">
        <v>331</v>
      </c>
      <c r="B7" s="280" t="s">
        <v>332</v>
      </c>
      <c r="C7" s="281">
        <f>SUM(D7:K7)</f>
        <v>10331028</v>
      </c>
      <c r="D7" s="282">
        <f t="shared" ref="D7:K7" si="0">D8+D52+D62</f>
        <v>1325000</v>
      </c>
      <c r="E7" s="282">
        <f t="shared" si="0"/>
        <v>43180</v>
      </c>
      <c r="F7" s="282">
        <f t="shared" si="0"/>
        <v>351722</v>
      </c>
      <c r="G7" s="282">
        <f t="shared" si="0"/>
        <v>14536</v>
      </c>
      <c r="H7" s="282">
        <f t="shared" si="0"/>
        <v>8596590</v>
      </c>
      <c r="I7" s="282">
        <f t="shared" si="0"/>
        <v>0</v>
      </c>
      <c r="J7" s="282">
        <f t="shared" si="0"/>
        <v>0</v>
      </c>
      <c r="K7" s="282">
        <f t="shared" si="0"/>
        <v>0</v>
      </c>
      <c r="L7" s="277"/>
      <c r="M7" s="277"/>
      <c r="N7" s="277"/>
      <c r="O7" s="277"/>
      <c r="P7" s="277"/>
      <c r="Q7" s="277"/>
      <c r="R7" s="277"/>
      <c r="S7" s="277"/>
      <c r="T7" s="277"/>
      <c r="U7" s="277"/>
    </row>
    <row r="8" spans="1:21" s="278" customFormat="1" x14ac:dyDescent="0.2">
      <c r="A8" s="283">
        <v>3</v>
      </c>
      <c r="B8" s="284" t="s">
        <v>333</v>
      </c>
      <c r="C8" s="285">
        <f>SUM(D8:K8)</f>
        <v>10199252</v>
      </c>
      <c r="D8" s="275">
        <f t="shared" ref="D8:K8" si="1">D9+D16+D44+D50</f>
        <v>1325000</v>
      </c>
      <c r="E8" s="275">
        <f t="shared" si="1"/>
        <v>26930</v>
      </c>
      <c r="F8" s="275">
        <f t="shared" si="1"/>
        <v>244196</v>
      </c>
      <c r="G8" s="275">
        <f t="shared" si="1"/>
        <v>6536</v>
      </c>
      <c r="H8" s="276">
        <f t="shared" si="1"/>
        <v>8596590</v>
      </c>
      <c r="I8" s="275">
        <f t="shared" si="1"/>
        <v>0</v>
      </c>
      <c r="J8" s="275">
        <f t="shared" si="1"/>
        <v>0</v>
      </c>
      <c r="K8" s="275">
        <f t="shared" si="1"/>
        <v>0</v>
      </c>
      <c r="L8" s="277"/>
      <c r="M8" s="277"/>
      <c r="N8" s="277"/>
      <c r="O8" s="277"/>
      <c r="P8" s="277"/>
      <c r="Q8" s="277"/>
      <c r="R8" s="277"/>
      <c r="S8" s="277"/>
      <c r="T8" s="277"/>
      <c r="U8" s="277"/>
    </row>
    <row r="9" spans="1:21" s="278" customFormat="1" x14ac:dyDescent="0.2">
      <c r="A9" s="286">
        <v>31</v>
      </c>
      <c r="B9" s="287" t="s">
        <v>128</v>
      </c>
      <c r="C9" s="288">
        <f>SUM(D9:K9)</f>
        <v>8419700</v>
      </c>
      <c r="D9" s="289">
        <f t="shared" ref="D9:K9" si="2">SUM(D10:D15)</f>
        <v>0</v>
      </c>
      <c r="E9" s="289">
        <f t="shared" si="2"/>
        <v>0</v>
      </c>
      <c r="F9" s="289">
        <f t="shared" si="2"/>
        <v>0</v>
      </c>
      <c r="G9" s="289">
        <f t="shared" si="2"/>
        <v>0</v>
      </c>
      <c r="H9" s="289">
        <f t="shared" si="2"/>
        <v>8419700</v>
      </c>
      <c r="I9" s="289">
        <f t="shared" si="2"/>
        <v>0</v>
      </c>
      <c r="J9" s="289">
        <f t="shared" si="2"/>
        <v>0</v>
      </c>
      <c r="K9" s="289">
        <f t="shared" si="2"/>
        <v>0</v>
      </c>
      <c r="L9" s="277"/>
      <c r="M9" s="277"/>
      <c r="N9" s="277"/>
      <c r="O9" s="277"/>
      <c r="P9" s="277"/>
      <c r="Q9" s="277"/>
      <c r="R9" s="277"/>
      <c r="S9" s="277"/>
      <c r="T9" s="277"/>
      <c r="U9" s="277"/>
    </row>
    <row r="10" spans="1:21" s="294" customFormat="1" x14ac:dyDescent="0.2">
      <c r="A10" s="290">
        <v>3111</v>
      </c>
      <c r="B10" s="291" t="s">
        <v>334</v>
      </c>
      <c r="C10" s="285">
        <f>SUM(D10:K10)</f>
        <v>6605000</v>
      </c>
      <c r="D10" s="292">
        <f>'[1]1'!E11</f>
        <v>0</v>
      </c>
      <c r="E10" s="292">
        <f>'[1]1'!F11</f>
        <v>0</v>
      </c>
      <c r="F10" s="292">
        <f>'[1]1'!G11</f>
        <v>0</v>
      </c>
      <c r="G10" s="292">
        <f>'[1]1'!H11</f>
        <v>0</v>
      </c>
      <c r="H10" s="289">
        <f>'[1]1'!I11</f>
        <v>6605000</v>
      </c>
      <c r="I10" s="292">
        <f>'[1]1'!J11</f>
        <v>0</v>
      </c>
      <c r="J10" s="292">
        <f>'[1]1'!K11</f>
        <v>0</v>
      </c>
      <c r="K10" s="292">
        <f>'[1]1'!L11</f>
        <v>0</v>
      </c>
      <c r="L10" s="293"/>
      <c r="M10" s="293"/>
      <c r="N10" s="293"/>
      <c r="O10" s="293"/>
      <c r="P10" s="293"/>
      <c r="Q10" s="293"/>
      <c r="R10" s="293"/>
      <c r="S10" s="293"/>
      <c r="T10" s="293"/>
      <c r="U10" s="293"/>
    </row>
    <row r="11" spans="1:21" s="294" customFormat="1" x14ac:dyDescent="0.2">
      <c r="A11" s="290">
        <v>3113</v>
      </c>
      <c r="B11" s="291" t="s">
        <v>134</v>
      </c>
      <c r="C11" s="285">
        <f t="shared" ref="C11:C63" si="3">SUM(D11:K11)</f>
        <v>200000</v>
      </c>
      <c r="D11" s="292">
        <f>'[1]1'!E15</f>
        <v>0</v>
      </c>
      <c r="E11" s="292">
        <f>'[1]1'!F15</f>
        <v>0</v>
      </c>
      <c r="F11" s="292">
        <f>'[1]1'!G15</f>
        <v>0</v>
      </c>
      <c r="G11" s="292">
        <f>'[1]1'!H15</f>
        <v>0</v>
      </c>
      <c r="H11" s="289">
        <f>'[1]1'!I15</f>
        <v>200000</v>
      </c>
      <c r="I11" s="292">
        <f>'[1]1'!J15</f>
        <v>0</v>
      </c>
      <c r="J11" s="292">
        <f>'[1]1'!K15</f>
        <v>0</v>
      </c>
      <c r="K11" s="292">
        <f>'[1]1'!L15</f>
        <v>0</v>
      </c>
      <c r="L11" s="293"/>
      <c r="M11" s="293"/>
      <c r="N11" s="293"/>
      <c r="O11" s="293"/>
      <c r="P11" s="293"/>
      <c r="Q11" s="293"/>
      <c r="R11" s="293"/>
      <c r="S11" s="293"/>
      <c r="T11" s="293"/>
      <c r="U11" s="293"/>
    </row>
    <row r="12" spans="1:21" s="294" customFormat="1" x14ac:dyDescent="0.2">
      <c r="A12" s="290">
        <v>3114</v>
      </c>
      <c r="B12" s="291" t="s">
        <v>136</v>
      </c>
      <c r="C12" s="285">
        <f t="shared" si="3"/>
        <v>106000</v>
      </c>
      <c r="D12" s="292">
        <f>'[1]1'!E17</f>
        <v>0</v>
      </c>
      <c r="E12" s="292">
        <f>'[1]1'!F17</f>
        <v>0</v>
      </c>
      <c r="F12" s="292">
        <f>'[1]1'!G17</f>
        <v>0</v>
      </c>
      <c r="G12" s="292">
        <f>'[1]1'!H17</f>
        <v>0</v>
      </c>
      <c r="H12" s="289">
        <f>'[1]1'!I17</f>
        <v>106000</v>
      </c>
      <c r="I12" s="292">
        <f>'[1]1'!J17</f>
        <v>0</v>
      </c>
      <c r="J12" s="292">
        <f>'[1]1'!K17</f>
        <v>0</v>
      </c>
      <c r="K12" s="292">
        <f>'[1]1'!L17</f>
        <v>0</v>
      </c>
      <c r="L12" s="293"/>
      <c r="M12" s="293"/>
      <c r="N12" s="293"/>
      <c r="O12" s="293"/>
      <c r="P12" s="293"/>
      <c r="Q12" s="293"/>
      <c r="R12" s="293"/>
      <c r="S12" s="293"/>
      <c r="T12" s="293"/>
      <c r="U12" s="293"/>
    </row>
    <row r="13" spans="1:21" s="294" customFormat="1" x14ac:dyDescent="0.2">
      <c r="A13" s="290">
        <v>3121</v>
      </c>
      <c r="B13" s="291" t="s">
        <v>137</v>
      </c>
      <c r="C13" s="285">
        <f t="shared" si="3"/>
        <v>335200</v>
      </c>
      <c r="D13" s="292">
        <f>'[1]1'!E20</f>
        <v>0</v>
      </c>
      <c r="E13" s="292">
        <f>'[1]1'!F20</f>
        <v>0</v>
      </c>
      <c r="F13" s="292">
        <f>'[1]1'!G20</f>
        <v>0</v>
      </c>
      <c r="G13" s="292">
        <f>'[1]1'!H20</f>
        <v>0</v>
      </c>
      <c r="H13" s="289">
        <f>'[1]1'!I20</f>
        <v>335200</v>
      </c>
      <c r="I13" s="292">
        <f>'[1]1'!J20</f>
        <v>0</v>
      </c>
      <c r="J13" s="292">
        <f>'[1]1'!K20</f>
        <v>0</v>
      </c>
      <c r="K13" s="292">
        <f>'[1]1'!L20</f>
        <v>0</v>
      </c>
      <c r="L13" s="293"/>
      <c r="M13" s="293"/>
      <c r="N13" s="293"/>
      <c r="O13" s="293"/>
      <c r="P13" s="293"/>
      <c r="Q13" s="293"/>
      <c r="R13" s="293"/>
      <c r="S13" s="293"/>
      <c r="T13" s="293"/>
      <c r="U13" s="293"/>
    </row>
    <row r="14" spans="1:21" s="294" customFormat="1" ht="25.5" x14ac:dyDescent="0.2">
      <c r="A14" s="290">
        <v>3132</v>
      </c>
      <c r="B14" s="291" t="s">
        <v>141</v>
      </c>
      <c r="C14" s="285">
        <f t="shared" si="3"/>
        <v>1053500</v>
      </c>
      <c r="D14" s="292">
        <f>'[1]1'!E29</f>
        <v>0</v>
      </c>
      <c r="E14" s="292">
        <f>'[1]1'!F29</f>
        <v>0</v>
      </c>
      <c r="F14" s="292">
        <f>'[1]1'!G29</f>
        <v>0</v>
      </c>
      <c r="G14" s="292">
        <f>'[1]1'!H29</f>
        <v>0</v>
      </c>
      <c r="H14" s="289">
        <f>'[1]1'!I29</f>
        <v>1053500</v>
      </c>
      <c r="I14" s="292">
        <f>'[1]1'!J29</f>
        <v>0</v>
      </c>
      <c r="J14" s="292">
        <f>'[1]1'!K29</f>
        <v>0</v>
      </c>
      <c r="K14" s="292">
        <f>'[1]1'!L29</f>
        <v>0</v>
      </c>
      <c r="L14" s="293"/>
      <c r="M14" s="293"/>
      <c r="N14" s="293"/>
      <c r="O14" s="293"/>
      <c r="P14" s="293"/>
      <c r="Q14" s="293"/>
      <c r="R14" s="293"/>
      <c r="S14" s="293"/>
      <c r="T14" s="293"/>
      <c r="U14" s="293"/>
    </row>
    <row r="15" spans="1:21" s="294" customFormat="1" ht="24" x14ac:dyDescent="0.2">
      <c r="A15" s="295">
        <v>3133</v>
      </c>
      <c r="B15" s="296" t="s">
        <v>143</v>
      </c>
      <c r="C15" s="285">
        <f t="shared" si="3"/>
        <v>120000</v>
      </c>
      <c r="D15" s="292">
        <f>'[1]1'!E32</f>
        <v>0</v>
      </c>
      <c r="E15" s="292">
        <f>'[1]1'!F32</f>
        <v>0</v>
      </c>
      <c r="F15" s="292">
        <f>'[1]1'!G32</f>
        <v>0</v>
      </c>
      <c r="G15" s="292">
        <f>'[1]1'!H32</f>
        <v>0</v>
      </c>
      <c r="H15" s="289">
        <f>'[1]1'!I32</f>
        <v>120000</v>
      </c>
      <c r="I15" s="292">
        <f>'[1]1'!J32</f>
        <v>0</v>
      </c>
      <c r="J15" s="292">
        <f>'[1]1'!K32</f>
        <v>0</v>
      </c>
      <c r="K15" s="292">
        <f>'[1]1'!L32</f>
        <v>0</v>
      </c>
      <c r="L15" s="293"/>
      <c r="M15" s="293"/>
      <c r="N15" s="293"/>
      <c r="O15" s="293"/>
      <c r="P15" s="293"/>
      <c r="Q15" s="293"/>
      <c r="R15" s="293"/>
      <c r="S15" s="293"/>
      <c r="T15" s="293"/>
      <c r="U15" s="293"/>
    </row>
    <row r="16" spans="1:21" s="278" customFormat="1" x14ac:dyDescent="0.2">
      <c r="A16" s="286">
        <v>32</v>
      </c>
      <c r="B16" s="287" t="s">
        <v>145</v>
      </c>
      <c r="C16" s="288">
        <f>SUM(D16:K16)</f>
        <v>1773866</v>
      </c>
      <c r="D16" s="289">
        <f t="shared" ref="D16:K16" si="4">SUM(D17:D43)</f>
        <v>1321250</v>
      </c>
      <c r="E16" s="289">
        <f t="shared" si="4"/>
        <v>26630</v>
      </c>
      <c r="F16" s="289">
        <f t="shared" si="4"/>
        <v>244196</v>
      </c>
      <c r="G16" s="289">
        <f t="shared" si="4"/>
        <v>4900</v>
      </c>
      <c r="H16" s="289">
        <f t="shared" si="4"/>
        <v>176890</v>
      </c>
      <c r="I16" s="289">
        <f t="shared" si="4"/>
        <v>0</v>
      </c>
      <c r="J16" s="289">
        <f t="shared" si="4"/>
        <v>0</v>
      </c>
      <c r="K16" s="289">
        <f t="shared" si="4"/>
        <v>0</v>
      </c>
      <c r="L16" s="277"/>
      <c r="M16" s="277"/>
      <c r="N16" s="277"/>
      <c r="O16" s="277"/>
      <c r="P16" s="277"/>
      <c r="Q16" s="277"/>
      <c r="R16" s="277"/>
      <c r="S16" s="277"/>
      <c r="T16" s="277"/>
      <c r="U16" s="277"/>
    </row>
    <row r="17" spans="1:21" s="278" customFormat="1" x14ac:dyDescent="0.2">
      <c r="A17" s="295">
        <v>3211</v>
      </c>
      <c r="B17" s="296" t="s">
        <v>149</v>
      </c>
      <c r="C17" s="285">
        <f t="shared" si="3"/>
        <v>80370</v>
      </c>
      <c r="D17" s="275">
        <f>'[1]1'!E36</f>
        <v>60000</v>
      </c>
      <c r="E17" s="275">
        <f>'[1]1'!F36</f>
        <v>0</v>
      </c>
      <c r="F17" s="275">
        <f>'[1]1'!G36</f>
        <v>18370</v>
      </c>
      <c r="G17" s="275">
        <f>'[1]1'!H36</f>
        <v>2000</v>
      </c>
      <c r="H17" s="289">
        <f>'[1]1'!I36</f>
        <v>0</v>
      </c>
      <c r="I17" s="275">
        <f>'[1]1'!J36</f>
        <v>0</v>
      </c>
      <c r="J17" s="275">
        <f>'[1]1'!K36</f>
        <v>0</v>
      </c>
      <c r="K17" s="275">
        <f>'[1]1'!L36</f>
        <v>0</v>
      </c>
      <c r="L17" s="277"/>
      <c r="M17" s="277"/>
      <c r="N17" s="277"/>
      <c r="O17" s="277"/>
      <c r="P17" s="277"/>
      <c r="Q17" s="277"/>
      <c r="R17" s="277"/>
      <c r="S17" s="277"/>
      <c r="T17" s="277"/>
      <c r="U17" s="277"/>
    </row>
    <row r="18" spans="1:21" s="278" customFormat="1" ht="24" x14ac:dyDescent="0.2">
      <c r="A18" s="295">
        <v>3212</v>
      </c>
      <c r="B18" s="296" t="s">
        <v>151</v>
      </c>
      <c r="C18" s="285">
        <f t="shared" si="3"/>
        <v>88000</v>
      </c>
      <c r="D18" s="275">
        <f>'[1]1'!E38</f>
        <v>0</v>
      </c>
      <c r="E18" s="275">
        <f>'[1]1'!F38</f>
        <v>0</v>
      </c>
      <c r="F18" s="275">
        <f>'[1]1'!G38</f>
        <v>0</v>
      </c>
      <c r="G18" s="275">
        <f>'[1]1'!H38</f>
        <v>0</v>
      </c>
      <c r="H18" s="289">
        <f>'[1]1'!I38</f>
        <v>88000</v>
      </c>
      <c r="I18" s="275">
        <f>'[1]1'!J38</f>
        <v>0</v>
      </c>
      <c r="J18" s="275">
        <f>'[1]1'!K38</f>
        <v>0</v>
      </c>
      <c r="K18" s="275">
        <f>'[1]1'!L38</f>
        <v>0</v>
      </c>
      <c r="L18" s="277"/>
      <c r="M18" s="277"/>
      <c r="N18" s="277"/>
      <c r="O18" s="277"/>
      <c r="P18" s="277"/>
      <c r="Q18" s="277"/>
      <c r="R18" s="277"/>
      <c r="S18" s="277"/>
      <c r="T18" s="277"/>
      <c r="U18" s="277"/>
    </row>
    <row r="19" spans="1:21" s="278" customFormat="1" x14ac:dyDescent="0.2">
      <c r="A19" s="295">
        <v>3213</v>
      </c>
      <c r="B19" s="296" t="s">
        <v>153</v>
      </c>
      <c r="C19" s="285">
        <f t="shared" si="3"/>
        <v>7175</v>
      </c>
      <c r="D19" s="275">
        <f>'[1]1'!E40</f>
        <v>6500</v>
      </c>
      <c r="E19" s="275">
        <f>'[1]1'!F40</f>
        <v>0</v>
      </c>
      <c r="F19" s="275">
        <f>'[1]1'!G40</f>
        <v>675</v>
      </c>
      <c r="G19" s="275">
        <f>'[1]1'!H40</f>
        <v>0</v>
      </c>
      <c r="H19" s="289">
        <f>'[1]1'!I40</f>
        <v>0</v>
      </c>
      <c r="I19" s="275">
        <f>'[1]1'!J40</f>
        <v>0</v>
      </c>
      <c r="J19" s="275">
        <f>'[1]1'!K40</f>
        <v>0</v>
      </c>
      <c r="K19" s="275">
        <f>'[1]1'!L40</f>
        <v>0</v>
      </c>
      <c r="L19" s="277"/>
      <c r="M19" s="277"/>
      <c r="N19" s="277"/>
      <c r="O19" s="277"/>
      <c r="P19" s="277"/>
      <c r="Q19" s="277"/>
      <c r="R19" s="277"/>
      <c r="S19" s="277"/>
      <c r="T19" s="277"/>
      <c r="U19" s="277"/>
    </row>
    <row r="20" spans="1:21" s="278" customFormat="1" x14ac:dyDescent="0.2">
      <c r="A20" s="295">
        <v>3214</v>
      </c>
      <c r="B20" s="296" t="s">
        <v>155</v>
      </c>
      <c r="C20" s="285">
        <f t="shared" si="3"/>
        <v>4500</v>
      </c>
      <c r="D20" s="275">
        <f>'[1]1'!E43</f>
        <v>4500</v>
      </c>
      <c r="E20" s="275">
        <f>'[1]1'!F43</f>
        <v>0</v>
      </c>
      <c r="F20" s="275">
        <f>'[1]1'!G43</f>
        <v>0</v>
      </c>
      <c r="G20" s="275">
        <f>'[1]1'!H43</f>
        <v>0</v>
      </c>
      <c r="H20" s="289">
        <f>'[1]1'!I43</f>
        <v>0</v>
      </c>
      <c r="I20" s="275">
        <f>'[1]1'!J43</f>
        <v>0</v>
      </c>
      <c r="J20" s="275">
        <f>'[1]1'!K43</f>
        <v>0</v>
      </c>
      <c r="K20" s="275">
        <f>'[1]1'!L43</f>
        <v>0</v>
      </c>
      <c r="L20" s="277"/>
      <c r="M20" s="277"/>
      <c r="N20" s="277"/>
      <c r="O20" s="277"/>
      <c r="P20" s="277"/>
      <c r="Q20" s="277"/>
      <c r="R20" s="277"/>
      <c r="S20" s="277"/>
      <c r="T20" s="277"/>
      <c r="U20" s="277"/>
    </row>
    <row r="21" spans="1:21" s="278" customFormat="1" ht="24" x14ac:dyDescent="0.2">
      <c r="A21" s="295">
        <v>3221</v>
      </c>
      <c r="B21" s="296" t="s">
        <v>159</v>
      </c>
      <c r="C21" s="285">
        <f t="shared" si="3"/>
        <v>83564</v>
      </c>
      <c r="D21" s="275">
        <f>'[1]1'!E47</f>
        <v>72664</v>
      </c>
      <c r="E21" s="275">
        <f>'[1]1'!F47</f>
        <v>0</v>
      </c>
      <c r="F21" s="275">
        <f>'[1]1'!G47</f>
        <v>8500</v>
      </c>
      <c r="G21" s="275">
        <f>'[1]1'!H47</f>
        <v>2400</v>
      </c>
      <c r="H21" s="289">
        <f>'[1]1'!I47</f>
        <v>0</v>
      </c>
      <c r="I21" s="275">
        <f>'[1]1'!J47</f>
        <v>0</v>
      </c>
      <c r="J21" s="275">
        <f>'[1]1'!K47</f>
        <v>0</v>
      </c>
      <c r="K21" s="275">
        <f>'[1]1'!L47</f>
        <v>0</v>
      </c>
      <c r="L21" s="277"/>
      <c r="M21" s="277"/>
      <c r="N21" s="277"/>
      <c r="O21" s="277"/>
      <c r="P21" s="277"/>
      <c r="Q21" s="277"/>
      <c r="R21" s="277"/>
      <c r="S21" s="277"/>
      <c r="T21" s="277"/>
      <c r="U21" s="277"/>
    </row>
    <row r="22" spans="1:21" s="278" customFormat="1" x14ac:dyDescent="0.2">
      <c r="A22" s="295">
        <v>3222</v>
      </c>
      <c r="B22" s="296" t="s">
        <v>161</v>
      </c>
      <c r="C22" s="285">
        <f t="shared" si="3"/>
        <v>148000</v>
      </c>
      <c r="D22" s="275">
        <f>'[1]1'!E57</f>
        <v>0</v>
      </c>
      <c r="E22" s="275">
        <f>'[1]1'!F57</f>
        <v>0</v>
      </c>
      <c r="F22" s="275">
        <f>'[1]1'!G57</f>
        <v>147500</v>
      </c>
      <c r="G22" s="275">
        <f>'[1]1'!H57</f>
        <v>500</v>
      </c>
      <c r="H22" s="289">
        <f>'[1]1'!I57</f>
        <v>0</v>
      </c>
      <c r="I22" s="275">
        <f>'[1]1'!J57</f>
        <v>0</v>
      </c>
      <c r="J22" s="275">
        <f>'[1]1'!K57</f>
        <v>0</v>
      </c>
      <c r="K22" s="275">
        <f>'[1]1'!L57</f>
        <v>0</v>
      </c>
      <c r="L22" s="277"/>
      <c r="M22" s="277"/>
      <c r="N22" s="277"/>
      <c r="O22" s="277"/>
      <c r="P22" s="277"/>
      <c r="Q22" s="277"/>
      <c r="R22" s="277"/>
      <c r="S22" s="277"/>
      <c r="T22" s="277"/>
      <c r="U22" s="277"/>
    </row>
    <row r="23" spans="1:21" s="278" customFormat="1" x14ac:dyDescent="0.2">
      <c r="A23" s="295">
        <v>3223</v>
      </c>
      <c r="B23" s="296" t="s">
        <v>163</v>
      </c>
      <c r="C23" s="285">
        <f t="shared" si="3"/>
        <v>264953</v>
      </c>
      <c r="D23" s="275">
        <f>'[1]1'!E66</f>
        <v>259566</v>
      </c>
      <c r="E23" s="275">
        <f>'[1]1'!F66</f>
        <v>0</v>
      </c>
      <c r="F23" s="275">
        <f>'[1]1'!G66</f>
        <v>5387</v>
      </c>
      <c r="G23" s="275">
        <f>'[1]1'!H66</f>
        <v>0</v>
      </c>
      <c r="H23" s="289">
        <f>'[1]1'!I66</f>
        <v>0</v>
      </c>
      <c r="I23" s="275">
        <f>'[1]1'!J66</f>
        <v>0</v>
      </c>
      <c r="J23" s="275">
        <f>'[1]1'!K66</f>
        <v>0</v>
      </c>
      <c r="K23" s="275">
        <f>'[1]1'!L66</f>
        <v>0</v>
      </c>
      <c r="L23" s="277"/>
      <c r="M23" s="277"/>
      <c r="N23" s="277"/>
      <c r="O23" s="277"/>
      <c r="P23" s="277"/>
      <c r="Q23" s="277"/>
      <c r="R23" s="277"/>
      <c r="S23" s="277"/>
      <c r="T23" s="277"/>
      <c r="U23" s="277"/>
    </row>
    <row r="24" spans="1:21" s="278" customFormat="1" ht="24" x14ac:dyDescent="0.2">
      <c r="A24" s="295">
        <v>3224</v>
      </c>
      <c r="B24" s="296" t="s">
        <v>165</v>
      </c>
      <c r="C24" s="285">
        <f t="shared" si="3"/>
        <v>30780</v>
      </c>
      <c r="D24" s="275">
        <f>'[1]1'!E72</f>
        <v>30000</v>
      </c>
      <c r="E24" s="275">
        <f>'[1]1'!F72</f>
        <v>0</v>
      </c>
      <c r="F24" s="275">
        <f>'[1]1'!G72</f>
        <v>780</v>
      </c>
      <c r="G24" s="275">
        <f>'[1]1'!H72</f>
        <v>0</v>
      </c>
      <c r="H24" s="289">
        <f>'[1]1'!I72</f>
        <v>0</v>
      </c>
      <c r="I24" s="275">
        <f>'[1]1'!J72</f>
        <v>0</v>
      </c>
      <c r="J24" s="275">
        <f>'[1]1'!K72</f>
        <v>0</v>
      </c>
      <c r="K24" s="275">
        <f>'[1]1'!L72</f>
        <v>0</v>
      </c>
      <c r="L24" s="277"/>
      <c r="M24" s="277"/>
      <c r="N24" s="277"/>
      <c r="O24" s="277"/>
      <c r="P24" s="277"/>
      <c r="Q24" s="277"/>
      <c r="R24" s="277"/>
      <c r="S24" s="277"/>
      <c r="T24" s="277"/>
      <c r="U24" s="277"/>
    </row>
    <row r="25" spans="1:21" s="294" customFormat="1" x14ac:dyDescent="0.2">
      <c r="A25" s="295">
        <v>3225</v>
      </c>
      <c r="B25" s="296" t="s">
        <v>167</v>
      </c>
      <c r="C25" s="285">
        <f t="shared" si="3"/>
        <v>13900</v>
      </c>
      <c r="D25" s="292">
        <f>'[1]1'!E77</f>
        <v>5600</v>
      </c>
      <c r="E25" s="292">
        <f>'[1]1'!F77</f>
        <v>0</v>
      </c>
      <c r="F25" s="292">
        <f>'[1]1'!G77</f>
        <v>8300</v>
      </c>
      <c r="G25" s="292">
        <f>'[1]1'!H77</f>
        <v>0</v>
      </c>
      <c r="H25" s="289">
        <f>'[1]1'!I77</f>
        <v>0</v>
      </c>
      <c r="I25" s="292">
        <f>'[1]1'!J77</f>
        <v>0</v>
      </c>
      <c r="J25" s="292">
        <f>'[1]1'!K77</f>
        <v>0</v>
      </c>
      <c r="K25" s="292">
        <f>'[1]1'!L77</f>
        <v>0</v>
      </c>
      <c r="L25" s="293"/>
      <c r="M25" s="293"/>
      <c r="N25" s="293"/>
      <c r="O25" s="293"/>
      <c r="P25" s="293"/>
      <c r="Q25" s="293"/>
      <c r="R25" s="293"/>
      <c r="S25" s="293"/>
      <c r="T25" s="293"/>
      <c r="U25" s="293"/>
    </row>
    <row r="26" spans="1:21" s="294" customFormat="1" x14ac:dyDescent="0.2">
      <c r="A26" s="295">
        <v>3227</v>
      </c>
      <c r="B26" s="296" t="s">
        <v>169</v>
      </c>
      <c r="C26" s="285">
        <f t="shared" si="3"/>
        <v>5750</v>
      </c>
      <c r="D26" s="292">
        <f>'[1]1'!E80</f>
        <v>5000</v>
      </c>
      <c r="E26" s="292">
        <f>'[1]1'!F80</f>
        <v>0</v>
      </c>
      <c r="F26" s="292">
        <f>'[1]1'!G80</f>
        <v>750</v>
      </c>
      <c r="G26" s="292">
        <f>'[1]1'!H80</f>
        <v>0</v>
      </c>
      <c r="H26" s="289">
        <f>'[1]1'!I80</f>
        <v>0</v>
      </c>
      <c r="I26" s="292">
        <f>'[1]1'!J80</f>
        <v>0</v>
      </c>
      <c r="J26" s="292">
        <f>'[1]1'!K80</f>
        <v>0</v>
      </c>
      <c r="K26" s="292">
        <f>'[1]1'!L80</f>
        <v>0</v>
      </c>
      <c r="L26" s="293"/>
      <c r="M26" s="293"/>
      <c r="N26" s="293"/>
      <c r="O26" s="293"/>
      <c r="P26" s="293"/>
      <c r="Q26" s="293"/>
      <c r="R26" s="293"/>
      <c r="S26" s="293"/>
      <c r="T26" s="293"/>
      <c r="U26" s="293"/>
    </row>
    <row r="27" spans="1:21" s="278" customFormat="1" x14ac:dyDescent="0.2">
      <c r="A27" s="295">
        <v>3231</v>
      </c>
      <c r="B27" s="296" t="s">
        <v>173</v>
      </c>
      <c r="C27" s="285">
        <f t="shared" si="3"/>
        <v>479288</v>
      </c>
      <c r="D27" s="275">
        <f>'[1]1'!E83</f>
        <v>469288</v>
      </c>
      <c r="E27" s="275">
        <f>'[1]1'!F83</f>
        <v>0</v>
      </c>
      <c r="F27" s="275">
        <f>'[1]1'!G83</f>
        <v>10000</v>
      </c>
      <c r="G27" s="275">
        <f>'[1]1'!H83</f>
        <v>0</v>
      </c>
      <c r="H27" s="289">
        <f>'[1]1'!I83</f>
        <v>0</v>
      </c>
      <c r="I27" s="275">
        <f>'[1]1'!J83</f>
        <v>0</v>
      </c>
      <c r="J27" s="275">
        <f>'[1]1'!K83</f>
        <v>0</v>
      </c>
      <c r="K27" s="275">
        <f>'[1]1'!L83</f>
        <v>0</v>
      </c>
      <c r="L27" s="277"/>
      <c r="M27" s="277"/>
      <c r="N27" s="277"/>
      <c r="O27" s="277"/>
      <c r="P27" s="277"/>
      <c r="Q27" s="277"/>
      <c r="R27" s="277"/>
      <c r="S27" s="277"/>
      <c r="T27" s="277"/>
      <c r="U27" s="277"/>
    </row>
    <row r="28" spans="1:21" s="278" customFormat="1" ht="24" x14ac:dyDescent="0.2">
      <c r="A28" s="295">
        <v>3232</v>
      </c>
      <c r="B28" s="296" t="s">
        <v>175</v>
      </c>
      <c r="C28" s="285">
        <f t="shared" si="3"/>
        <v>139654</v>
      </c>
      <c r="D28" s="275">
        <f>'[1]1'!E91</f>
        <v>110969</v>
      </c>
      <c r="E28" s="275">
        <f>'[1]1'!F91</f>
        <v>19400</v>
      </c>
      <c r="F28" s="275">
        <f>'[1]1'!G91</f>
        <v>9285</v>
      </c>
      <c r="G28" s="275">
        <f>'[1]1'!H91</f>
        <v>0</v>
      </c>
      <c r="H28" s="289">
        <f>'[1]1'!I91</f>
        <v>0</v>
      </c>
      <c r="I28" s="275">
        <f>'[1]1'!J91</f>
        <v>0</v>
      </c>
      <c r="J28" s="275">
        <f>'[1]1'!K91</f>
        <v>0</v>
      </c>
      <c r="K28" s="275">
        <f>'[1]1'!L91</f>
        <v>0</v>
      </c>
      <c r="L28" s="277"/>
      <c r="M28" s="277"/>
      <c r="N28" s="277"/>
      <c r="O28" s="277"/>
      <c r="P28" s="277"/>
      <c r="Q28" s="277"/>
      <c r="R28" s="277"/>
      <c r="S28" s="277"/>
      <c r="T28" s="277"/>
      <c r="U28" s="277"/>
    </row>
    <row r="29" spans="1:21" s="278" customFormat="1" hidden="1" x14ac:dyDescent="0.2">
      <c r="A29" s="295">
        <v>3233</v>
      </c>
      <c r="B29" s="296" t="s">
        <v>177</v>
      </c>
      <c r="C29" s="285">
        <f t="shared" si="3"/>
        <v>0</v>
      </c>
      <c r="D29" s="275">
        <f>'[1]1'!E97</f>
        <v>0</v>
      </c>
      <c r="E29" s="275">
        <f>'[1]1'!F97</f>
        <v>0</v>
      </c>
      <c r="F29" s="275">
        <f>'[1]1'!G97</f>
        <v>0</v>
      </c>
      <c r="G29" s="275">
        <f>'[1]1'!H97</f>
        <v>0</v>
      </c>
      <c r="H29" s="289">
        <f>'[1]1'!I97</f>
        <v>0</v>
      </c>
      <c r="I29" s="275">
        <f>'[1]1'!J97</f>
        <v>0</v>
      </c>
      <c r="J29" s="275">
        <f>'[1]1'!K97</f>
        <v>0</v>
      </c>
      <c r="K29" s="275">
        <f>'[1]1'!L97</f>
        <v>0</v>
      </c>
      <c r="L29" s="277"/>
      <c r="M29" s="277"/>
      <c r="N29" s="277"/>
      <c r="O29" s="277"/>
      <c r="P29" s="277"/>
      <c r="Q29" s="277"/>
      <c r="R29" s="277"/>
      <c r="S29" s="277"/>
      <c r="T29" s="277"/>
      <c r="U29" s="277"/>
    </row>
    <row r="30" spans="1:21" s="278" customFormat="1" x14ac:dyDescent="0.2">
      <c r="A30" s="295">
        <v>3234</v>
      </c>
      <c r="B30" s="296" t="s">
        <v>179</v>
      </c>
      <c r="C30" s="285">
        <f t="shared" si="3"/>
        <v>136048</v>
      </c>
      <c r="D30" s="275">
        <f>'[1]1'!E102</f>
        <v>122647</v>
      </c>
      <c r="E30" s="275">
        <f>'[1]1'!F102</f>
        <v>877</v>
      </c>
      <c r="F30" s="275">
        <f>'[1]1'!G102</f>
        <v>12524</v>
      </c>
      <c r="G30" s="275">
        <f>'[1]1'!H102</f>
        <v>0</v>
      </c>
      <c r="H30" s="289">
        <f>'[1]1'!I102</f>
        <v>0</v>
      </c>
      <c r="I30" s="275">
        <f>'[1]1'!J102</f>
        <v>0</v>
      </c>
      <c r="J30" s="275">
        <f>'[1]1'!K102</f>
        <v>0</v>
      </c>
      <c r="K30" s="275">
        <f>'[1]1'!L102</f>
        <v>0</v>
      </c>
      <c r="L30" s="277"/>
      <c r="M30" s="277"/>
      <c r="N30" s="277"/>
      <c r="O30" s="277"/>
      <c r="P30" s="277"/>
      <c r="Q30" s="277"/>
      <c r="R30" s="277"/>
      <c r="S30" s="277"/>
      <c r="T30" s="277"/>
      <c r="U30" s="277"/>
    </row>
    <row r="31" spans="1:21" s="278" customFormat="1" x14ac:dyDescent="0.2">
      <c r="A31" s="295">
        <v>3235</v>
      </c>
      <c r="B31" s="296" t="s">
        <v>181</v>
      </c>
      <c r="C31" s="285">
        <f t="shared" si="3"/>
        <v>118816</v>
      </c>
      <c r="D31" s="275">
        <f>'[1]1'!E113</f>
        <v>118816</v>
      </c>
      <c r="E31" s="275">
        <f>'[1]1'!F113</f>
        <v>0</v>
      </c>
      <c r="F31" s="275">
        <f>'[1]1'!G113</f>
        <v>0</v>
      </c>
      <c r="G31" s="275">
        <f>'[1]1'!H113</f>
        <v>0</v>
      </c>
      <c r="H31" s="289">
        <f>'[1]1'!I113</f>
        <v>0</v>
      </c>
      <c r="I31" s="275">
        <f>'[1]1'!J113</f>
        <v>0</v>
      </c>
      <c r="J31" s="275">
        <f>'[1]1'!K113</f>
        <v>0</v>
      </c>
      <c r="K31" s="275">
        <f>'[1]1'!L113</f>
        <v>0</v>
      </c>
      <c r="L31" s="277"/>
      <c r="M31" s="277"/>
      <c r="N31" s="277"/>
      <c r="O31" s="277"/>
      <c r="P31" s="277"/>
      <c r="Q31" s="277"/>
      <c r="R31" s="277"/>
      <c r="S31" s="277"/>
      <c r="T31" s="277"/>
      <c r="U31" s="277"/>
    </row>
    <row r="32" spans="1:21" s="278" customFormat="1" x14ac:dyDescent="0.2">
      <c r="A32" s="295">
        <v>3236</v>
      </c>
      <c r="B32" s="296" t="s">
        <v>183</v>
      </c>
      <c r="C32" s="285">
        <f t="shared" si="3"/>
        <v>19140</v>
      </c>
      <c r="D32" s="275">
        <f>'[1]1'!E120</f>
        <v>15000</v>
      </c>
      <c r="E32" s="275">
        <f>'[1]1'!F120</f>
        <v>0</v>
      </c>
      <c r="F32" s="275">
        <f>'[1]1'!G120</f>
        <v>4140</v>
      </c>
      <c r="G32" s="275">
        <f>'[1]1'!H120</f>
        <v>0</v>
      </c>
      <c r="H32" s="289">
        <f>'[1]1'!I120</f>
        <v>0</v>
      </c>
      <c r="I32" s="275">
        <f>'[1]1'!J120</f>
        <v>0</v>
      </c>
      <c r="J32" s="275">
        <f>'[1]1'!K120</f>
        <v>0</v>
      </c>
      <c r="K32" s="275">
        <f>'[1]1'!L120</f>
        <v>0</v>
      </c>
      <c r="L32" s="277"/>
      <c r="M32" s="277"/>
      <c r="N32" s="277"/>
      <c r="O32" s="277"/>
      <c r="P32" s="277"/>
      <c r="Q32" s="277"/>
      <c r="R32" s="277"/>
      <c r="S32" s="277"/>
      <c r="T32" s="277"/>
      <c r="U32" s="277"/>
    </row>
    <row r="33" spans="1:21" s="278" customFormat="1" x14ac:dyDescent="0.2">
      <c r="A33" s="295">
        <v>3237</v>
      </c>
      <c r="B33" s="296" t="s">
        <v>185</v>
      </c>
      <c r="C33" s="285">
        <f t="shared" si="3"/>
        <v>56566</v>
      </c>
      <c r="D33" s="275">
        <f>'[1]1'!E124</f>
        <v>4680</v>
      </c>
      <c r="E33" s="275">
        <f>'[1]1'!F124</f>
        <v>0</v>
      </c>
      <c r="F33" s="275">
        <f>'[1]1'!G124</f>
        <v>0</v>
      </c>
      <c r="G33" s="275">
        <f>'[1]1'!H124</f>
        <v>0</v>
      </c>
      <c r="H33" s="289">
        <f>'[1]1'!I124</f>
        <v>51886</v>
      </c>
      <c r="I33" s="275">
        <f>'[1]1'!J124</f>
        <v>0</v>
      </c>
      <c r="J33" s="275">
        <f>'[1]1'!K124</f>
        <v>0</v>
      </c>
      <c r="K33" s="275">
        <f>'[1]1'!L124</f>
        <v>0</v>
      </c>
      <c r="L33" s="277"/>
      <c r="M33" s="277"/>
      <c r="N33" s="277"/>
      <c r="O33" s="277"/>
      <c r="P33" s="277"/>
      <c r="Q33" s="277"/>
      <c r="R33" s="277"/>
      <c r="S33" s="277"/>
      <c r="T33" s="277"/>
      <c r="U33" s="277"/>
    </row>
    <row r="34" spans="1:21" s="278" customFormat="1" x14ac:dyDescent="0.2">
      <c r="A34" s="295">
        <v>3238</v>
      </c>
      <c r="B34" s="296" t="s">
        <v>187</v>
      </c>
      <c r="C34" s="285">
        <f t="shared" si="3"/>
        <v>8410</v>
      </c>
      <c r="D34" s="275">
        <f>'[1]1'!E134</f>
        <v>8410</v>
      </c>
      <c r="E34" s="275">
        <f>'[1]1'!F134</f>
        <v>0</v>
      </c>
      <c r="F34" s="275">
        <f>'[1]1'!G134</f>
        <v>0</v>
      </c>
      <c r="G34" s="275">
        <f>'[1]1'!H134</f>
        <v>0</v>
      </c>
      <c r="H34" s="289">
        <f>'[1]1'!I134</f>
        <v>0</v>
      </c>
      <c r="I34" s="275">
        <f>'[1]1'!J134</f>
        <v>0</v>
      </c>
      <c r="J34" s="275">
        <f>'[1]1'!K134</f>
        <v>0</v>
      </c>
      <c r="K34" s="275">
        <f>'[1]1'!L134</f>
        <v>0</v>
      </c>
      <c r="L34" s="277"/>
      <c r="M34" s="277"/>
      <c r="N34" s="277"/>
      <c r="O34" s="277"/>
      <c r="P34" s="277"/>
      <c r="Q34" s="277"/>
      <c r="R34" s="277"/>
      <c r="S34" s="277"/>
      <c r="T34" s="277"/>
      <c r="U34" s="277"/>
    </row>
    <row r="35" spans="1:21" s="294" customFormat="1" x14ac:dyDescent="0.2">
      <c r="A35" s="295">
        <v>3239</v>
      </c>
      <c r="B35" s="296" t="s">
        <v>189</v>
      </c>
      <c r="C35" s="285">
        <f t="shared" si="3"/>
        <v>8675</v>
      </c>
      <c r="D35" s="292">
        <f>'[1]1'!E138</f>
        <v>7550</v>
      </c>
      <c r="E35" s="292">
        <f>'[1]1'!F138</f>
        <v>0</v>
      </c>
      <c r="F35" s="292">
        <f>'[1]1'!G138</f>
        <v>1125</v>
      </c>
      <c r="G35" s="292">
        <f>'[1]1'!H138</f>
        <v>0</v>
      </c>
      <c r="H35" s="289">
        <f>'[1]1'!I138</f>
        <v>0</v>
      </c>
      <c r="I35" s="292">
        <f>'[1]1'!J138</f>
        <v>0</v>
      </c>
      <c r="J35" s="292">
        <f>'[1]1'!K138</f>
        <v>0</v>
      </c>
      <c r="K35" s="292">
        <f>'[1]1'!L138</f>
        <v>0</v>
      </c>
      <c r="L35" s="293"/>
      <c r="M35" s="293"/>
      <c r="N35" s="293"/>
      <c r="O35" s="293"/>
      <c r="P35" s="293"/>
      <c r="Q35" s="293"/>
      <c r="R35" s="293"/>
      <c r="S35" s="293"/>
      <c r="T35" s="293"/>
      <c r="U35" s="293"/>
    </row>
    <row r="36" spans="1:21" s="278" customFormat="1" ht="24" hidden="1" x14ac:dyDescent="0.2">
      <c r="A36" s="295">
        <v>3241</v>
      </c>
      <c r="B36" s="296" t="s">
        <v>191</v>
      </c>
      <c r="C36" s="285">
        <f t="shared" si="3"/>
        <v>0</v>
      </c>
      <c r="D36" s="275">
        <f>'[1]1'!E148</f>
        <v>0</v>
      </c>
      <c r="E36" s="275">
        <f>'[1]1'!F148</f>
        <v>0</v>
      </c>
      <c r="F36" s="275">
        <f>'[1]1'!G148</f>
        <v>0</v>
      </c>
      <c r="G36" s="275">
        <f>'[1]1'!H148</f>
        <v>0</v>
      </c>
      <c r="H36" s="289">
        <f>'[1]1'!I148</f>
        <v>0</v>
      </c>
      <c r="I36" s="275">
        <f>'[1]1'!J148</f>
        <v>0</v>
      </c>
      <c r="J36" s="275">
        <f>'[1]1'!K148</f>
        <v>0</v>
      </c>
      <c r="K36" s="275">
        <f>'[1]1'!L148</f>
        <v>0</v>
      </c>
      <c r="L36" s="277"/>
      <c r="M36" s="277"/>
      <c r="N36" s="277"/>
      <c r="O36" s="277"/>
      <c r="P36" s="277"/>
      <c r="Q36" s="277"/>
      <c r="R36" s="277"/>
      <c r="S36" s="277"/>
      <c r="T36" s="277"/>
      <c r="U36" s="277"/>
    </row>
    <row r="37" spans="1:21" s="278" customFormat="1" hidden="1" x14ac:dyDescent="0.2">
      <c r="A37" s="295">
        <v>3291</v>
      </c>
      <c r="B37" s="297" t="s">
        <v>196</v>
      </c>
      <c r="C37" s="285">
        <f t="shared" si="3"/>
        <v>0</v>
      </c>
      <c r="D37" s="275">
        <f>'[1]1'!E152</f>
        <v>0</v>
      </c>
      <c r="E37" s="275">
        <f>'[1]1'!F152</f>
        <v>0</v>
      </c>
      <c r="F37" s="275">
        <f>'[1]1'!G152</f>
        <v>0</v>
      </c>
      <c r="G37" s="275">
        <f>'[1]1'!H152</f>
        <v>0</v>
      </c>
      <c r="H37" s="289">
        <f>'[1]1'!I152</f>
        <v>0</v>
      </c>
      <c r="I37" s="275">
        <f>'[1]1'!J152</f>
        <v>0</v>
      </c>
      <c r="J37" s="275">
        <f>'[1]1'!K152</f>
        <v>0</v>
      </c>
      <c r="K37" s="275">
        <f>'[1]1'!L152</f>
        <v>0</v>
      </c>
      <c r="L37" s="277"/>
      <c r="M37" s="277"/>
      <c r="N37" s="277"/>
      <c r="O37" s="277"/>
      <c r="P37" s="277"/>
      <c r="Q37" s="277"/>
      <c r="R37" s="277"/>
      <c r="S37" s="277"/>
      <c r="T37" s="277"/>
      <c r="U37" s="277"/>
    </row>
    <row r="38" spans="1:21" s="278" customFormat="1" x14ac:dyDescent="0.2">
      <c r="A38" s="295">
        <v>3292</v>
      </c>
      <c r="B38" s="296" t="s">
        <v>198</v>
      </c>
      <c r="C38" s="285">
        <f t="shared" si="3"/>
        <v>9750</v>
      </c>
      <c r="D38" s="275">
        <f>'[1]1'!E157</f>
        <v>9750</v>
      </c>
      <c r="E38" s="275">
        <f>'[1]1'!F157</f>
        <v>0</v>
      </c>
      <c r="F38" s="275">
        <f>'[1]1'!G157</f>
        <v>0</v>
      </c>
      <c r="G38" s="275">
        <f>'[1]1'!H157</f>
        <v>0</v>
      </c>
      <c r="H38" s="289">
        <f>'[1]1'!I157</f>
        <v>0</v>
      </c>
      <c r="I38" s="275">
        <f>'[1]1'!J157</f>
        <v>0</v>
      </c>
      <c r="J38" s="275">
        <f>'[1]1'!K157</f>
        <v>0</v>
      </c>
      <c r="K38" s="275">
        <f>'[1]1'!L157</f>
        <v>0</v>
      </c>
      <c r="L38" s="277"/>
      <c r="M38" s="277"/>
      <c r="N38" s="277"/>
      <c r="O38" s="277"/>
      <c r="P38" s="277"/>
      <c r="Q38" s="277"/>
      <c r="R38" s="277"/>
      <c r="S38" s="277"/>
      <c r="T38" s="277"/>
      <c r="U38" s="277"/>
    </row>
    <row r="39" spans="1:21" s="278" customFormat="1" x14ac:dyDescent="0.2">
      <c r="A39" s="295">
        <v>3293</v>
      </c>
      <c r="B39" s="296" t="s">
        <v>200</v>
      </c>
      <c r="C39" s="285">
        <f t="shared" si="3"/>
        <v>10353</v>
      </c>
      <c r="D39" s="275">
        <f>'[1]1'!E161</f>
        <v>7000</v>
      </c>
      <c r="E39" s="275">
        <f>'[1]1'!F161</f>
        <v>3353</v>
      </c>
      <c r="F39" s="275">
        <f>'[1]1'!G161</f>
        <v>0</v>
      </c>
      <c r="G39" s="275">
        <f>'[1]1'!H161</f>
        <v>0</v>
      </c>
      <c r="H39" s="289">
        <f>'[1]1'!I161</f>
        <v>0</v>
      </c>
      <c r="I39" s="275">
        <f>'[1]1'!J161</f>
        <v>0</v>
      </c>
      <c r="J39" s="275">
        <f>'[1]1'!K161</f>
        <v>0</v>
      </c>
      <c r="K39" s="275">
        <f>'[1]1'!L161</f>
        <v>0</v>
      </c>
      <c r="L39" s="277"/>
      <c r="M39" s="277"/>
      <c r="N39" s="277"/>
      <c r="O39" s="277"/>
      <c r="P39" s="277"/>
      <c r="Q39" s="277"/>
      <c r="R39" s="277"/>
      <c r="S39" s="277"/>
      <c r="T39" s="277"/>
      <c r="U39" s="277"/>
    </row>
    <row r="40" spans="1:21" s="278" customFormat="1" x14ac:dyDescent="0.2">
      <c r="A40" s="295">
        <v>3294</v>
      </c>
      <c r="B40" s="296" t="s">
        <v>335</v>
      </c>
      <c r="C40" s="285">
        <f t="shared" si="3"/>
        <v>1000</v>
      </c>
      <c r="D40" s="275">
        <f>'[1]1'!E163</f>
        <v>1000</v>
      </c>
      <c r="E40" s="275">
        <f>'[1]1'!F163</f>
        <v>0</v>
      </c>
      <c r="F40" s="275">
        <f>'[1]1'!G163</f>
        <v>0</v>
      </c>
      <c r="G40" s="275">
        <f>'[1]1'!H163</f>
        <v>0</v>
      </c>
      <c r="H40" s="289">
        <f>'[1]1'!I163</f>
        <v>0</v>
      </c>
      <c r="I40" s="275">
        <f>'[1]1'!J163</f>
        <v>0</v>
      </c>
      <c r="J40" s="275">
        <f>'[1]1'!K163</f>
        <v>0</v>
      </c>
      <c r="K40" s="275">
        <f>'[1]1'!L163</f>
        <v>0</v>
      </c>
      <c r="L40" s="277"/>
      <c r="M40" s="277"/>
      <c r="N40" s="277"/>
      <c r="O40" s="277"/>
      <c r="P40" s="277"/>
      <c r="Q40" s="277"/>
      <c r="R40" s="277"/>
      <c r="S40" s="277"/>
      <c r="T40" s="277"/>
      <c r="U40" s="277"/>
    </row>
    <row r="41" spans="1:21" s="278" customFormat="1" x14ac:dyDescent="0.2">
      <c r="A41" s="295">
        <v>3295</v>
      </c>
      <c r="B41" s="296" t="s">
        <v>204</v>
      </c>
      <c r="C41" s="285">
        <f t="shared" si="3"/>
        <v>37404</v>
      </c>
      <c r="D41" s="275">
        <f>'[1]1'!E167</f>
        <v>400</v>
      </c>
      <c r="E41" s="275">
        <f>'[1]1'!F167</f>
        <v>0</v>
      </c>
      <c r="F41" s="275">
        <f>'[1]1'!G167</f>
        <v>0</v>
      </c>
      <c r="G41" s="275">
        <f>'[1]1'!H167</f>
        <v>0</v>
      </c>
      <c r="H41" s="289">
        <f>'[1]1'!I167</f>
        <v>37004</v>
      </c>
      <c r="I41" s="275">
        <f>'[1]1'!J167</f>
        <v>0</v>
      </c>
      <c r="J41" s="275">
        <f>'[1]1'!K167</f>
        <v>0</v>
      </c>
      <c r="K41" s="275">
        <f>'[1]1'!L167</f>
        <v>0</v>
      </c>
      <c r="L41" s="277"/>
      <c r="M41" s="277"/>
      <c r="N41" s="277"/>
      <c r="O41" s="277"/>
      <c r="P41" s="277"/>
      <c r="Q41" s="277"/>
      <c r="R41" s="277"/>
      <c r="S41" s="277"/>
      <c r="T41" s="277"/>
      <c r="U41" s="277"/>
    </row>
    <row r="42" spans="1:21" s="278" customFormat="1" hidden="1" x14ac:dyDescent="0.2">
      <c r="A42" s="295" t="s">
        <v>205</v>
      </c>
      <c r="B42" s="296" t="s">
        <v>206</v>
      </c>
      <c r="C42" s="285">
        <f t="shared" si="3"/>
        <v>0</v>
      </c>
      <c r="D42" s="275">
        <f>'[1]1'!E173</f>
        <v>0</v>
      </c>
      <c r="E42" s="275">
        <f>'[1]1'!F173</f>
        <v>0</v>
      </c>
      <c r="F42" s="275">
        <f>'[1]1'!G173</f>
        <v>0</v>
      </c>
      <c r="G42" s="275">
        <f>'[1]1'!H173</f>
        <v>0</v>
      </c>
      <c r="H42" s="289">
        <f>'[1]1'!I173</f>
        <v>0</v>
      </c>
      <c r="I42" s="275">
        <f>'[1]1'!J173</f>
        <v>0</v>
      </c>
      <c r="J42" s="275">
        <f>'[1]1'!K173</f>
        <v>0</v>
      </c>
      <c r="K42" s="275">
        <f>'[1]1'!L173</f>
        <v>0</v>
      </c>
      <c r="L42" s="277"/>
      <c r="M42" s="277"/>
      <c r="N42" s="277"/>
      <c r="O42" s="277"/>
      <c r="P42" s="277"/>
      <c r="Q42" s="277"/>
      <c r="R42" s="277"/>
      <c r="S42" s="277"/>
      <c r="T42" s="277"/>
      <c r="U42" s="277"/>
    </row>
    <row r="43" spans="1:21" s="278" customFormat="1" x14ac:dyDescent="0.2">
      <c r="A43" s="295">
        <v>3299</v>
      </c>
      <c r="B43" s="296" t="s">
        <v>336</v>
      </c>
      <c r="C43" s="285">
        <f t="shared" si="3"/>
        <v>21770</v>
      </c>
      <c r="D43" s="275">
        <f>'[1]1'!E175</f>
        <v>1910</v>
      </c>
      <c r="E43" s="275">
        <f>'[1]1'!F175</f>
        <v>3000</v>
      </c>
      <c r="F43" s="275">
        <f>'[1]1'!G175</f>
        <v>16860</v>
      </c>
      <c r="G43" s="275">
        <f>'[1]1'!H175</f>
        <v>0</v>
      </c>
      <c r="H43" s="289">
        <f>'[1]1'!I175</f>
        <v>0</v>
      </c>
      <c r="I43" s="275">
        <f>'[1]1'!J175</f>
        <v>0</v>
      </c>
      <c r="J43" s="275">
        <f>'[1]1'!K175</f>
        <v>0</v>
      </c>
      <c r="K43" s="275">
        <f>'[1]1'!L175</f>
        <v>0</v>
      </c>
      <c r="L43" s="277"/>
      <c r="M43" s="277"/>
      <c r="N43" s="277"/>
      <c r="O43" s="277"/>
      <c r="P43" s="277"/>
      <c r="Q43" s="277"/>
      <c r="R43" s="277"/>
      <c r="S43" s="277"/>
      <c r="T43" s="277"/>
      <c r="U43" s="277"/>
    </row>
    <row r="44" spans="1:21" s="278" customFormat="1" x14ac:dyDescent="0.2">
      <c r="A44" s="286">
        <v>34</v>
      </c>
      <c r="B44" s="287" t="s">
        <v>209</v>
      </c>
      <c r="C44" s="288">
        <f>SUM(D44:K44)</f>
        <v>4050</v>
      </c>
      <c r="D44" s="289">
        <f>SUM(D45:D49)</f>
        <v>3750</v>
      </c>
      <c r="E44" s="289">
        <f t="shared" ref="E44:K44" si="5">SUM(E45:E49)</f>
        <v>300</v>
      </c>
      <c r="F44" s="289">
        <f t="shared" si="5"/>
        <v>0</v>
      </c>
      <c r="G44" s="289">
        <f t="shared" si="5"/>
        <v>0</v>
      </c>
      <c r="H44" s="289">
        <f t="shared" si="5"/>
        <v>0</v>
      </c>
      <c r="I44" s="289">
        <f t="shared" si="5"/>
        <v>0</v>
      </c>
      <c r="J44" s="289">
        <f t="shared" si="5"/>
        <v>0</v>
      </c>
      <c r="K44" s="289">
        <f t="shared" si="5"/>
        <v>0</v>
      </c>
      <c r="L44" s="277"/>
      <c r="M44" s="277"/>
      <c r="N44" s="277"/>
      <c r="O44" s="277"/>
      <c r="P44" s="277"/>
      <c r="Q44" s="277"/>
      <c r="R44" s="277"/>
      <c r="S44" s="277"/>
      <c r="T44" s="277"/>
      <c r="U44" s="277"/>
    </row>
    <row r="45" spans="1:21" s="278" customFormat="1" ht="36" hidden="1" x14ac:dyDescent="0.2">
      <c r="A45" s="298" t="s">
        <v>212</v>
      </c>
      <c r="B45" s="299" t="s">
        <v>213</v>
      </c>
      <c r="C45" s="285">
        <f t="shared" si="3"/>
        <v>0</v>
      </c>
      <c r="D45" s="275">
        <f>'[1]1'!E180</f>
        <v>0</v>
      </c>
      <c r="E45" s="275">
        <f>'[1]1'!F180</f>
        <v>0</v>
      </c>
      <c r="F45" s="275">
        <f>'[1]1'!G180</f>
        <v>0</v>
      </c>
      <c r="G45" s="275">
        <f>'[1]1'!H180</f>
        <v>0</v>
      </c>
      <c r="H45" s="289">
        <f>'[1]1'!I180</f>
        <v>0</v>
      </c>
      <c r="I45" s="275">
        <f>'[1]1'!J180</f>
        <v>0</v>
      </c>
      <c r="J45" s="275">
        <f>'[1]1'!K180</f>
        <v>0</v>
      </c>
      <c r="K45" s="275">
        <f>'[1]1'!L180</f>
        <v>0</v>
      </c>
      <c r="L45" s="277"/>
      <c r="M45" s="277"/>
      <c r="N45" s="277"/>
      <c r="O45" s="277"/>
      <c r="P45" s="277"/>
      <c r="Q45" s="277"/>
      <c r="R45" s="277"/>
      <c r="S45" s="277"/>
      <c r="T45" s="277"/>
      <c r="U45" s="277"/>
    </row>
    <row r="46" spans="1:21" s="278" customFormat="1" x14ac:dyDescent="0.2">
      <c r="A46" s="295">
        <v>3431</v>
      </c>
      <c r="B46" s="297" t="s">
        <v>217</v>
      </c>
      <c r="C46" s="285">
        <f t="shared" si="3"/>
        <v>3750</v>
      </c>
      <c r="D46" s="275">
        <f>'[1]1'!E185</f>
        <v>3750</v>
      </c>
      <c r="E46" s="275">
        <f>'[1]1'!F185</f>
        <v>0</v>
      </c>
      <c r="F46" s="275">
        <f>'[1]1'!G185</f>
        <v>0</v>
      </c>
      <c r="G46" s="275">
        <f>'[1]1'!H185</f>
        <v>0</v>
      </c>
      <c r="H46" s="289">
        <f>'[1]1'!I185</f>
        <v>0</v>
      </c>
      <c r="I46" s="275">
        <f>'[1]1'!J185</f>
        <v>0</v>
      </c>
      <c r="J46" s="275">
        <f>'[1]1'!K185</f>
        <v>0</v>
      </c>
      <c r="K46" s="275">
        <f>'[1]1'!L185</f>
        <v>0</v>
      </c>
      <c r="L46" s="277"/>
      <c r="M46" s="277"/>
      <c r="N46" s="277"/>
      <c r="O46" s="277"/>
      <c r="P46" s="277"/>
      <c r="Q46" s="277"/>
      <c r="R46" s="277"/>
      <c r="S46" s="277"/>
      <c r="T46" s="277"/>
      <c r="U46" s="277"/>
    </row>
    <row r="47" spans="1:21" s="278" customFormat="1" ht="24" hidden="1" x14ac:dyDescent="0.2">
      <c r="A47" s="295">
        <v>3432</v>
      </c>
      <c r="B47" s="296" t="s">
        <v>219</v>
      </c>
      <c r="C47" s="285">
        <f t="shared" si="3"/>
        <v>0</v>
      </c>
      <c r="D47" s="275">
        <f>'[1]1'!E188</f>
        <v>0</v>
      </c>
      <c r="E47" s="275">
        <f>'[1]1'!F188</f>
        <v>0</v>
      </c>
      <c r="F47" s="275">
        <f>'[1]1'!G188</f>
        <v>0</v>
      </c>
      <c r="G47" s="275">
        <f>'[1]1'!H188</f>
        <v>0</v>
      </c>
      <c r="H47" s="289">
        <f>'[1]1'!I188</f>
        <v>0</v>
      </c>
      <c r="I47" s="275">
        <f>'[1]1'!J188</f>
        <v>0</v>
      </c>
      <c r="J47" s="275">
        <f>'[1]1'!K188</f>
        <v>0</v>
      </c>
      <c r="K47" s="275">
        <f>'[1]1'!L188</f>
        <v>0</v>
      </c>
      <c r="L47" s="277"/>
      <c r="M47" s="277"/>
      <c r="N47" s="277"/>
      <c r="O47" s="277"/>
      <c r="P47" s="277"/>
      <c r="Q47" s="277"/>
      <c r="R47" s="277"/>
      <c r="S47" s="277"/>
      <c r="T47" s="277"/>
      <c r="U47" s="277"/>
    </row>
    <row r="48" spans="1:21" s="278" customFormat="1" x14ac:dyDescent="0.2">
      <c r="A48" s="295">
        <v>3433</v>
      </c>
      <c r="B48" s="300" t="s">
        <v>337</v>
      </c>
      <c r="C48" s="285">
        <f t="shared" si="3"/>
        <v>300</v>
      </c>
      <c r="D48" s="275">
        <f>'[1]1'!E191</f>
        <v>0</v>
      </c>
      <c r="E48" s="275">
        <f>'[1]1'!F191</f>
        <v>300</v>
      </c>
      <c r="F48" s="275">
        <f>'[1]1'!G191</f>
        <v>0</v>
      </c>
      <c r="G48" s="275">
        <f>'[1]1'!H191</f>
        <v>0</v>
      </c>
      <c r="H48" s="289">
        <f>'[1]1'!I191</f>
        <v>0</v>
      </c>
      <c r="I48" s="275">
        <f>'[1]1'!J191</f>
        <v>0</v>
      </c>
      <c r="J48" s="275">
        <f>'[1]1'!K191</f>
        <v>0</v>
      </c>
      <c r="K48" s="275">
        <f>'[1]1'!L191</f>
        <v>0</v>
      </c>
      <c r="L48" s="277"/>
      <c r="M48" s="277"/>
      <c r="N48" s="277"/>
      <c r="O48" s="277"/>
      <c r="P48" s="277"/>
      <c r="Q48" s="277"/>
      <c r="R48" s="277"/>
      <c r="S48" s="277"/>
      <c r="T48" s="277"/>
      <c r="U48" s="277"/>
    </row>
    <row r="49" spans="1:21" s="278" customFormat="1" hidden="1" x14ac:dyDescent="0.2">
      <c r="A49" s="298" t="s">
        <v>222</v>
      </c>
      <c r="B49" s="299" t="s">
        <v>223</v>
      </c>
      <c r="C49" s="285">
        <f t="shared" si="3"/>
        <v>0</v>
      </c>
      <c r="D49" s="275">
        <f>'[1]1'!E196</f>
        <v>0</v>
      </c>
      <c r="E49" s="275">
        <f>'[1]1'!F196</f>
        <v>0</v>
      </c>
      <c r="F49" s="275">
        <f>'[1]1'!G196</f>
        <v>0</v>
      </c>
      <c r="G49" s="275">
        <f>'[1]1'!H196</f>
        <v>0</v>
      </c>
      <c r="H49" s="289">
        <f>'[1]1'!I196</f>
        <v>0</v>
      </c>
      <c r="I49" s="275">
        <f>'[1]1'!J196</f>
        <v>0</v>
      </c>
      <c r="J49" s="275">
        <f>'[1]1'!K196</f>
        <v>0</v>
      </c>
      <c r="K49" s="275">
        <f>'[1]1'!L196</f>
        <v>0</v>
      </c>
      <c r="L49" s="277"/>
      <c r="M49" s="277"/>
      <c r="N49" s="277"/>
      <c r="O49" s="277"/>
      <c r="P49" s="277"/>
      <c r="Q49" s="277"/>
      <c r="R49" s="277"/>
      <c r="S49" s="277"/>
      <c r="T49" s="277"/>
      <c r="U49" s="277"/>
    </row>
    <row r="50" spans="1:21" s="278" customFormat="1" ht="24" x14ac:dyDescent="0.2">
      <c r="A50" s="286">
        <v>37</v>
      </c>
      <c r="B50" s="301" t="s">
        <v>225</v>
      </c>
      <c r="C50" s="288">
        <f>SUM(D50:K50)</f>
        <v>1636</v>
      </c>
      <c r="D50" s="289">
        <f>D51</f>
        <v>0</v>
      </c>
      <c r="E50" s="289">
        <f t="shared" ref="E50:K50" si="6">E51</f>
        <v>0</v>
      </c>
      <c r="F50" s="289">
        <f t="shared" si="6"/>
        <v>0</v>
      </c>
      <c r="G50" s="289">
        <f t="shared" si="6"/>
        <v>1636</v>
      </c>
      <c r="H50" s="289">
        <f t="shared" si="6"/>
        <v>0</v>
      </c>
      <c r="I50" s="289">
        <f t="shared" si="6"/>
        <v>0</v>
      </c>
      <c r="J50" s="289">
        <f t="shared" si="6"/>
        <v>0</v>
      </c>
      <c r="K50" s="289">
        <f t="shared" si="6"/>
        <v>0</v>
      </c>
      <c r="L50" s="277"/>
      <c r="M50" s="277"/>
      <c r="N50" s="277"/>
      <c r="O50" s="277"/>
      <c r="P50" s="277"/>
      <c r="Q50" s="277"/>
      <c r="R50" s="277"/>
      <c r="S50" s="277"/>
      <c r="T50" s="277"/>
      <c r="U50" s="277"/>
    </row>
    <row r="51" spans="1:21" s="278" customFormat="1" ht="24" x14ac:dyDescent="0.2">
      <c r="A51" s="295" t="s">
        <v>230</v>
      </c>
      <c r="B51" s="302" t="s">
        <v>231</v>
      </c>
      <c r="C51" s="285">
        <f t="shared" si="3"/>
        <v>1636</v>
      </c>
      <c r="D51" s="275">
        <f>'[1]1'!E207</f>
        <v>0</v>
      </c>
      <c r="E51" s="275">
        <f>'[1]1'!F207</f>
        <v>0</v>
      </c>
      <c r="F51" s="275">
        <f>'[1]1'!G207</f>
        <v>0</v>
      </c>
      <c r="G51" s="275">
        <f>'[1]1'!H207</f>
        <v>1636</v>
      </c>
      <c r="H51" s="289">
        <f>'[1]1'!I207</f>
        <v>0</v>
      </c>
      <c r="I51" s="275">
        <f>'[1]1'!J207</f>
        <v>0</v>
      </c>
      <c r="J51" s="275">
        <f>'[1]1'!K207</f>
        <v>0</v>
      </c>
      <c r="K51" s="275">
        <f>'[1]1'!L207</f>
        <v>0</v>
      </c>
      <c r="L51" s="277"/>
      <c r="M51" s="277"/>
      <c r="N51" s="277"/>
      <c r="O51" s="277"/>
      <c r="P51" s="277"/>
      <c r="Q51" s="277"/>
      <c r="R51" s="277"/>
      <c r="S51" s="277"/>
      <c r="T51" s="277"/>
      <c r="U51" s="277"/>
    </row>
    <row r="52" spans="1:21" s="278" customFormat="1" ht="24.75" customHeight="1" x14ac:dyDescent="0.2">
      <c r="A52" s="303" t="s">
        <v>250</v>
      </c>
      <c r="B52" s="304" t="s">
        <v>251</v>
      </c>
      <c r="C52" s="288">
        <f>SUM(D52:K52)</f>
        <v>131776</v>
      </c>
      <c r="D52" s="289">
        <f>SUM(D53:D61)</f>
        <v>0</v>
      </c>
      <c r="E52" s="289">
        <f t="shared" ref="E52:K52" si="7">SUM(E53:E61)</f>
        <v>16250</v>
      </c>
      <c r="F52" s="289">
        <f t="shared" si="7"/>
        <v>107526</v>
      </c>
      <c r="G52" s="289">
        <f t="shared" si="7"/>
        <v>8000</v>
      </c>
      <c r="H52" s="289">
        <f t="shared" si="7"/>
        <v>0</v>
      </c>
      <c r="I52" s="289">
        <f t="shared" si="7"/>
        <v>0</v>
      </c>
      <c r="J52" s="289">
        <f t="shared" si="7"/>
        <v>0</v>
      </c>
      <c r="K52" s="289">
        <f t="shared" si="7"/>
        <v>0</v>
      </c>
      <c r="L52" s="277"/>
      <c r="M52" s="277"/>
      <c r="N52" s="277"/>
      <c r="O52" s="277"/>
      <c r="P52" s="277"/>
      <c r="Q52" s="277"/>
      <c r="R52" s="277"/>
      <c r="S52" s="277"/>
      <c r="T52" s="277"/>
      <c r="U52" s="277"/>
    </row>
    <row r="53" spans="1:21" s="278" customFormat="1" x14ac:dyDescent="0.2">
      <c r="A53" s="295">
        <v>4221</v>
      </c>
      <c r="B53" s="296" t="s">
        <v>258</v>
      </c>
      <c r="C53" s="285">
        <f t="shared" si="3"/>
        <v>10800</v>
      </c>
      <c r="D53" s="275">
        <f>'[1]1'!E241</f>
        <v>0</v>
      </c>
      <c r="E53" s="275">
        <f>'[1]1'!F241</f>
        <v>6800</v>
      </c>
      <c r="F53" s="275">
        <f>'[1]1'!G241</f>
        <v>0</v>
      </c>
      <c r="G53" s="275">
        <f>'[1]1'!H241</f>
        <v>4000</v>
      </c>
      <c r="H53" s="289">
        <f>'[1]1'!I241</f>
        <v>0</v>
      </c>
      <c r="I53" s="275">
        <f>'[1]1'!J241</f>
        <v>0</v>
      </c>
      <c r="J53" s="275">
        <f>'[1]1'!K241</f>
        <v>0</v>
      </c>
      <c r="K53" s="275">
        <f>'[1]1'!L241</f>
        <v>0</v>
      </c>
      <c r="L53" s="277"/>
      <c r="M53" s="277"/>
      <c r="N53" s="277"/>
      <c r="O53" s="277"/>
      <c r="P53" s="277"/>
      <c r="Q53" s="277"/>
      <c r="R53" s="277"/>
      <c r="S53" s="277"/>
      <c r="T53" s="277"/>
      <c r="U53" s="277"/>
    </row>
    <row r="54" spans="1:21" s="278" customFormat="1" hidden="1" x14ac:dyDescent="0.2">
      <c r="A54" s="295">
        <v>4222</v>
      </c>
      <c r="B54" s="296" t="s">
        <v>260</v>
      </c>
      <c r="C54" s="285">
        <f t="shared" si="3"/>
        <v>0</v>
      </c>
      <c r="D54" s="275">
        <f>'[1]1'!E245</f>
        <v>0</v>
      </c>
      <c r="E54" s="275">
        <f>'[1]1'!F245</f>
        <v>0</v>
      </c>
      <c r="F54" s="275">
        <f>'[1]1'!G245</f>
        <v>0</v>
      </c>
      <c r="G54" s="275">
        <f>'[1]1'!H245</f>
        <v>0</v>
      </c>
      <c r="H54" s="289">
        <f>'[1]1'!I245</f>
        <v>0</v>
      </c>
      <c r="I54" s="275">
        <f>'[1]1'!J245</f>
        <v>0</v>
      </c>
      <c r="J54" s="275">
        <f>'[1]1'!K245</f>
        <v>0</v>
      </c>
      <c r="K54" s="275">
        <f>'[1]1'!L245</f>
        <v>0</v>
      </c>
      <c r="L54" s="277"/>
      <c r="M54" s="277"/>
      <c r="N54" s="277"/>
      <c r="O54" s="277"/>
      <c r="P54" s="277"/>
      <c r="Q54" s="277"/>
      <c r="R54" s="277"/>
      <c r="S54" s="277"/>
      <c r="T54" s="277"/>
      <c r="U54" s="277"/>
    </row>
    <row r="55" spans="1:21" s="278" customFormat="1" x14ac:dyDescent="0.2">
      <c r="A55" s="295">
        <v>4223</v>
      </c>
      <c r="B55" s="296" t="s">
        <v>262</v>
      </c>
      <c r="C55" s="285">
        <f t="shared" si="3"/>
        <v>8000</v>
      </c>
      <c r="D55" s="275">
        <f>'[1]1'!E250</f>
        <v>0</v>
      </c>
      <c r="E55" s="275">
        <f>'[1]1'!F250</f>
        <v>8000</v>
      </c>
      <c r="F55" s="275">
        <f>'[1]1'!G250</f>
        <v>0</v>
      </c>
      <c r="G55" s="275">
        <f>'[1]1'!H250</f>
        <v>0</v>
      </c>
      <c r="H55" s="289">
        <f>'[1]1'!I250</f>
        <v>0</v>
      </c>
      <c r="I55" s="275">
        <f>'[1]1'!J250</f>
        <v>0</v>
      </c>
      <c r="J55" s="275">
        <f>'[1]1'!K250</f>
        <v>0</v>
      </c>
      <c r="K55" s="275">
        <f>'[1]1'!L250</f>
        <v>0</v>
      </c>
      <c r="L55" s="277"/>
      <c r="M55" s="277"/>
      <c r="N55" s="277"/>
      <c r="O55" s="277"/>
      <c r="P55" s="277"/>
      <c r="Q55" s="277"/>
      <c r="R55" s="277"/>
      <c r="S55" s="277"/>
      <c r="T55" s="277"/>
      <c r="U55" s="277"/>
    </row>
    <row r="56" spans="1:21" s="278" customFormat="1" hidden="1" x14ac:dyDescent="0.2">
      <c r="A56" s="295">
        <v>4224</v>
      </c>
      <c r="B56" s="296" t="s">
        <v>264</v>
      </c>
      <c r="C56" s="285">
        <f t="shared" si="3"/>
        <v>0</v>
      </c>
      <c r="D56" s="275">
        <f>'[1]1'!E255</f>
        <v>0</v>
      </c>
      <c r="E56" s="275">
        <f>'[1]1'!F255</f>
        <v>0</v>
      </c>
      <c r="F56" s="275">
        <f>'[1]1'!G255</f>
        <v>0</v>
      </c>
      <c r="G56" s="275">
        <f>'[1]1'!H255</f>
        <v>0</v>
      </c>
      <c r="H56" s="289">
        <f>'[1]1'!I255</f>
        <v>0</v>
      </c>
      <c r="I56" s="275">
        <f>'[1]1'!J255</f>
        <v>0</v>
      </c>
      <c r="J56" s="275">
        <f>'[1]1'!K255</f>
        <v>0</v>
      </c>
      <c r="K56" s="275">
        <f>'[1]1'!L255</f>
        <v>0</v>
      </c>
      <c r="L56" s="277"/>
      <c r="M56" s="277"/>
      <c r="N56" s="277"/>
      <c r="O56" s="277"/>
      <c r="P56" s="277"/>
      <c r="Q56" s="277"/>
      <c r="R56" s="277"/>
      <c r="S56" s="277"/>
      <c r="T56" s="277"/>
      <c r="U56" s="277"/>
    </row>
    <row r="57" spans="1:21" s="278" customFormat="1" hidden="1" x14ac:dyDescent="0.2">
      <c r="A57" s="295">
        <v>4225</v>
      </c>
      <c r="B57" s="296" t="s">
        <v>338</v>
      </c>
      <c r="C57" s="285">
        <f t="shared" si="3"/>
        <v>0</v>
      </c>
      <c r="D57" s="275">
        <f>'[1]1'!E258</f>
        <v>0</v>
      </c>
      <c r="E57" s="275">
        <f>'[1]1'!F258</f>
        <v>0</v>
      </c>
      <c r="F57" s="275">
        <f>'[1]1'!G258</f>
        <v>0</v>
      </c>
      <c r="G57" s="275">
        <f>'[1]1'!H258</f>
        <v>0</v>
      </c>
      <c r="H57" s="289">
        <f>'[1]1'!I258</f>
        <v>0</v>
      </c>
      <c r="I57" s="275">
        <f>'[1]1'!J258</f>
        <v>0</v>
      </c>
      <c r="J57" s="275">
        <f>'[1]1'!K258</f>
        <v>0</v>
      </c>
      <c r="K57" s="275">
        <f>'[1]1'!L258</f>
        <v>0</v>
      </c>
      <c r="L57" s="277"/>
      <c r="M57" s="277"/>
      <c r="N57" s="277"/>
      <c r="O57" s="277"/>
      <c r="P57" s="277"/>
      <c r="Q57" s="277"/>
      <c r="R57" s="277"/>
      <c r="S57" s="277"/>
      <c r="T57" s="277"/>
      <c r="U57" s="277"/>
    </row>
    <row r="58" spans="1:21" s="278" customFormat="1" x14ac:dyDescent="0.2">
      <c r="A58" s="295">
        <v>4226</v>
      </c>
      <c r="B58" s="296" t="s">
        <v>268</v>
      </c>
      <c r="C58" s="285">
        <f t="shared" si="3"/>
        <v>96526</v>
      </c>
      <c r="D58" s="275">
        <f>'[1]1'!E263</f>
        <v>0</v>
      </c>
      <c r="E58" s="275">
        <f>'[1]1'!F263</f>
        <v>1450</v>
      </c>
      <c r="F58" s="275">
        <f>'[1]1'!G263</f>
        <v>95076</v>
      </c>
      <c r="G58" s="275">
        <f>'[1]1'!H263</f>
        <v>0</v>
      </c>
      <c r="H58" s="289">
        <f>'[1]1'!I263</f>
        <v>0</v>
      </c>
      <c r="I58" s="275">
        <f>'[1]1'!J263</f>
        <v>0</v>
      </c>
      <c r="J58" s="275">
        <f>'[1]1'!K263</f>
        <v>0</v>
      </c>
      <c r="K58" s="275">
        <f>'[1]1'!L263</f>
        <v>0</v>
      </c>
      <c r="L58" s="277"/>
      <c r="M58" s="277"/>
      <c r="N58" s="277"/>
      <c r="O58" s="277"/>
      <c r="P58" s="277"/>
      <c r="Q58" s="277"/>
      <c r="R58" s="277"/>
      <c r="S58" s="277"/>
      <c r="T58" s="277"/>
      <c r="U58" s="277"/>
    </row>
    <row r="59" spans="1:21" s="278" customFormat="1" x14ac:dyDescent="0.2">
      <c r="A59" s="295">
        <v>4227</v>
      </c>
      <c r="B59" s="297" t="s">
        <v>270</v>
      </c>
      <c r="C59" s="285">
        <f t="shared" si="3"/>
        <v>12450</v>
      </c>
      <c r="D59" s="275">
        <f>'[1]1'!E266</f>
        <v>0</v>
      </c>
      <c r="E59" s="275">
        <f>'[1]1'!F266</f>
        <v>0</v>
      </c>
      <c r="F59" s="275">
        <f>'[1]1'!G266</f>
        <v>12450</v>
      </c>
      <c r="G59" s="275">
        <f>'[1]1'!H266</f>
        <v>0</v>
      </c>
      <c r="H59" s="289">
        <f>'[1]1'!I266</f>
        <v>0</v>
      </c>
      <c r="I59" s="275">
        <f>'[1]1'!J266</f>
        <v>0</v>
      </c>
      <c r="J59" s="275">
        <f>'[1]1'!K266</f>
        <v>0</v>
      </c>
      <c r="K59" s="275">
        <f>'[1]1'!L266</f>
        <v>0</v>
      </c>
      <c r="L59" s="277"/>
      <c r="M59" s="277"/>
      <c r="N59" s="277"/>
      <c r="O59" s="277"/>
      <c r="P59" s="277"/>
      <c r="Q59" s="277"/>
      <c r="R59" s="277"/>
      <c r="S59" s="277"/>
      <c r="T59" s="277"/>
      <c r="U59" s="277"/>
    </row>
    <row r="60" spans="1:21" s="278" customFormat="1" hidden="1" x14ac:dyDescent="0.2">
      <c r="A60" s="295">
        <v>4231</v>
      </c>
      <c r="B60" s="296" t="s">
        <v>96</v>
      </c>
      <c r="C60" s="285">
        <f t="shared" si="3"/>
        <v>0</v>
      </c>
      <c r="D60" s="275">
        <f>'[1]1'!E271</f>
        <v>0</v>
      </c>
      <c r="E60" s="275">
        <f>'[1]1'!F271</f>
        <v>0</v>
      </c>
      <c r="F60" s="275">
        <f>'[1]1'!G271</f>
        <v>0</v>
      </c>
      <c r="G60" s="275">
        <f>'[1]1'!H271</f>
        <v>0</v>
      </c>
      <c r="H60" s="289">
        <f>'[1]1'!I271</f>
        <v>0</v>
      </c>
      <c r="I60" s="275">
        <f>'[1]1'!J271</f>
        <v>0</v>
      </c>
      <c r="J60" s="275">
        <f>'[1]1'!K271</f>
        <v>0</v>
      </c>
      <c r="K60" s="275">
        <f>'[1]1'!L271</f>
        <v>0</v>
      </c>
      <c r="L60" s="277"/>
      <c r="M60" s="277"/>
      <c r="N60" s="277"/>
      <c r="O60" s="277"/>
      <c r="P60" s="277"/>
      <c r="Q60" s="277"/>
      <c r="R60" s="277"/>
      <c r="S60" s="277"/>
      <c r="T60" s="277"/>
      <c r="U60" s="277"/>
    </row>
    <row r="61" spans="1:21" s="278" customFormat="1" x14ac:dyDescent="0.2">
      <c r="A61" s="295">
        <v>4241</v>
      </c>
      <c r="B61" s="296" t="s">
        <v>339</v>
      </c>
      <c r="C61" s="285">
        <f t="shared" si="3"/>
        <v>4000</v>
      </c>
      <c r="D61" s="275">
        <f>'[1]1'!E278</f>
        <v>0</v>
      </c>
      <c r="E61" s="275">
        <f>'[1]1'!F278</f>
        <v>0</v>
      </c>
      <c r="F61" s="275">
        <f>'[1]1'!G278</f>
        <v>0</v>
      </c>
      <c r="G61" s="275">
        <f>'[1]1'!H278</f>
        <v>4000</v>
      </c>
      <c r="H61" s="289">
        <f>'[1]1'!I278</f>
        <v>0</v>
      </c>
      <c r="I61" s="275">
        <f>'[1]1'!J278</f>
        <v>0</v>
      </c>
      <c r="J61" s="275">
        <f>'[1]1'!K278</f>
        <v>0</v>
      </c>
      <c r="K61" s="275">
        <f>'[1]1'!L278</f>
        <v>0</v>
      </c>
      <c r="L61" s="277"/>
      <c r="M61" s="277"/>
      <c r="N61" s="277"/>
      <c r="O61" s="277"/>
      <c r="P61" s="277"/>
      <c r="Q61" s="277"/>
      <c r="R61" s="277"/>
      <c r="S61" s="277"/>
      <c r="T61" s="277"/>
      <c r="U61" s="277"/>
    </row>
    <row r="62" spans="1:21" s="278" customFormat="1" ht="24" hidden="1" x14ac:dyDescent="0.2">
      <c r="A62" s="303" t="s">
        <v>302</v>
      </c>
      <c r="B62" s="305" t="s">
        <v>340</v>
      </c>
      <c r="C62" s="288">
        <f>SUM(D62:K62)</f>
        <v>0</v>
      </c>
      <c r="D62" s="289">
        <f>D63</f>
        <v>0</v>
      </c>
      <c r="E62" s="289">
        <f t="shared" ref="E62:K62" si="8">E63</f>
        <v>0</v>
      </c>
      <c r="F62" s="289">
        <f t="shared" si="8"/>
        <v>0</v>
      </c>
      <c r="G62" s="289">
        <f t="shared" si="8"/>
        <v>0</v>
      </c>
      <c r="H62" s="289">
        <f t="shared" si="8"/>
        <v>0</v>
      </c>
      <c r="I62" s="289">
        <f t="shared" si="8"/>
        <v>0</v>
      </c>
      <c r="J62" s="289">
        <f t="shared" si="8"/>
        <v>0</v>
      </c>
      <c r="K62" s="289">
        <f t="shared" si="8"/>
        <v>0</v>
      </c>
      <c r="L62" s="277"/>
      <c r="M62" s="277"/>
      <c r="N62" s="277"/>
      <c r="O62" s="277"/>
      <c r="P62" s="277"/>
      <c r="Q62" s="277"/>
      <c r="R62" s="277"/>
      <c r="S62" s="277"/>
      <c r="T62" s="277"/>
      <c r="U62" s="277"/>
    </row>
    <row r="63" spans="1:21" s="278" customFormat="1" ht="24" hidden="1" x14ac:dyDescent="0.2">
      <c r="A63" s="295">
        <v>4511</v>
      </c>
      <c r="B63" s="296" t="s">
        <v>305</v>
      </c>
      <c r="C63" s="285">
        <f t="shared" si="3"/>
        <v>0</v>
      </c>
      <c r="D63" s="275">
        <f>'[1]1'!E304</f>
        <v>0</v>
      </c>
      <c r="E63" s="275">
        <f>'[1]1'!F304</f>
        <v>0</v>
      </c>
      <c r="F63" s="275">
        <f>'[1]1'!G304</f>
        <v>0</v>
      </c>
      <c r="G63" s="275">
        <f>'[1]1'!H304</f>
        <v>0</v>
      </c>
      <c r="H63" s="289">
        <f>'[1]1'!I304</f>
        <v>0</v>
      </c>
      <c r="I63" s="275">
        <f>'[1]1'!J304</f>
        <v>0</v>
      </c>
      <c r="J63" s="275">
        <f>'[1]1'!K304</f>
        <v>0</v>
      </c>
      <c r="K63" s="275">
        <f>'[1]1'!L304</f>
        <v>0</v>
      </c>
      <c r="L63" s="277"/>
      <c r="M63" s="277"/>
      <c r="N63" s="277"/>
      <c r="O63" s="277"/>
      <c r="P63" s="277"/>
      <c r="Q63" s="277"/>
      <c r="R63" s="277"/>
      <c r="S63" s="277"/>
      <c r="T63" s="277"/>
      <c r="U63" s="277"/>
    </row>
    <row r="64" spans="1:21" s="278" customFormat="1" ht="29.25" customHeight="1" x14ac:dyDescent="0.2">
      <c r="A64" s="279" t="s">
        <v>329</v>
      </c>
      <c r="B64" s="306" t="s">
        <v>341</v>
      </c>
      <c r="C64" s="281">
        <f>SUM(D64:K64)</f>
        <v>765323</v>
      </c>
      <c r="D64" s="282">
        <f t="shared" ref="D64:K64" si="9">D66+D102</f>
        <v>0</v>
      </c>
      <c r="E64" s="282">
        <f t="shared" si="9"/>
        <v>0</v>
      </c>
      <c r="F64" s="282">
        <f>F66+F102</f>
        <v>365323</v>
      </c>
      <c r="G64" s="282">
        <f t="shared" si="9"/>
        <v>400000</v>
      </c>
      <c r="H64" s="282">
        <f t="shared" si="9"/>
        <v>0</v>
      </c>
      <c r="I64" s="282">
        <f t="shared" si="9"/>
        <v>0</v>
      </c>
      <c r="J64" s="282">
        <f t="shared" si="9"/>
        <v>0</v>
      </c>
      <c r="K64" s="282">
        <f t="shared" si="9"/>
        <v>0</v>
      </c>
      <c r="L64" s="277"/>
      <c r="M64" s="277"/>
      <c r="N64" s="277"/>
      <c r="O64" s="277"/>
      <c r="P64" s="277"/>
      <c r="Q64" s="277"/>
      <c r="R64" s="277"/>
      <c r="S64" s="277"/>
      <c r="T64" s="277"/>
      <c r="U64" s="277"/>
    </row>
    <row r="65" spans="1:21" s="278" customFormat="1" ht="26.25" customHeight="1" x14ac:dyDescent="0.2">
      <c r="A65" s="279" t="s">
        <v>331</v>
      </c>
      <c r="B65" s="280" t="s">
        <v>342</v>
      </c>
      <c r="C65" s="281"/>
      <c r="D65" s="282"/>
      <c r="E65" s="282"/>
      <c r="F65" s="282"/>
      <c r="G65" s="282"/>
      <c r="H65" s="282"/>
      <c r="I65" s="282"/>
      <c r="J65" s="282"/>
      <c r="K65" s="282"/>
      <c r="L65" s="277"/>
      <c r="M65" s="277"/>
      <c r="N65" s="277"/>
      <c r="O65" s="277"/>
      <c r="P65" s="277"/>
      <c r="Q65" s="277"/>
      <c r="R65" s="277"/>
      <c r="S65" s="277"/>
      <c r="T65" s="277"/>
      <c r="U65" s="277"/>
    </row>
    <row r="66" spans="1:21" s="278" customFormat="1" x14ac:dyDescent="0.2">
      <c r="A66" s="283">
        <v>3</v>
      </c>
      <c r="B66" s="284" t="s">
        <v>333</v>
      </c>
      <c r="C66" s="285">
        <f>SUM(D66:K66)</f>
        <v>747873</v>
      </c>
      <c r="D66" s="275">
        <f t="shared" ref="D66:K66" si="10">D67+D74</f>
        <v>0</v>
      </c>
      <c r="E66" s="275">
        <f t="shared" si="10"/>
        <v>0</v>
      </c>
      <c r="F66" s="275">
        <f>F67+F74</f>
        <v>347873</v>
      </c>
      <c r="G66" s="275">
        <f t="shared" si="10"/>
        <v>400000</v>
      </c>
      <c r="H66" s="276">
        <f t="shared" si="10"/>
        <v>0</v>
      </c>
      <c r="I66" s="275">
        <f t="shared" si="10"/>
        <v>0</v>
      </c>
      <c r="J66" s="275">
        <f t="shared" si="10"/>
        <v>0</v>
      </c>
      <c r="K66" s="275">
        <f t="shared" si="10"/>
        <v>0</v>
      </c>
      <c r="L66" s="277"/>
      <c r="M66" s="277"/>
      <c r="N66" s="277"/>
      <c r="O66" s="277"/>
      <c r="P66" s="277"/>
      <c r="Q66" s="277"/>
      <c r="R66" s="277"/>
      <c r="S66" s="277"/>
      <c r="T66" s="277"/>
      <c r="U66" s="277"/>
    </row>
    <row r="67" spans="1:21" s="278" customFormat="1" x14ac:dyDescent="0.2">
      <c r="A67" s="286">
        <v>31</v>
      </c>
      <c r="B67" s="287" t="s">
        <v>128</v>
      </c>
      <c r="C67" s="288">
        <f>SUM(D67:K67)</f>
        <v>475999</v>
      </c>
      <c r="D67" s="289">
        <f t="shared" ref="D67:K67" si="11">SUM(D68:D73)</f>
        <v>0</v>
      </c>
      <c r="E67" s="289">
        <f t="shared" si="11"/>
        <v>0</v>
      </c>
      <c r="F67" s="289">
        <f t="shared" si="11"/>
        <v>75999</v>
      </c>
      <c r="G67" s="289">
        <f t="shared" si="11"/>
        <v>400000</v>
      </c>
      <c r="H67" s="289">
        <f t="shared" si="11"/>
        <v>0</v>
      </c>
      <c r="I67" s="289">
        <f t="shared" si="11"/>
        <v>0</v>
      </c>
      <c r="J67" s="289">
        <f t="shared" si="11"/>
        <v>0</v>
      </c>
      <c r="K67" s="289">
        <f t="shared" si="11"/>
        <v>0</v>
      </c>
      <c r="L67" s="277"/>
      <c r="M67" s="277"/>
      <c r="N67" s="277"/>
      <c r="O67" s="277"/>
      <c r="P67" s="277"/>
      <c r="Q67" s="277"/>
      <c r="R67" s="277"/>
      <c r="S67" s="277"/>
      <c r="T67" s="277"/>
      <c r="U67" s="277"/>
    </row>
    <row r="68" spans="1:21" s="294" customFormat="1" x14ac:dyDescent="0.2">
      <c r="A68" s="290">
        <v>3111</v>
      </c>
      <c r="B68" s="291" t="s">
        <v>334</v>
      </c>
      <c r="C68" s="285">
        <f t="shared" ref="C68:C141" si="12">SUM(D68:K68)</f>
        <v>384110</v>
      </c>
      <c r="D68" s="292">
        <f>'[1]2'!E11</f>
        <v>0</v>
      </c>
      <c r="E68" s="292">
        <f>'[1]2'!F11</f>
        <v>0</v>
      </c>
      <c r="F68" s="292">
        <f>'[1]2'!G11</f>
        <v>64846</v>
      </c>
      <c r="G68" s="292">
        <f>'[1]2'!H11</f>
        <v>319264</v>
      </c>
      <c r="H68" s="289">
        <f>'[1]2'!I11</f>
        <v>0</v>
      </c>
      <c r="I68" s="292">
        <f>'[1]2'!J11</f>
        <v>0</v>
      </c>
      <c r="J68" s="292">
        <f>'[1]2'!K11</f>
        <v>0</v>
      </c>
      <c r="K68" s="292">
        <f>'[1]2'!L11</f>
        <v>0</v>
      </c>
      <c r="L68" s="293"/>
      <c r="M68" s="293"/>
      <c r="N68" s="293"/>
      <c r="O68" s="293"/>
      <c r="P68" s="293"/>
      <c r="Q68" s="293"/>
      <c r="R68" s="293"/>
      <c r="S68" s="293"/>
      <c r="T68" s="293"/>
      <c r="U68" s="293"/>
    </row>
    <row r="69" spans="1:21" s="294" customFormat="1" x14ac:dyDescent="0.2">
      <c r="A69" s="290">
        <v>3113</v>
      </c>
      <c r="B69" s="291" t="s">
        <v>134</v>
      </c>
      <c r="C69" s="285">
        <f t="shared" si="12"/>
        <v>13500</v>
      </c>
      <c r="D69" s="292">
        <f>'[1]2'!E15</f>
        <v>0</v>
      </c>
      <c r="E69" s="292">
        <f>'[1]2'!F15</f>
        <v>0</v>
      </c>
      <c r="F69" s="292">
        <f>'[1]2'!G15</f>
        <v>0</v>
      </c>
      <c r="G69" s="292">
        <f>'[1]2'!H15</f>
        <v>13500</v>
      </c>
      <c r="H69" s="289">
        <f>'[1]2'!I15</f>
        <v>0</v>
      </c>
      <c r="I69" s="292">
        <f>'[1]2'!J15</f>
        <v>0</v>
      </c>
      <c r="J69" s="292">
        <f>'[1]2'!K15</f>
        <v>0</v>
      </c>
      <c r="K69" s="292">
        <f>'[1]2'!L15</f>
        <v>0</v>
      </c>
      <c r="L69" s="293"/>
      <c r="M69" s="293"/>
      <c r="N69" s="293"/>
      <c r="O69" s="293"/>
      <c r="P69" s="293"/>
      <c r="Q69" s="293"/>
      <c r="R69" s="293"/>
      <c r="S69" s="293"/>
      <c r="T69" s="293"/>
      <c r="U69" s="293"/>
    </row>
    <row r="70" spans="1:21" s="294" customFormat="1" hidden="1" x14ac:dyDescent="0.2">
      <c r="A70" s="290">
        <v>3114</v>
      </c>
      <c r="B70" s="291" t="s">
        <v>136</v>
      </c>
      <c r="C70" s="285">
        <f t="shared" si="12"/>
        <v>0</v>
      </c>
      <c r="D70" s="292">
        <f>'[1]2'!E17</f>
        <v>0</v>
      </c>
      <c r="E70" s="292">
        <f>'[1]2'!F17</f>
        <v>0</v>
      </c>
      <c r="F70" s="292">
        <f>'[1]2'!G17</f>
        <v>0</v>
      </c>
      <c r="G70" s="292">
        <f>'[1]2'!H17</f>
        <v>0</v>
      </c>
      <c r="H70" s="289">
        <f>'[1]2'!I17</f>
        <v>0</v>
      </c>
      <c r="I70" s="292">
        <f>'[1]2'!J17</f>
        <v>0</v>
      </c>
      <c r="J70" s="292">
        <f>'[1]2'!K17</f>
        <v>0</v>
      </c>
      <c r="K70" s="292">
        <f>'[1]2'!L17</f>
        <v>0</v>
      </c>
      <c r="L70" s="293"/>
      <c r="M70" s="293"/>
      <c r="N70" s="293"/>
      <c r="O70" s="293"/>
      <c r="P70" s="293"/>
      <c r="Q70" s="293"/>
      <c r="R70" s="293"/>
      <c r="S70" s="293"/>
      <c r="T70" s="293"/>
      <c r="U70" s="293"/>
    </row>
    <row r="71" spans="1:21" s="294" customFormat="1" x14ac:dyDescent="0.2">
      <c r="A71" s="290">
        <v>3121</v>
      </c>
      <c r="B71" s="291" t="s">
        <v>137</v>
      </c>
      <c r="C71" s="285">
        <f t="shared" si="12"/>
        <v>10000</v>
      </c>
      <c r="D71" s="292">
        <f>'[1]2'!E20</f>
        <v>0</v>
      </c>
      <c r="E71" s="292">
        <f>'[1]2'!F20</f>
        <v>0</v>
      </c>
      <c r="F71" s="292">
        <f>'[1]2'!G20</f>
        <v>0</v>
      </c>
      <c r="G71" s="292">
        <f>'[1]2'!H20</f>
        <v>10000</v>
      </c>
      <c r="H71" s="289">
        <f>'[1]2'!I20</f>
        <v>0</v>
      </c>
      <c r="I71" s="292">
        <f>'[1]2'!J20</f>
        <v>0</v>
      </c>
      <c r="J71" s="292">
        <f>'[1]2'!K20</f>
        <v>0</v>
      </c>
      <c r="K71" s="292">
        <f>'[1]2'!L20</f>
        <v>0</v>
      </c>
      <c r="L71" s="293"/>
      <c r="M71" s="293"/>
      <c r="N71" s="293"/>
      <c r="O71" s="293"/>
      <c r="P71" s="293"/>
      <c r="Q71" s="293"/>
      <c r="R71" s="293"/>
      <c r="S71" s="293"/>
      <c r="T71" s="293"/>
      <c r="U71" s="293"/>
    </row>
    <row r="72" spans="1:21" s="294" customFormat="1" ht="25.5" x14ac:dyDescent="0.2">
      <c r="A72" s="290">
        <v>3132</v>
      </c>
      <c r="B72" s="291" t="s">
        <v>141</v>
      </c>
      <c r="C72" s="285">
        <f t="shared" si="12"/>
        <v>61630</v>
      </c>
      <c r="D72" s="292">
        <f>'[1]2'!E29</f>
        <v>0</v>
      </c>
      <c r="E72" s="292">
        <f>'[1]2'!F29</f>
        <v>0</v>
      </c>
      <c r="F72" s="292">
        <f>'[1]2'!G29</f>
        <v>10051</v>
      </c>
      <c r="G72" s="292">
        <f>'[1]2'!H29</f>
        <v>51579</v>
      </c>
      <c r="H72" s="289">
        <f>'[1]2'!I29</f>
        <v>0</v>
      </c>
      <c r="I72" s="292">
        <f>'[1]2'!J29</f>
        <v>0</v>
      </c>
      <c r="J72" s="292">
        <f>'[1]2'!K29</f>
        <v>0</v>
      </c>
      <c r="K72" s="292">
        <f>'[1]2'!L29</f>
        <v>0</v>
      </c>
      <c r="L72" s="293"/>
      <c r="M72" s="293"/>
      <c r="N72" s="293"/>
      <c r="O72" s="293"/>
      <c r="P72" s="293"/>
      <c r="Q72" s="293"/>
      <c r="R72" s="293"/>
      <c r="S72" s="293"/>
      <c r="T72" s="293"/>
      <c r="U72" s="293"/>
    </row>
    <row r="73" spans="1:21" s="294" customFormat="1" ht="24" x14ac:dyDescent="0.2">
      <c r="A73" s="295">
        <v>3133</v>
      </c>
      <c r="B73" s="296" t="s">
        <v>143</v>
      </c>
      <c r="C73" s="285">
        <f t="shared" si="12"/>
        <v>6759</v>
      </c>
      <c r="D73" s="292">
        <f>'[1]2'!E32</f>
        <v>0</v>
      </c>
      <c r="E73" s="292">
        <f>'[1]2'!F32</f>
        <v>0</v>
      </c>
      <c r="F73" s="292">
        <f>'[1]2'!G32</f>
        <v>1102</v>
      </c>
      <c r="G73" s="292">
        <f>'[1]2'!H32</f>
        <v>5657</v>
      </c>
      <c r="H73" s="289">
        <f>'[1]2'!I32</f>
        <v>0</v>
      </c>
      <c r="I73" s="292">
        <f>'[1]2'!J32</f>
        <v>0</v>
      </c>
      <c r="J73" s="292">
        <f>'[1]2'!K32</f>
        <v>0</v>
      </c>
      <c r="K73" s="292">
        <f>'[1]2'!L32</f>
        <v>0</v>
      </c>
      <c r="L73" s="293"/>
      <c r="M73" s="293"/>
      <c r="N73" s="293"/>
      <c r="O73" s="293"/>
      <c r="P73" s="293"/>
      <c r="Q73" s="293"/>
      <c r="R73" s="293"/>
      <c r="S73" s="293"/>
      <c r="T73" s="293"/>
      <c r="U73" s="293"/>
    </row>
    <row r="74" spans="1:21" s="278" customFormat="1" x14ac:dyDescent="0.2">
      <c r="A74" s="286">
        <v>32</v>
      </c>
      <c r="B74" s="287" t="s">
        <v>145</v>
      </c>
      <c r="C74" s="288">
        <f>SUM(D74:K74)</f>
        <v>271874</v>
      </c>
      <c r="D74" s="289">
        <f t="shared" ref="D74:K74" si="13">SUM(D75:D101)</f>
        <v>0</v>
      </c>
      <c r="E74" s="289">
        <f t="shared" si="13"/>
        <v>0</v>
      </c>
      <c r="F74" s="289">
        <f t="shared" si="13"/>
        <v>271874</v>
      </c>
      <c r="G74" s="289">
        <f t="shared" si="13"/>
        <v>0</v>
      </c>
      <c r="H74" s="289">
        <f t="shared" si="13"/>
        <v>0</v>
      </c>
      <c r="I74" s="289">
        <f t="shared" si="13"/>
        <v>0</v>
      </c>
      <c r="J74" s="289">
        <f t="shared" si="13"/>
        <v>0</v>
      </c>
      <c r="K74" s="289">
        <f t="shared" si="13"/>
        <v>0</v>
      </c>
      <c r="L74" s="277"/>
      <c r="M74" s="277"/>
      <c r="N74" s="277"/>
      <c r="O74" s="277"/>
      <c r="P74" s="277"/>
      <c r="Q74" s="277"/>
      <c r="R74" s="277"/>
      <c r="S74" s="277"/>
      <c r="T74" s="277"/>
      <c r="U74" s="277"/>
    </row>
    <row r="75" spans="1:21" s="278" customFormat="1" x14ac:dyDescent="0.2">
      <c r="A75" s="295">
        <v>3211</v>
      </c>
      <c r="B75" s="296" t="s">
        <v>149</v>
      </c>
      <c r="C75" s="285">
        <f t="shared" si="12"/>
        <v>1000</v>
      </c>
      <c r="D75" s="275">
        <f>'[1]2'!E36</f>
        <v>0</v>
      </c>
      <c r="E75" s="275">
        <f>'[1]2'!F36</f>
        <v>0</v>
      </c>
      <c r="F75" s="275">
        <f>'[1]2'!G36</f>
        <v>1000</v>
      </c>
      <c r="G75" s="275">
        <f>'[1]2'!H36</f>
        <v>0</v>
      </c>
      <c r="H75" s="289">
        <f>'[1]2'!I36</f>
        <v>0</v>
      </c>
      <c r="I75" s="275">
        <f>'[1]2'!J36</f>
        <v>0</v>
      </c>
      <c r="J75" s="275">
        <f>'[1]2'!K36</f>
        <v>0</v>
      </c>
      <c r="K75" s="275">
        <f>'[1]2'!L36</f>
        <v>0</v>
      </c>
      <c r="L75" s="277"/>
      <c r="M75" s="277"/>
      <c r="N75" s="277"/>
      <c r="O75" s="277"/>
      <c r="P75" s="277"/>
      <c r="Q75" s="277"/>
      <c r="R75" s="277"/>
      <c r="S75" s="277"/>
      <c r="T75" s="277"/>
      <c r="U75" s="277"/>
    </row>
    <row r="76" spans="1:21" s="278" customFormat="1" ht="24" hidden="1" x14ac:dyDescent="0.2">
      <c r="A76" s="295">
        <v>3212</v>
      </c>
      <c r="B76" s="296" t="s">
        <v>151</v>
      </c>
      <c r="C76" s="285">
        <f t="shared" si="12"/>
        <v>0</v>
      </c>
      <c r="D76" s="275">
        <f>'[1]2'!E38</f>
        <v>0</v>
      </c>
      <c r="E76" s="275">
        <f>'[1]2'!F38</f>
        <v>0</v>
      </c>
      <c r="F76" s="275">
        <f>'[1]2'!G38</f>
        <v>0</v>
      </c>
      <c r="G76" s="275">
        <f>'[1]2'!H38</f>
        <v>0</v>
      </c>
      <c r="H76" s="289">
        <f>'[1]2'!I38</f>
        <v>0</v>
      </c>
      <c r="I76" s="275">
        <f>'[1]2'!J38</f>
        <v>0</v>
      </c>
      <c r="J76" s="275">
        <f>'[1]2'!K38</f>
        <v>0</v>
      </c>
      <c r="K76" s="275">
        <f>'[1]2'!L38</f>
        <v>0</v>
      </c>
      <c r="L76" s="277"/>
      <c r="M76" s="277"/>
      <c r="N76" s="277"/>
      <c r="O76" s="277"/>
      <c r="P76" s="277"/>
      <c r="Q76" s="277"/>
      <c r="R76" s="277"/>
      <c r="S76" s="277"/>
      <c r="T76" s="277"/>
      <c r="U76" s="277"/>
    </row>
    <row r="77" spans="1:21" s="278" customFormat="1" x14ac:dyDescent="0.2">
      <c r="A77" s="295">
        <v>3213</v>
      </c>
      <c r="B77" s="296" t="s">
        <v>153</v>
      </c>
      <c r="C77" s="285">
        <f t="shared" si="12"/>
        <v>1500</v>
      </c>
      <c r="D77" s="275">
        <f>'[1]2'!E40</f>
        <v>0</v>
      </c>
      <c r="E77" s="275">
        <f>'[1]2'!F40</f>
        <v>0</v>
      </c>
      <c r="F77" s="275">
        <f>'[1]2'!G40</f>
        <v>1500</v>
      </c>
      <c r="G77" s="275">
        <f>'[1]2'!H40</f>
        <v>0</v>
      </c>
      <c r="H77" s="289">
        <f>'[1]2'!I40</f>
        <v>0</v>
      </c>
      <c r="I77" s="275">
        <f>'[1]2'!J40</f>
        <v>0</v>
      </c>
      <c r="J77" s="275">
        <f>'[1]2'!K40</f>
        <v>0</v>
      </c>
      <c r="K77" s="275">
        <f>'[1]2'!L40</f>
        <v>0</v>
      </c>
      <c r="L77" s="277"/>
      <c r="M77" s="277"/>
      <c r="N77" s="277"/>
      <c r="O77" s="277"/>
      <c r="P77" s="277"/>
      <c r="Q77" s="277"/>
      <c r="R77" s="277"/>
      <c r="S77" s="277"/>
      <c r="T77" s="277"/>
      <c r="U77" s="277"/>
    </row>
    <row r="78" spans="1:21" s="278" customFormat="1" hidden="1" x14ac:dyDescent="0.2">
      <c r="A78" s="295">
        <v>3214</v>
      </c>
      <c r="B78" s="296" t="s">
        <v>155</v>
      </c>
      <c r="C78" s="285">
        <f t="shared" si="12"/>
        <v>0</v>
      </c>
      <c r="D78" s="275">
        <f>'[1]2'!E43</f>
        <v>0</v>
      </c>
      <c r="E78" s="275">
        <f>'[1]2'!F43</f>
        <v>0</v>
      </c>
      <c r="F78" s="275">
        <f>'[1]2'!G43</f>
        <v>0</v>
      </c>
      <c r="G78" s="275">
        <f>'[1]2'!H43</f>
        <v>0</v>
      </c>
      <c r="H78" s="289">
        <f>'[1]2'!I43</f>
        <v>0</v>
      </c>
      <c r="I78" s="275">
        <f>'[1]2'!J43</f>
        <v>0</v>
      </c>
      <c r="J78" s="275">
        <f>'[1]2'!K43</f>
        <v>0</v>
      </c>
      <c r="K78" s="275">
        <f>'[1]2'!L43</f>
        <v>0</v>
      </c>
      <c r="L78" s="277"/>
      <c r="M78" s="277"/>
      <c r="N78" s="277"/>
      <c r="O78" s="277"/>
      <c r="P78" s="277"/>
      <c r="Q78" s="277"/>
      <c r="R78" s="277"/>
      <c r="S78" s="277"/>
      <c r="T78" s="277"/>
      <c r="U78" s="277"/>
    </row>
    <row r="79" spans="1:21" s="278" customFormat="1" ht="24" x14ac:dyDescent="0.2">
      <c r="A79" s="295">
        <v>3221</v>
      </c>
      <c r="B79" s="296" t="s">
        <v>159</v>
      </c>
      <c r="C79" s="285">
        <f t="shared" si="12"/>
        <v>12283</v>
      </c>
      <c r="D79" s="275">
        <f>'[1]2'!E47</f>
        <v>0</v>
      </c>
      <c r="E79" s="275">
        <f>'[1]2'!F47</f>
        <v>0</v>
      </c>
      <c r="F79" s="275">
        <f>'[1]2'!G47</f>
        <v>12283</v>
      </c>
      <c r="G79" s="275">
        <f>'[1]2'!H47</f>
        <v>0</v>
      </c>
      <c r="H79" s="289">
        <f>'[1]2'!I47</f>
        <v>0</v>
      </c>
      <c r="I79" s="275">
        <f>'[1]2'!J47</f>
        <v>0</v>
      </c>
      <c r="J79" s="275">
        <f>'[1]2'!K47</f>
        <v>0</v>
      </c>
      <c r="K79" s="275">
        <f>'[1]2'!L47</f>
        <v>0</v>
      </c>
      <c r="L79" s="277"/>
      <c r="M79" s="277"/>
      <c r="N79" s="277"/>
      <c r="O79" s="277"/>
      <c r="P79" s="277"/>
      <c r="Q79" s="277"/>
      <c r="R79" s="277"/>
      <c r="S79" s="277"/>
      <c r="T79" s="277"/>
      <c r="U79" s="277"/>
    </row>
    <row r="80" spans="1:21" s="278" customFormat="1" x14ac:dyDescent="0.2">
      <c r="A80" s="295">
        <v>3222</v>
      </c>
      <c r="B80" s="296" t="s">
        <v>161</v>
      </c>
      <c r="C80" s="285">
        <f t="shared" si="12"/>
        <v>215000</v>
      </c>
      <c r="D80" s="275">
        <f>'[1]2'!E57</f>
        <v>0</v>
      </c>
      <c r="E80" s="275">
        <f>'[1]2'!F57</f>
        <v>0</v>
      </c>
      <c r="F80" s="275">
        <f>'[1]2'!G57</f>
        <v>215000</v>
      </c>
      <c r="G80" s="275">
        <f>'[1]2'!H57</f>
        <v>0</v>
      </c>
      <c r="H80" s="289">
        <f>'[1]2'!I57</f>
        <v>0</v>
      </c>
      <c r="I80" s="275">
        <f>'[1]2'!J57</f>
        <v>0</v>
      </c>
      <c r="J80" s="275">
        <f>'[1]2'!K57</f>
        <v>0</v>
      </c>
      <c r="K80" s="275">
        <f>'[1]2'!L57</f>
        <v>0</v>
      </c>
      <c r="L80" s="277"/>
      <c r="M80" s="277"/>
      <c r="N80" s="277"/>
      <c r="O80" s="277"/>
      <c r="P80" s="277"/>
      <c r="Q80" s="277"/>
      <c r="R80" s="277"/>
      <c r="S80" s="277"/>
      <c r="T80" s="277"/>
      <c r="U80" s="277"/>
    </row>
    <row r="81" spans="1:21" s="278" customFormat="1" x14ac:dyDescent="0.2">
      <c r="A81" s="295">
        <v>3223</v>
      </c>
      <c r="B81" s="296" t="s">
        <v>163</v>
      </c>
      <c r="C81" s="285">
        <f t="shared" si="12"/>
        <v>5000</v>
      </c>
      <c r="D81" s="275">
        <f>'[1]2'!E66</f>
        <v>0</v>
      </c>
      <c r="E81" s="275">
        <f>'[1]2'!F66</f>
        <v>0</v>
      </c>
      <c r="F81" s="275">
        <f>'[1]2'!G66</f>
        <v>5000</v>
      </c>
      <c r="G81" s="275">
        <f>'[1]2'!H66</f>
        <v>0</v>
      </c>
      <c r="H81" s="289">
        <f>'[1]2'!I66</f>
        <v>0</v>
      </c>
      <c r="I81" s="275">
        <f>'[1]2'!J66</f>
        <v>0</v>
      </c>
      <c r="J81" s="275">
        <f>'[1]2'!K66</f>
        <v>0</v>
      </c>
      <c r="K81" s="275">
        <f>'[1]2'!L66</f>
        <v>0</v>
      </c>
      <c r="L81" s="277"/>
      <c r="M81" s="277"/>
      <c r="N81" s="277"/>
      <c r="O81" s="277"/>
      <c r="P81" s="277"/>
      <c r="Q81" s="277"/>
      <c r="R81" s="277"/>
      <c r="S81" s="277"/>
      <c r="T81" s="277"/>
      <c r="U81" s="277"/>
    </row>
    <row r="82" spans="1:21" s="278" customFormat="1" ht="24" hidden="1" x14ac:dyDescent="0.2">
      <c r="A82" s="295">
        <v>3224</v>
      </c>
      <c r="B82" s="296" t="s">
        <v>165</v>
      </c>
      <c r="C82" s="285">
        <f t="shared" si="12"/>
        <v>0</v>
      </c>
      <c r="D82" s="275">
        <f>'[1]2'!E72</f>
        <v>0</v>
      </c>
      <c r="E82" s="275">
        <f>'[1]2'!F72</f>
        <v>0</v>
      </c>
      <c r="F82" s="275">
        <f>'[1]2'!G72</f>
        <v>0</v>
      </c>
      <c r="G82" s="275">
        <f>'[1]2'!H72</f>
        <v>0</v>
      </c>
      <c r="H82" s="289">
        <f>'[1]2'!I72</f>
        <v>0</v>
      </c>
      <c r="I82" s="275">
        <f>'[1]2'!J72</f>
        <v>0</v>
      </c>
      <c r="J82" s="275">
        <f>'[1]2'!K72</f>
        <v>0</v>
      </c>
      <c r="K82" s="275">
        <f>'[1]2'!L72</f>
        <v>0</v>
      </c>
      <c r="L82" s="277"/>
      <c r="M82" s="277"/>
      <c r="N82" s="277"/>
      <c r="O82" s="277"/>
      <c r="P82" s="277"/>
      <c r="Q82" s="277"/>
      <c r="R82" s="277"/>
      <c r="S82" s="277"/>
      <c r="T82" s="277"/>
      <c r="U82" s="277"/>
    </row>
    <row r="83" spans="1:21" s="294" customFormat="1" x14ac:dyDescent="0.2">
      <c r="A83" s="295">
        <v>3225</v>
      </c>
      <c r="B83" s="296" t="s">
        <v>167</v>
      </c>
      <c r="C83" s="285">
        <f t="shared" si="12"/>
        <v>5000</v>
      </c>
      <c r="D83" s="292">
        <f>'[1]2'!E77</f>
        <v>0</v>
      </c>
      <c r="E83" s="292">
        <f>'[1]2'!F77</f>
        <v>0</v>
      </c>
      <c r="F83" s="292">
        <f>'[1]2'!G77</f>
        <v>5000</v>
      </c>
      <c r="G83" s="292">
        <f>'[1]2'!H77</f>
        <v>0</v>
      </c>
      <c r="H83" s="289">
        <f>'[1]2'!I77</f>
        <v>0</v>
      </c>
      <c r="I83" s="292">
        <f>'[1]2'!J77</f>
        <v>0</v>
      </c>
      <c r="J83" s="292">
        <f>'[1]2'!K77</f>
        <v>0</v>
      </c>
      <c r="K83" s="292">
        <f>'[1]2'!L77</f>
        <v>0</v>
      </c>
      <c r="L83" s="293"/>
      <c r="M83" s="293"/>
      <c r="N83" s="293"/>
      <c r="O83" s="293"/>
      <c r="P83" s="293"/>
      <c r="Q83" s="293"/>
      <c r="R83" s="293"/>
      <c r="S83" s="293"/>
      <c r="T83" s="293"/>
      <c r="U83" s="293"/>
    </row>
    <row r="84" spans="1:21" s="294" customFormat="1" x14ac:dyDescent="0.2">
      <c r="A84" s="295">
        <v>3227</v>
      </c>
      <c r="B84" s="296" t="s">
        <v>169</v>
      </c>
      <c r="C84" s="285">
        <f t="shared" si="12"/>
        <v>975</v>
      </c>
      <c r="D84" s="292">
        <f>'[1]2'!E80</f>
        <v>0</v>
      </c>
      <c r="E84" s="292">
        <f>'[1]2'!F80</f>
        <v>0</v>
      </c>
      <c r="F84" s="292">
        <f>'[1]2'!G80</f>
        <v>975</v>
      </c>
      <c r="G84" s="292">
        <f>'[1]2'!H80</f>
        <v>0</v>
      </c>
      <c r="H84" s="289">
        <f>'[1]2'!I80</f>
        <v>0</v>
      </c>
      <c r="I84" s="292">
        <f>'[1]2'!J80</f>
        <v>0</v>
      </c>
      <c r="J84" s="292">
        <f>'[1]2'!K80</f>
        <v>0</v>
      </c>
      <c r="K84" s="292">
        <f>'[1]2'!L80</f>
        <v>0</v>
      </c>
      <c r="L84" s="293"/>
      <c r="M84" s="293"/>
      <c r="N84" s="293"/>
      <c r="O84" s="293"/>
      <c r="P84" s="293"/>
      <c r="Q84" s="293"/>
      <c r="R84" s="293"/>
      <c r="S84" s="293"/>
      <c r="T84" s="293"/>
      <c r="U84" s="293"/>
    </row>
    <row r="85" spans="1:21" s="278" customFormat="1" hidden="1" x14ac:dyDescent="0.2">
      <c r="A85" s="295">
        <v>3231</v>
      </c>
      <c r="B85" s="296" t="s">
        <v>173</v>
      </c>
      <c r="C85" s="285">
        <f t="shared" si="12"/>
        <v>0</v>
      </c>
      <c r="D85" s="275">
        <f>'[1]2'!E83</f>
        <v>0</v>
      </c>
      <c r="E85" s="275">
        <f>'[1]2'!F83</f>
        <v>0</v>
      </c>
      <c r="F85" s="275">
        <f>'[1]2'!G83</f>
        <v>0</v>
      </c>
      <c r="G85" s="275">
        <f>'[1]2'!H83</f>
        <v>0</v>
      </c>
      <c r="H85" s="289">
        <f>'[1]2'!I83</f>
        <v>0</v>
      </c>
      <c r="I85" s="275">
        <f>'[1]2'!J83</f>
        <v>0</v>
      </c>
      <c r="J85" s="275">
        <f>'[1]2'!K83</f>
        <v>0</v>
      </c>
      <c r="K85" s="275">
        <f>'[1]2'!L83</f>
        <v>0</v>
      </c>
      <c r="L85" s="277"/>
      <c r="M85" s="277"/>
      <c r="N85" s="277"/>
      <c r="O85" s="277"/>
      <c r="P85" s="277"/>
      <c r="Q85" s="277"/>
      <c r="R85" s="277"/>
      <c r="S85" s="277"/>
      <c r="T85" s="277"/>
      <c r="U85" s="277"/>
    </row>
    <row r="86" spans="1:21" s="278" customFormat="1" ht="24" x14ac:dyDescent="0.2">
      <c r="A86" s="295">
        <v>3232</v>
      </c>
      <c r="B86" s="296" t="s">
        <v>175</v>
      </c>
      <c r="C86" s="285">
        <f t="shared" si="12"/>
        <v>13268</v>
      </c>
      <c r="D86" s="275">
        <f>'[1]2'!E91</f>
        <v>0</v>
      </c>
      <c r="E86" s="275">
        <f>'[1]2'!F91</f>
        <v>0</v>
      </c>
      <c r="F86" s="275">
        <f>'[1]2'!G91</f>
        <v>13268</v>
      </c>
      <c r="G86" s="275">
        <f>'[1]2'!H91</f>
        <v>0</v>
      </c>
      <c r="H86" s="289">
        <f>'[1]2'!I91</f>
        <v>0</v>
      </c>
      <c r="I86" s="275">
        <f>'[1]2'!J91</f>
        <v>0</v>
      </c>
      <c r="J86" s="275">
        <f>'[1]2'!K91</f>
        <v>0</v>
      </c>
      <c r="K86" s="275">
        <f>'[1]2'!L91</f>
        <v>0</v>
      </c>
      <c r="L86" s="277"/>
      <c r="M86" s="277"/>
      <c r="N86" s="277"/>
      <c r="O86" s="277"/>
      <c r="P86" s="277"/>
      <c r="Q86" s="277"/>
      <c r="R86" s="277"/>
      <c r="S86" s="277"/>
      <c r="T86" s="277"/>
      <c r="U86" s="277"/>
    </row>
    <row r="87" spans="1:21" s="278" customFormat="1" hidden="1" x14ac:dyDescent="0.2">
      <c r="A87" s="295">
        <v>3233</v>
      </c>
      <c r="B87" s="296" t="s">
        <v>177</v>
      </c>
      <c r="C87" s="285">
        <f t="shared" si="12"/>
        <v>0</v>
      </c>
      <c r="D87" s="275">
        <f>'[1]2'!E97</f>
        <v>0</v>
      </c>
      <c r="E87" s="275">
        <f>'[1]2'!F97</f>
        <v>0</v>
      </c>
      <c r="F87" s="275">
        <f>'[1]2'!G97</f>
        <v>0</v>
      </c>
      <c r="G87" s="275">
        <f>'[1]2'!H97</f>
        <v>0</v>
      </c>
      <c r="H87" s="289">
        <f>'[1]2'!I97</f>
        <v>0</v>
      </c>
      <c r="I87" s="275">
        <f>'[1]2'!J97</f>
        <v>0</v>
      </c>
      <c r="J87" s="275">
        <f>'[1]2'!K97</f>
        <v>0</v>
      </c>
      <c r="K87" s="275">
        <f>'[1]2'!L97</f>
        <v>0</v>
      </c>
      <c r="L87" s="277"/>
      <c r="M87" s="277"/>
      <c r="N87" s="277"/>
      <c r="O87" s="277"/>
      <c r="P87" s="277"/>
      <c r="Q87" s="277"/>
      <c r="R87" s="277"/>
      <c r="S87" s="277"/>
      <c r="T87" s="277"/>
      <c r="U87" s="277"/>
    </row>
    <row r="88" spans="1:21" s="278" customFormat="1" x14ac:dyDescent="0.2">
      <c r="A88" s="295">
        <v>3234</v>
      </c>
      <c r="B88" s="296" t="s">
        <v>179</v>
      </c>
      <c r="C88" s="285">
        <f t="shared" si="12"/>
        <v>12523</v>
      </c>
      <c r="D88" s="275">
        <f>'[1]2'!E102</f>
        <v>0</v>
      </c>
      <c r="E88" s="275">
        <f>'[1]2'!F102</f>
        <v>0</v>
      </c>
      <c r="F88" s="275">
        <f>'[1]2'!G102</f>
        <v>12523</v>
      </c>
      <c r="G88" s="275">
        <f>'[1]2'!H102</f>
        <v>0</v>
      </c>
      <c r="H88" s="289">
        <f>'[1]2'!I102</f>
        <v>0</v>
      </c>
      <c r="I88" s="275">
        <f>'[1]2'!J102</f>
        <v>0</v>
      </c>
      <c r="J88" s="275">
        <f>'[1]2'!K102</f>
        <v>0</v>
      </c>
      <c r="K88" s="275">
        <f>'[1]2'!L102</f>
        <v>0</v>
      </c>
      <c r="L88" s="277"/>
      <c r="M88" s="277"/>
      <c r="N88" s="277"/>
      <c r="O88" s="277"/>
      <c r="P88" s="277"/>
      <c r="Q88" s="277"/>
      <c r="R88" s="277"/>
      <c r="S88" s="277"/>
      <c r="T88" s="277"/>
      <c r="U88" s="277"/>
    </row>
    <row r="89" spans="1:21" s="278" customFormat="1" hidden="1" x14ac:dyDescent="0.2">
      <c r="A89" s="295">
        <v>3235</v>
      </c>
      <c r="B89" s="296" t="s">
        <v>181</v>
      </c>
      <c r="C89" s="285">
        <f t="shared" si="12"/>
        <v>0</v>
      </c>
      <c r="D89" s="275">
        <f>'[1]2'!E113</f>
        <v>0</v>
      </c>
      <c r="E89" s="275">
        <f>'[1]2'!F113</f>
        <v>0</v>
      </c>
      <c r="F89" s="275">
        <f>'[1]2'!G113</f>
        <v>0</v>
      </c>
      <c r="G89" s="275">
        <f>'[1]2'!H113</f>
        <v>0</v>
      </c>
      <c r="H89" s="289">
        <f>'[1]2'!I113</f>
        <v>0</v>
      </c>
      <c r="I89" s="275">
        <f>'[1]2'!J113</f>
        <v>0</v>
      </c>
      <c r="J89" s="275">
        <f>'[1]2'!K113</f>
        <v>0</v>
      </c>
      <c r="K89" s="275">
        <f>'[1]2'!L113</f>
        <v>0</v>
      </c>
      <c r="L89" s="277"/>
      <c r="M89" s="277"/>
      <c r="N89" s="277"/>
      <c r="O89" s="277"/>
      <c r="P89" s="277"/>
      <c r="Q89" s="277"/>
      <c r="R89" s="277"/>
      <c r="S89" s="277"/>
      <c r="T89" s="277"/>
      <c r="U89" s="277"/>
    </row>
    <row r="90" spans="1:21" s="278" customFormat="1" x14ac:dyDescent="0.2">
      <c r="A90" s="295">
        <v>3236</v>
      </c>
      <c r="B90" s="296" t="s">
        <v>183</v>
      </c>
      <c r="C90" s="285">
        <f t="shared" si="12"/>
        <v>4200</v>
      </c>
      <c r="D90" s="275">
        <f>'[1]2'!E120</f>
        <v>0</v>
      </c>
      <c r="E90" s="275">
        <f>'[1]2'!F120</f>
        <v>0</v>
      </c>
      <c r="F90" s="275">
        <f>'[1]2'!G120</f>
        <v>4200</v>
      </c>
      <c r="G90" s="275">
        <f>'[1]2'!H120</f>
        <v>0</v>
      </c>
      <c r="H90" s="289">
        <f>'[1]2'!I120</f>
        <v>0</v>
      </c>
      <c r="I90" s="275">
        <f>'[1]2'!J120</f>
        <v>0</v>
      </c>
      <c r="J90" s="275">
        <f>'[1]2'!K120</f>
        <v>0</v>
      </c>
      <c r="K90" s="275">
        <f>'[1]2'!L120</f>
        <v>0</v>
      </c>
      <c r="L90" s="277"/>
      <c r="M90" s="277"/>
      <c r="N90" s="277"/>
      <c r="O90" s="277"/>
      <c r="P90" s="277"/>
      <c r="Q90" s="277"/>
      <c r="R90" s="277"/>
      <c r="S90" s="277"/>
      <c r="T90" s="277"/>
      <c r="U90" s="277"/>
    </row>
    <row r="91" spans="1:21" s="278" customFormat="1" hidden="1" x14ac:dyDescent="0.2">
      <c r="A91" s="295">
        <v>3237</v>
      </c>
      <c r="B91" s="296" t="s">
        <v>185</v>
      </c>
      <c r="C91" s="285">
        <f t="shared" si="12"/>
        <v>0</v>
      </c>
      <c r="D91" s="275">
        <f>'[1]2'!E124</f>
        <v>0</v>
      </c>
      <c r="E91" s="275">
        <f>'[1]2'!F124</f>
        <v>0</v>
      </c>
      <c r="F91" s="275">
        <f>'[1]2'!G124</f>
        <v>0</v>
      </c>
      <c r="G91" s="275">
        <f>'[1]2'!H124</f>
        <v>0</v>
      </c>
      <c r="H91" s="289">
        <f>'[1]2'!I124</f>
        <v>0</v>
      </c>
      <c r="I91" s="275">
        <f>'[1]2'!J124</f>
        <v>0</v>
      </c>
      <c r="J91" s="275">
        <f>'[1]2'!K124</f>
        <v>0</v>
      </c>
      <c r="K91" s="275">
        <f>'[1]2'!L124</f>
        <v>0</v>
      </c>
      <c r="L91" s="277"/>
      <c r="M91" s="277"/>
      <c r="N91" s="277"/>
      <c r="O91" s="277"/>
      <c r="P91" s="277"/>
      <c r="Q91" s="277"/>
      <c r="R91" s="277"/>
      <c r="S91" s="277"/>
      <c r="T91" s="277"/>
      <c r="U91" s="277"/>
    </row>
    <row r="92" spans="1:21" s="278" customFormat="1" hidden="1" x14ac:dyDescent="0.2">
      <c r="A92" s="295">
        <v>3238</v>
      </c>
      <c r="B92" s="296" t="s">
        <v>187</v>
      </c>
      <c r="C92" s="285">
        <f t="shared" si="12"/>
        <v>0</v>
      </c>
      <c r="D92" s="275">
        <f>'[1]2'!E134</f>
        <v>0</v>
      </c>
      <c r="E92" s="275">
        <f>'[1]2'!F134</f>
        <v>0</v>
      </c>
      <c r="F92" s="275">
        <f>'[1]2'!G134</f>
        <v>0</v>
      </c>
      <c r="G92" s="275">
        <f>'[1]2'!H134</f>
        <v>0</v>
      </c>
      <c r="H92" s="289">
        <f>'[1]2'!I134</f>
        <v>0</v>
      </c>
      <c r="I92" s="275">
        <f>'[1]2'!J134</f>
        <v>0</v>
      </c>
      <c r="J92" s="275">
        <f>'[1]2'!K134</f>
        <v>0</v>
      </c>
      <c r="K92" s="275">
        <f>'[1]2'!L134</f>
        <v>0</v>
      </c>
      <c r="L92" s="277"/>
      <c r="M92" s="277"/>
      <c r="N92" s="277"/>
      <c r="O92" s="277"/>
      <c r="P92" s="277"/>
      <c r="Q92" s="277"/>
      <c r="R92" s="277"/>
      <c r="S92" s="277"/>
      <c r="T92" s="277"/>
      <c r="U92" s="277"/>
    </row>
    <row r="93" spans="1:21" s="294" customFormat="1" x14ac:dyDescent="0.2">
      <c r="A93" s="295">
        <v>3239</v>
      </c>
      <c r="B93" s="296" t="s">
        <v>189</v>
      </c>
      <c r="C93" s="285">
        <f t="shared" si="12"/>
        <v>1125</v>
      </c>
      <c r="D93" s="292">
        <f>'[1]2'!E138</f>
        <v>0</v>
      </c>
      <c r="E93" s="292">
        <f>'[1]2'!F138</f>
        <v>0</v>
      </c>
      <c r="F93" s="292">
        <f>'[1]2'!G138</f>
        <v>1125</v>
      </c>
      <c r="G93" s="292">
        <f>'[1]2'!H138</f>
        <v>0</v>
      </c>
      <c r="H93" s="289">
        <f>'[1]2'!I138</f>
        <v>0</v>
      </c>
      <c r="I93" s="292">
        <f>'[1]2'!J138</f>
        <v>0</v>
      </c>
      <c r="J93" s="292">
        <f>'[1]2'!K138</f>
        <v>0</v>
      </c>
      <c r="K93" s="292">
        <f>'[1]2'!L138</f>
        <v>0</v>
      </c>
      <c r="L93" s="293"/>
      <c r="M93" s="293"/>
      <c r="N93" s="293"/>
      <c r="O93" s="293"/>
      <c r="P93" s="293"/>
      <c r="Q93" s="293"/>
      <c r="R93" s="293"/>
      <c r="S93" s="293"/>
      <c r="T93" s="293"/>
      <c r="U93" s="293"/>
    </row>
    <row r="94" spans="1:21" s="278" customFormat="1" ht="24" hidden="1" x14ac:dyDescent="0.2">
      <c r="A94" s="295">
        <v>3241</v>
      </c>
      <c r="B94" s="296" t="s">
        <v>191</v>
      </c>
      <c r="C94" s="285">
        <f t="shared" si="12"/>
        <v>0</v>
      </c>
      <c r="D94" s="275">
        <f>'[1]2'!E148</f>
        <v>0</v>
      </c>
      <c r="E94" s="275">
        <f>'[1]2'!F148</f>
        <v>0</v>
      </c>
      <c r="F94" s="275">
        <f>'[1]2'!G148</f>
        <v>0</v>
      </c>
      <c r="G94" s="275">
        <f>'[1]2'!H148</f>
        <v>0</v>
      </c>
      <c r="H94" s="289">
        <f>'[1]2'!I148</f>
        <v>0</v>
      </c>
      <c r="I94" s="275">
        <f>'[1]2'!J148</f>
        <v>0</v>
      </c>
      <c r="J94" s="275">
        <f>'[1]2'!K148</f>
        <v>0</v>
      </c>
      <c r="K94" s="275">
        <f>'[1]2'!L148</f>
        <v>0</v>
      </c>
      <c r="L94" s="277"/>
      <c r="M94" s="277"/>
      <c r="N94" s="277"/>
      <c r="O94" s="277"/>
      <c r="P94" s="277"/>
      <c r="Q94" s="277"/>
      <c r="R94" s="277"/>
      <c r="S94" s="277"/>
      <c r="T94" s="277"/>
      <c r="U94" s="277"/>
    </row>
    <row r="95" spans="1:21" s="278" customFormat="1" hidden="1" x14ac:dyDescent="0.2">
      <c r="A95" s="295">
        <v>3291</v>
      </c>
      <c r="B95" s="297" t="s">
        <v>196</v>
      </c>
      <c r="C95" s="285">
        <f t="shared" si="12"/>
        <v>0</v>
      </c>
      <c r="D95" s="275">
        <f>'[1]2'!E152</f>
        <v>0</v>
      </c>
      <c r="E95" s="275">
        <f>'[1]2'!F152</f>
        <v>0</v>
      </c>
      <c r="F95" s="275">
        <f>'[1]2'!G152</f>
        <v>0</v>
      </c>
      <c r="G95" s="275">
        <f>'[1]2'!H152</f>
        <v>0</v>
      </c>
      <c r="H95" s="289">
        <f>'[1]2'!I152</f>
        <v>0</v>
      </c>
      <c r="I95" s="275">
        <f>'[1]2'!J152</f>
        <v>0</v>
      </c>
      <c r="J95" s="275">
        <f>'[1]2'!K152</f>
        <v>0</v>
      </c>
      <c r="K95" s="275">
        <f>'[1]2'!L152</f>
        <v>0</v>
      </c>
      <c r="L95" s="277"/>
      <c r="M95" s="277"/>
      <c r="N95" s="277"/>
      <c r="O95" s="277"/>
      <c r="P95" s="277"/>
      <c r="Q95" s="277"/>
      <c r="R95" s="277"/>
      <c r="S95" s="277"/>
      <c r="T95" s="277"/>
      <c r="U95" s="277"/>
    </row>
    <row r="96" spans="1:21" s="278" customFormat="1" hidden="1" x14ac:dyDescent="0.2">
      <c r="A96" s="295">
        <v>3292</v>
      </c>
      <c r="B96" s="296" t="s">
        <v>198</v>
      </c>
      <c r="C96" s="285">
        <f t="shared" si="12"/>
        <v>0</v>
      </c>
      <c r="D96" s="275">
        <f>'[1]2'!E157</f>
        <v>0</v>
      </c>
      <c r="E96" s="275">
        <f>'[1]2'!F157</f>
        <v>0</v>
      </c>
      <c r="F96" s="275">
        <f>'[1]2'!G157</f>
        <v>0</v>
      </c>
      <c r="G96" s="275">
        <f>'[1]2'!H157</f>
        <v>0</v>
      </c>
      <c r="H96" s="289">
        <f>'[1]2'!I157</f>
        <v>0</v>
      </c>
      <c r="I96" s="275">
        <f>'[1]2'!J157</f>
        <v>0</v>
      </c>
      <c r="J96" s="275">
        <f>'[1]2'!K157</f>
        <v>0</v>
      </c>
      <c r="K96" s="275">
        <f>'[1]2'!L157</f>
        <v>0</v>
      </c>
      <c r="L96" s="277"/>
      <c r="M96" s="277"/>
      <c r="N96" s="277"/>
      <c r="O96" s="277"/>
      <c r="P96" s="277"/>
      <c r="Q96" s="277"/>
      <c r="R96" s="277"/>
      <c r="S96" s="277"/>
      <c r="T96" s="277"/>
      <c r="U96" s="277"/>
    </row>
    <row r="97" spans="1:21" s="278" customFormat="1" hidden="1" x14ac:dyDescent="0.2">
      <c r="A97" s="295">
        <v>3293</v>
      </c>
      <c r="B97" s="296" t="s">
        <v>200</v>
      </c>
      <c r="C97" s="285">
        <f t="shared" si="12"/>
        <v>0</v>
      </c>
      <c r="D97" s="275">
        <f>'[1]2'!E161</f>
        <v>0</v>
      </c>
      <c r="E97" s="275">
        <f>'[1]2'!F161</f>
        <v>0</v>
      </c>
      <c r="F97" s="275">
        <f>'[1]2'!G161</f>
        <v>0</v>
      </c>
      <c r="G97" s="275">
        <f>'[1]2'!H161</f>
        <v>0</v>
      </c>
      <c r="H97" s="289">
        <f>'[1]2'!I161</f>
        <v>0</v>
      </c>
      <c r="I97" s="275">
        <f>'[1]2'!J161</f>
        <v>0</v>
      </c>
      <c r="J97" s="275">
        <f>'[1]2'!K161</f>
        <v>0</v>
      </c>
      <c r="K97" s="275">
        <f>'[1]2'!L161</f>
        <v>0</v>
      </c>
      <c r="L97" s="277"/>
      <c r="M97" s="277"/>
      <c r="N97" s="277"/>
      <c r="O97" s="277"/>
      <c r="P97" s="277"/>
      <c r="Q97" s="277"/>
      <c r="R97" s="277"/>
      <c r="S97" s="277"/>
      <c r="T97" s="277"/>
      <c r="U97" s="277"/>
    </row>
    <row r="98" spans="1:21" s="278" customFormat="1" hidden="1" x14ac:dyDescent="0.2">
      <c r="A98" s="295">
        <v>3294</v>
      </c>
      <c r="B98" s="296" t="s">
        <v>335</v>
      </c>
      <c r="C98" s="285">
        <f t="shared" si="12"/>
        <v>0</v>
      </c>
      <c r="D98" s="275">
        <f>'[1]2'!E163</f>
        <v>0</v>
      </c>
      <c r="E98" s="275">
        <f>'[1]2'!F163</f>
        <v>0</v>
      </c>
      <c r="F98" s="275">
        <f>'[1]2'!G163</f>
        <v>0</v>
      </c>
      <c r="G98" s="275">
        <f>'[1]2'!H163</f>
        <v>0</v>
      </c>
      <c r="H98" s="289">
        <f>'[1]2'!I163</f>
        <v>0</v>
      </c>
      <c r="I98" s="275">
        <f>'[1]2'!J163</f>
        <v>0</v>
      </c>
      <c r="J98" s="275">
        <f>'[1]2'!K163</f>
        <v>0</v>
      </c>
      <c r="K98" s="275">
        <f>'[1]2'!L163</f>
        <v>0</v>
      </c>
      <c r="L98" s="277"/>
      <c r="M98" s="277"/>
      <c r="N98" s="277"/>
      <c r="O98" s="277"/>
      <c r="P98" s="277"/>
      <c r="Q98" s="277"/>
      <c r="R98" s="277"/>
      <c r="S98" s="277"/>
      <c r="T98" s="277"/>
      <c r="U98" s="277"/>
    </row>
    <row r="99" spans="1:21" s="278" customFormat="1" hidden="1" x14ac:dyDescent="0.2">
      <c r="A99" s="295">
        <v>3295</v>
      </c>
      <c r="B99" s="296" t="s">
        <v>204</v>
      </c>
      <c r="C99" s="285">
        <f t="shared" si="12"/>
        <v>0</v>
      </c>
      <c r="D99" s="275">
        <f>'[1]2'!E167</f>
        <v>0</v>
      </c>
      <c r="E99" s="275">
        <f>'[1]2'!F167</f>
        <v>0</v>
      </c>
      <c r="F99" s="275">
        <f>'[1]2'!G167</f>
        <v>0</v>
      </c>
      <c r="G99" s="275">
        <f>'[1]2'!H167</f>
        <v>0</v>
      </c>
      <c r="H99" s="289">
        <f>'[1]2'!I167</f>
        <v>0</v>
      </c>
      <c r="I99" s="275">
        <f>'[1]2'!J167</f>
        <v>0</v>
      </c>
      <c r="J99" s="275">
        <f>'[1]2'!K167</f>
        <v>0</v>
      </c>
      <c r="K99" s="275">
        <f>'[1]2'!L167</f>
        <v>0</v>
      </c>
      <c r="L99" s="277"/>
      <c r="M99" s="277"/>
      <c r="N99" s="277"/>
      <c r="O99" s="277"/>
      <c r="P99" s="277"/>
      <c r="Q99" s="277"/>
      <c r="R99" s="277"/>
      <c r="S99" s="277"/>
      <c r="T99" s="277"/>
      <c r="U99" s="277"/>
    </row>
    <row r="100" spans="1:21" s="278" customFormat="1" hidden="1" x14ac:dyDescent="0.2">
      <c r="A100" s="295" t="s">
        <v>205</v>
      </c>
      <c r="B100" s="296" t="s">
        <v>206</v>
      </c>
      <c r="C100" s="285">
        <f t="shared" si="12"/>
        <v>0</v>
      </c>
      <c r="D100" s="275">
        <f>'[1]2'!E173</f>
        <v>0</v>
      </c>
      <c r="E100" s="275">
        <f>'[1]2'!F173</f>
        <v>0</v>
      </c>
      <c r="F100" s="275">
        <f>'[1]2'!G173</f>
        <v>0</v>
      </c>
      <c r="G100" s="275">
        <f>'[1]2'!H173</f>
        <v>0</v>
      </c>
      <c r="H100" s="289">
        <f>'[1]2'!I173</f>
        <v>0</v>
      </c>
      <c r="I100" s="275">
        <f>'[1]2'!J173</f>
        <v>0</v>
      </c>
      <c r="J100" s="275">
        <f>'[1]2'!K173</f>
        <v>0</v>
      </c>
      <c r="K100" s="275">
        <f>'[1]2'!L173</f>
        <v>0</v>
      </c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</row>
    <row r="101" spans="1:21" s="278" customFormat="1" hidden="1" x14ac:dyDescent="0.2">
      <c r="A101" s="295">
        <v>3299</v>
      </c>
      <c r="B101" s="296" t="s">
        <v>336</v>
      </c>
      <c r="C101" s="285">
        <f t="shared" si="12"/>
        <v>0</v>
      </c>
      <c r="D101" s="275">
        <f>'[1]2'!E175</f>
        <v>0</v>
      </c>
      <c r="E101" s="275">
        <f>'[1]2'!F175</f>
        <v>0</v>
      </c>
      <c r="F101" s="275">
        <f>'[1]2'!G175</f>
        <v>0</v>
      </c>
      <c r="G101" s="275">
        <f>'[1]2'!H175</f>
        <v>0</v>
      </c>
      <c r="H101" s="289">
        <f>'[1]2'!I175</f>
        <v>0</v>
      </c>
      <c r="I101" s="275">
        <f>'[1]2'!J175</f>
        <v>0</v>
      </c>
      <c r="J101" s="275">
        <f>'[1]2'!K175</f>
        <v>0</v>
      </c>
      <c r="K101" s="275">
        <f>'[1]2'!L175</f>
        <v>0</v>
      </c>
      <c r="L101" s="277"/>
      <c r="M101" s="277"/>
      <c r="N101" s="277"/>
      <c r="O101" s="277"/>
      <c r="P101" s="277"/>
      <c r="Q101" s="277"/>
      <c r="R101" s="277"/>
      <c r="S101" s="277"/>
      <c r="T101" s="277"/>
      <c r="U101" s="277"/>
    </row>
    <row r="102" spans="1:21" s="278" customFormat="1" ht="24" x14ac:dyDescent="0.2">
      <c r="A102" s="303" t="s">
        <v>250</v>
      </c>
      <c r="B102" s="305" t="s">
        <v>251</v>
      </c>
      <c r="C102" s="288">
        <f>SUM(D102:K102)</f>
        <v>17450</v>
      </c>
      <c r="D102" s="289">
        <f>SUM(D103:D111)</f>
        <v>0</v>
      </c>
      <c r="E102" s="289">
        <f t="shared" ref="E102:K102" si="14">SUM(E103:E111)</f>
        <v>0</v>
      </c>
      <c r="F102" s="289">
        <f t="shared" si="14"/>
        <v>17450</v>
      </c>
      <c r="G102" s="289">
        <f t="shared" si="14"/>
        <v>0</v>
      </c>
      <c r="H102" s="289">
        <f t="shared" si="14"/>
        <v>0</v>
      </c>
      <c r="I102" s="289">
        <f t="shared" si="14"/>
        <v>0</v>
      </c>
      <c r="J102" s="289">
        <f t="shared" si="14"/>
        <v>0</v>
      </c>
      <c r="K102" s="289">
        <f t="shared" si="14"/>
        <v>0</v>
      </c>
      <c r="L102" s="277"/>
      <c r="M102" s="277"/>
      <c r="N102" s="277"/>
      <c r="O102" s="277"/>
      <c r="P102" s="277"/>
      <c r="Q102" s="277"/>
      <c r="R102" s="277"/>
      <c r="S102" s="277"/>
      <c r="T102" s="277"/>
      <c r="U102" s="277"/>
    </row>
    <row r="103" spans="1:21" s="278" customFormat="1" x14ac:dyDescent="0.2">
      <c r="A103" s="295">
        <v>4221</v>
      </c>
      <c r="B103" s="296" t="s">
        <v>258</v>
      </c>
      <c r="C103" s="285">
        <f t="shared" si="12"/>
        <v>5000</v>
      </c>
      <c r="D103" s="275">
        <f>'[1]2'!E241</f>
        <v>0</v>
      </c>
      <c r="E103" s="275">
        <f>'[1]2'!F241</f>
        <v>0</v>
      </c>
      <c r="F103" s="275">
        <f>'[1]2'!G241</f>
        <v>5000</v>
      </c>
      <c r="G103" s="275">
        <f>'[1]2'!H241</f>
        <v>0</v>
      </c>
      <c r="H103" s="289">
        <f>'[1]2'!I241</f>
        <v>0</v>
      </c>
      <c r="I103" s="275">
        <f>'[1]2'!J241</f>
        <v>0</v>
      </c>
      <c r="J103" s="275">
        <f>'[1]2'!K241</f>
        <v>0</v>
      </c>
      <c r="K103" s="275">
        <f>'[1]2'!L241</f>
        <v>0</v>
      </c>
      <c r="L103" s="277"/>
      <c r="M103" s="277"/>
      <c r="N103" s="277"/>
      <c r="O103" s="277"/>
      <c r="P103" s="277"/>
      <c r="Q103" s="277"/>
      <c r="R103" s="277"/>
      <c r="S103" s="277"/>
      <c r="T103" s="277"/>
      <c r="U103" s="277"/>
    </row>
    <row r="104" spans="1:21" s="278" customFormat="1" hidden="1" x14ac:dyDescent="0.2">
      <c r="A104" s="295">
        <v>4222</v>
      </c>
      <c r="B104" s="296" t="s">
        <v>260</v>
      </c>
      <c r="C104" s="285">
        <f t="shared" si="12"/>
        <v>0</v>
      </c>
      <c r="D104" s="275">
        <f>'[1]2'!E245</f>
        <v>0</v>
      </c>
      <c r="E104" s="275">
        <f>'[1]2'!F245</f>
        <v>0</v>
      </c>
      <c r="F104" s="275">
        <f>'[1]2'!G245</f>
        <v>0</v>
      </c>
      <c r="G104" s="275">
        <f>'[1]2'!H245</f>
        <v>0</v>
      </c>
      <c r="H104" s="289">
        <f>'[1]2'!I245</f>
        <v>0</v>
      </c>
      <c r="I104" s="275">
        <f>'[1]2'!J245</f>
        <v>0</v>
      </c>
      <c r="J104" s="275">
        <f>'[1]2'!K245</f>
        <v>0</v>
      </c>
      <c r="K104" s="275">
        <f>'[1]2'!L245</f>
        <v>0</v>
      </c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</row>
    <row r="105" spans="1:21" s="278" customFormat="1" hidden="1" x14ac:dyDescent="0.2">
      <c r="A105" s="295">
        <v>4223</v>
      </c>
      <c r="B105" s="296" t="s">
        <v>262</v>
      </c>
      <c r="C105" s="285">
        <f t="shared" si="12"/>
        <v>0</v>
      </c>
      <c r="D105" s="275">
        <f>'[1]2'!E250</f>
        <v>0</v>
      </c>
      <c r="E105" s="275">
        <f>'[1]2'!F250</f>
        <v>0</v>
      </c>
      <c r="F105" s="275">
        <f>'[1]2'!G250</f>
        <v>0</v>
      </c>
      <c r="G105" s="275">
        <f>'[1]2'!H250</f>
        <v>0</v>
      </c>
      <c r="H105" s="289">
        <f>'[1]2'!I250</f>
        <v>0</v>
      </c>
      <c r="I105" s="275">
        <f>'[1]2'!J250</f>
        <v>0</v>
      </c>
      <c r="J105" s="275">
        <f>'[1]2'!K250</f>
        <v>0</v>
      </c>
      <c r="K105" s="275">
        <f>'[1]2'!L250</f>
        <v>0</v>
      </c>
      <c r="L105" s="277"/>
      <c r="M105" s="277"/>
      <c r="N105" s="277"/>
      <c r="O105" s="277"/>
      <c r="P105" s="277"/>
      <c r="Q105" s="277"/>
      <c r="R105" s="277"/>
      <c r="S105" s="277"/>
      <c r="T105" s="277"/>
      <c r="U105" s="277"/>
    </row>
    <row r="106" spans="1:21" s="278" customFormat="1" hidden="1" x14ac:dyDescent="0.2">
      <c r="A106" s="295">
        <v>4224</v>
      </c>
      <c r="B106" s="296" t="s">
        <v>264</v>
      </c>
      <c r="C106" s="285">
        <f t="shared" si="12"/>
        <v>0</v>
      </c>
      <c r="D106" s="275">
        <f>'[1]2'!E255</f>
        <v>0</v>
      </c>
      <c r="E106" s="275">
        <f>'[1]2'!F255</f>
        <v>0</v>
      </c>
      <c r="F106" s="275">
        <f>'[1]2'!G255</f>
        <v>0</v>
      </c>
      <c r="G106" s="275">
        <f>'[1]2'!H255</f>
        <v>0</v>
      </c>
      <c r="H106" s="289">
        <f>'[1]2'!I255</f>
        <v>0</v>
      </c>
      <c r="I106" s="275">
        <f>'[1]2'!J255</f>
        <v>0</v>
      </c>
      <c r="J106" s="275">
        <f>'[1]2'!K255</f>
        <v>0</v>
      </c>
      <c r="K106" s="275">
        <f>'[1]2'!L255</f>
        <v>0</v>
      </c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</row>
    <row r="107" spans="1:21" s="278" customFormat="1" hidden="1" x14ac:dyDescent="0.2">
      <c r="A107" s="295">
        <v>4225</v>
      </c>
      <c r="B107" s="296" t="s">
        <v>338</v>
      </c>
      <c r="C107" s="285">
        <f t="shared" si="12"/>
        <v>0</v>
      </c>
      <c r="D107" s="275">
        <f>'[1]2'!E258</f>
        <v>0</v>
      </c>
      <c r="E107" s="275">
        <f>'[1]2'!F258</f>
        <v>0</v>
      </c>
      <c r="F107" s="275">
        <f>'[1]2'!G258</f>
        <v>0</v>
      </c>
      <c r="G107" s="275">
        <f>'[1]2'!H258</f>
        <v>0</v>
      </c>
      <c r="H107" s="289">
        <f>'[1]2'!I258</f>
        <v>0</v>
      </c>
      <c r="I107" s="275">
        <f>'[1]2'!J258</f>
        <v>0</v>
      </c>
      <c r="J107" s="275">
        <f>'[1]2'!K258</f>
        <v>0</v>
      </c>
      <c r="K107" s="275">
        <f>'[1]2'!L258</f>
        <v>0</v>
      </c>
      <c r="L107" s="277"/>
      <c r="M107" s="277"/>
      <c r="N107" s="277"/>
      <c r="O107" s="277"/>
      <c r="P107" s="277"/>
      <c r="Q107" s="277"/>
      <c r="R107" s="277"/>
      <c r="S107" s="277"/>
      <c r="T107" s="277"/>
      <c r="U107" s="277"/>
    </row>
    <row r="108" spans="1:21" s="278" customFormat="1" hidden="1" x14ac:dyDescent="0.2">
      <c r="A108" s="295">
        <v>4226</v>
      </c>
      <c r="B108" s="296" t="s">
        <v>268</v>
      </c>
      <c r="C108" s="285">
        <f t="shared" si="12"/>
        <v>0</v>
      </c>
      <c r="D108" s="275">
        <f>'[1]2'!E263</f>
        <v>0</v>
      </c>
      <c r="E108" s="275">
        <f>'[1]2'!F263</f>
        <v>0</v>
      </c>
      <c r="F108" s="275">
        <f>'[1]2'!G263</f>
        <v>0</v>
      </c>
      <c r="G108" s="275">
        <f>'[1]2'!H263</f>
        <v>0</v>
      </c>
      <c r="H108" s="289">
        <f>'[1]2'!I263</f>
        <v>0</v>
      </c>
      <c r="I108" s="275">
        <f>'[1]2'!J263</f>
        <v>0</v>
      </c>
      <c r="J108" s="275">
        <f>'[1]2'!K263</f>
        <v>0</v>
      </c>
      <c r="K108" s="275">
        <f>'[1]2'!L263</f>
        <v>0</v>
      </c>
      <c r="L108" s="277"/>
      <c r="M108" s="277"/>
      <c r="N108" s="277"/>
      <c r="O108" s="277"/>
      <c r="P108" s="277"/>
      <c r="Q108" s="277"/>
      <c r="R108" s="277"/>
      <c r="S108" s="277"/>
      <c r="T108" s="277"/>
      <c r="U108" s="277"/>
    </row>
    <row r="109" spans="1:21" s="278" customFormat="1" x14ac:dyDescent="0.2">
      <c r="A109" s="295">
        <v>4227</v>
      </c>
      <c r="B109" s="297" t="s">
        <v>270</v>
      </c>
      <c r="C109" s="285">
        <f t="shared" si="12"/>
        <v>12450</v>
      </c>
      <c r="D109" s="275">
        <f>'[1]2'!E266</f>
        <v>0</v>
      </c>
      <c r="E109" s="275">
        <f>'[1]2'!F266</f>
        <v>0</v>
      </c>
      <c r="F109" s="275">
        <f>'[1]2'!G266</f>
        <v>12450</v>
      </c>
      <c r="G109" s="275">
        <f>'[1]2'!H266</f>
        <v>0</v>
      </c>
      <c r="H109" s="289">
        <f>'[1]2'!I266</f>
        <v>0</v>
      </c>
      <c r="I109" s="275">
        <f>'[1]2'!J266</f>
        <v>0</v>
      </c>
      <c r="J109" s="275">
        <f>'[1]2'!K266</f>
        <v>0</v>
      </c>
      <c r="K109" s="275">
        <f>'[1]2'!L266</f>
        <v>0</v>
      </c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</row>
    <row r="110" spans="1:21" s="278" customFormat="1" hidden="1" x14ac:dyDescent="0.2">
      <c r="A110" s="295">
        <v>4231</v>
      </c>
      <c r="B110" s="296" t="s">
        <v>96</v>
      </c>
      <c r="C110" s="285">
        <f t="shared" si="12"/>
        <v>0</v>
      </c>
      <c r="D110" s="275">
        <f>'[1]2'!E271</f>
        <v>0</v>
      </c>
      <c r="E110" s="275">
        <f>'[1]2'!F271</f>
        <v>0</v>
      </c>
      <c r="F110" s="275">
        <f>'[1]2'!G271</f>
        <v>0</v>
      </c>
      <c r="G110" s="275">
        <f>'[1]2'!H271</f>
        <v>0</v>
      </c>
      <c r="H110" s="289">
        <f>'[1]2'!I271</f>
        <v>0</v>
      </c>
      <c r="I110" s="275">
        <f>'[1]2'!J271</f>
        <v>0</v>
      </c>
      <c r="J110" s="275">
        <f>'[1]2'!K271</f>
        <v>0</v>
      </c>
      <c r="K110" s="275">
        <f>'[1]2'!L271</f>
        <v>0</v>
      </c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</row>
    <row r="111" spans="1:21" s="278" customFormat="1" hidden="1" x14ac:dyDescent="0.2">
      <c r="A111" s="295">
        <v>4241</v>
      </c>
      <c r="B111" s="296" t="s">
        <v>339</v>
      </c>
      <c r="C111" s="285">
        <f t="shared" si="12"/>
        <v>0</v>
      </c>
      <c r="D111" s="275">
        <f>'[1]2'!E278</f>
        <v>0</v>
      </c>
      <c r="E111" s="275">
        <f>'[1]2'!F278</f>
        <v>0</v>
      </c>
      <c r="F111" s="275">
        <f>'[1]2'!G278</f>
        <v>0</v>
      </c>
      <c r="G111" s="275">
        <f>'[1]2'!H278</f>
        <v>0</v>
      </c>
      <c r="H111" s="289">
        <f>'[1]2'!I278</f>
        <v>0</v>
      </c>
      <c r="I111" s="275">
        <f>'[1]2'!J278</f>
        <v>0</v>
      </c>
      <c r="J111" s="275">
        <f>'[1]2'!K278</f>
        <v>0</v>
      </c>
      <c r="K111" s="275">
        <f>'[1]2'!L278</f>
        <v>0</v>
      </c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</row>
    <row r="112" spans="1:21" s="278" customFormat="1" ht="39.75" customHeight="1" x14ac:dyDescent="0.2">
      <c r="A112" s="279" t="s">
        <v>331</v>
      </c>
      <c r="B112" s="280" t="s">
        <v>343</v>
      </c>
      <c r="C112" s="281">
        <f>SUM(D112:K112)</f>
        <v>22000</v>
      </c>
      <c r="D112" s="282">
        <f>D113</f>
        <v>0</v>
      </c>
      <c r="E112" s="282">
        <f t="shared" ref="E112:K113" si="15">E113</f>
        <v>0</v>
      </c>
      <c r="F112" s="282">
        <f t="shared" si="15"/>
        <v>0</v>
      </c>
      <c r="G112" s="282">
        <f t="shared" si="15"/>
        <v>22000</v>
      </c>
      <c r="H112" s="282">
        <f t="shared" si="15"/>
        <v>0</v>
      </c>
      <c r="I112" s="282">
        <f t="shared" si="15"/>
        <v>0</v>
      </c>
      <c r="J112" s="282">
        <f t="shared" si="15"/>
        <v>0</v>
      </c>
      <c r="K112" s="282">
        <f t="shared" si="15"/>
        <v>0</v>
      </c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</row>
    <row r="113" spans="1:21" s="278" customFormat="1" x14ac:dyDescent="0.2">
      <c r="A113" s="283">
        <v>3</v>
      </c>
      <c r="B113" s="284" t="s">
        <v>333</v>
      </c>
      <c r="C113" s="285">
        <f t="shared" si="12"/>
        <v>22000</v>
      </c>
      <c r="D113" s="275">
        <f>D114</f>
        <v>0</v>
      </c>
      <c r="E113" s="275">
        <f t="shared" si="15"/>
        <v>0</v>
      </c>
      <c r="F113" s="275">
        <f t="shared" si="15"/>
        <v>0</v>
      </c>
      <c r="G113" s="275">
        <f t="shared" si="15"/>
        <v>22000</v>
      </c>
      <c r="H113" s="276">
        <f t="shared" si="15"/>
        <v>0</v>
      </c>
      <c r="I113" s="275">
        <f t="shared" si="15"/>
        <v>0</v>
      </c>
      <c r="J113" s="275">
        <f t="shared" si="15"/>
        <v>0</v>
      </c>
      <c r="K113" s="275">
        <f t="shared" si="15"/>
        <v>0</v>
      </c>
      <c r="L113" s="277"/>
      <c r="M113" s="277"/>
      <c r="N113" s="277"/>
      <c r="O113" s="277"/>
      <c r="P113" s="277"/>
      <c r="Q113" s="277"/>
      <c r="R113" s="277"/>
      <c r="S113" s="277"/>
      <c r="T113" s="277"/>
      <c r="U113" s="277"/>
    </row>
    <row r="114" spans="1:21" s="278" customFormat="1" x14ac:dyDescent="0.2">
      <c r="A114" s="286">
        <v>32</v>
      </c>
      <c r="B114" s="287" t="s">
        <v>145</v>
      </c>
      <c r="C114" s="288">
        <f>SUM(D114:K114)</f>
        <v>22000</v>
      </c>
      <c r="D114" s="289">
        <f>SUM(D115:D141)</f>
        <v>0</v>
      </c>
      <c r="E114" s="289">
        <f t="shared" ref="E114:K114" si="16">SUM(E115:E141)</f>
        <v>0</v>
      </c>
      <c r="F114" s="289">
        <f t="shared" si="16"/>
        <v>0</v>
      </c>
      <c r="G114" s="289">
        <f t="shared" si="16"/>
        <v>22000</v>
      </c>
      <c r="H114" s="289">
        <f t="shared" si="16"/>
        <v>0</v>
      </c>
      <c r="I114" s="289">
        <f t="shared" si="16"/>
        <v>0</v>
      </c>
      <c r="J114" s="289">
        <f t="shared" si="16"/>
        <v>0</v>
      </c>
      <c r="K114" s="289">
        <f t="shared" si="16"/>
        <v>0</v>
      </c>
      <c r="L114" s="277"/>
      <c r="M114" s="277"/>
      <c r="N114" s="277"/>
      <c r="O114" s="277"/>
      <c r="P114" s="277"/>
      <c r="Q114" s="277"/>
      <c r="R114" s="277"/>
      <c r="S114" s="277"/>
      <c r="T114" s="277"/>
      <c r="U114" s="277"/>
    </row>
    <row r="115" spans="1:21" s="278" customFormat="1" x14ac:dyDescent="0.2">
      <c r="A115" s="295">
        <v>3211</v>
      </c>
      <c r="B115" s="296" t="s">
        <v>149</v>
      </c>
      <c r="C115" s="285">
        <f t="shared" si="12"/>
        <v>7800</v>
      </c>
      <c r="D115" s="275">
        <f>'[1]3'!E36</f>
        <v>0</v>
      </c>
      <c r="E115" s="275">
        <f>'[1]3'!F36</f>
        <v>0</v>
      </c>
      <c r="F115" s="275">
        <f>'[1]3'!G36</f>
        <v>0</v>
      </c>
      <c r="G115" s="275">
        <f>'[1]3'!H36</f>
        <v>7800</v>
      </c>
      <c r="H115" s="289">
        <f>'[1]3'!I36</f>
        <v>0</v>
      </c>
      <c r="I115" s="275">
        <f>'[1]3'!J36</f>
        <v>0</v>
      </c>
      <c r="J115" s="275">
        <f>'[1]3'!K36</f>
        <v>0</v>
      </c>
      <c r="K115" s="275">
        <f>'[1]3'!L36</f>
        <v>0</v>
      </c>
      <c r="L115" s="277"/>
      <c r="M115" s="277"/>
      <c r="N115" s="277"/>
      <c r="O115" s="277"/>
      <c r="P115" s="277"/>
      <c r="Q115" s="277"/>
      <c r="R115" s="277"/>
      <c r="S115" s="277"/>
      <c r="T115" s="277"/>
      <c r="U115" s="277"/>
    </row>
    <row r="116" spans="1:21" s="278" customFormat="1" ht="24" hidden="1" x14ac:dyDescent="0.2">
      <c r="A116" s="295">
        <v>3212</v>
      </c>
      <c r="B116" s="296" t="s">
        <v>151</v>
      </c>
      <c r="C116" s="285">
        <f t="shared" si="12"/>
        <v>0</v>
      </c>
      <c r="D116" s="275">
        <f>'[1]3'!E38</f>
        <v>0</v>
      </c>
      <c r="E116" s="275">
        <f>'[1]3'!F38</f>
        <v>0</v>
      </c>
      <c r="F116" s="275">
        <f>'[1]3'!G38</f>
        <v>0</v>
      </c>
      <c r="G116" s="275">
        <f>'[1]3'!H38</f>
        <v>0</v>
      </c>
      <c r="H116" s="289">
        <f>'[1]3'!I38</f>
        <v>0</v>
      </c>
      <c r="I116" s="275">
        <f>'[1]3'!J38</f>
        <v>0</v>
      </c>
      <c r="J116" s="275">
        <f>'[1]3'!K38</f>
        <v>0</v>
      </c>
      <c r="K116" s="275">
        <f>'[1]3'!L38</f>
        <v>0</v>
      </c>
      <c r="L116" s="277"/>
      <c r="M116" s="277"/>
      <c r="N116" s="277"/>
      <c r="O116" s="277"/>
      <c r="P116" s="277"/>
      <c r="Q116" s="277"/>
      <c r="R116" s="277"/>
      <c r="S116" s="277"/>
      <c r="T116" s="277"/>
      <c r="U116" s="277"/>
    </row>
    <row r="117" spans="1:21" s="278" customFormat="1" hidden="1" x14ac:dyDescent="0.2">
      <c r="A117" s="295">
        <v>3213</v>
      </c>
      <c r="B117" s="296" t="s">
        <v>153</v>
      </c>
      <c r="C117" s="285">
        <f t="shared" si="12"/>
        <v>0</v>
      </c>
      <c r="D117" s="275">
        <f>'[1]3'!E40</f>
        <v>0</v>
      </c>
      <c r="E117" s="275">
        <f>'[1]3'!F40</f>
        <v>0</v>
      </c>
      <c r="F117" s="275">
        <f>'[1]3'!G40</f>
        <v>0</v>
      </c>
      <c r="G117" s="275">
        <f>'[1]3'!H40</f>
        <v>0</v>
      </c>
      <c r="H117" s="289">
        <f>'[1]3'!I40</f>
        <v>0</v>
      </c>
      <c r="I117" s="275">
        <f>'[1]3'!J40</f>
        <v>0</v>
      </c>
      <c r="J117" s="275">
        <f>'[1]3'!K40</f>
        <v>0</v>
      </c>
      <c r="K117" s="275">
        <f>'[1]3'!L40</f>
        <v>0</v>
      </c>
      <c r="L117" s="277"/>
      <c r="M117" s="277"/>
      <c r="N117" s="277"/>
      <c r="O117" s="277"/>
      <c r="P117" s="277"/>
      <c r="Q117" s="277"/>
      <c r="R117" s="277"/>
      <c r="S117" s="277"/>
      <c r="T117" s="277"/>
      <c r="U117" s="277"/>
    </row>
    <row r="118" spans="1:21" s="278" customFormat="1" hidden="1" x14ac:dyDescent="0.2">
      <c r="A118" s="295">
        <v>3214</v>
      </c>
      <c r="B118" s="296" t="s">
        <v>155</v>
      </c>
      <c r="C118" s="285">
        <f t="shared" si="12"/>
        <v>0</v>
      </c>
      <c r="D118" s="275">
        <f>'[1]3'!E43</f>
        <v>0</v>
      </c>
      <c r="E118" s="275">
        <f>'[1]3'!F43</f>
        <v>0</v>
      </c>
      <c r="F118" s="275">
        <f>'[1]3'!G43</f>
        <v>0</v>
      </c>
      <c r="G118" s="275">
        <f>'[1]3'!H43</f>
        <v>0</v>
      </c>
      <c r="H118" s="289">
        <f>'[1]3'!I43</f>
        <v>0</v>
      </c>
      <c r="I118" s="275">
        <f>'[1]3'!J43</f>
        <v>0</v>
      </c>
      <c r="J118" s="275">
        <f>'[1]3'!K43</f>
        <v>0</v>
      </c>
      <c r="K118" s="275">
        <f>'[1]3'!L43</f>
        <v>0</v>
      </c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</row>
    <row r="119" spans="1:21" s="278" customFormat="1" ht="24" hidden="1" x14ac:dyDescent="0.2">
      <c r="A119" s="295">
        <v>3221</v>
      </c>
      <c r="B119" s="296" t="s">
        <v>159</v>
      </c>
      <c r="C119" s="285">
        <f t="shared" si="12"/>
        <v>0</v>
      </c>
      <c r="D119" s="275">
        <f>'[1]3'!E47</f>
        <v>0</v>
      </c>
      <c r="E119" s="275">
        <f>'[1]3'!F47</f>
        <v>0</v>
      </c>
      <c r="F119" s="275">
        <f>'[1]3'!G47</f>
        <v>0</v>
      </c>
      <c r="G119" s="275">
        <f>'[1]3'!H47</f>
        <v>0</v>
      </c>
      <c r="H119" s="289">
        <f>'[1]3'!I47</f>
        <v>0</v>
      </c>
      <c r="I119" s="275">
        <f>'[1]3'!J47</f>
        <v>0</v>
      </c>
      <c r="J119" s="275">
        <f>'[1]3'!K47</f>
        <v>0</v>
      </c>
      <c r="K119" s="275">
        <f>'[1]3'!L47</f>
        <v>0</v>
      </c>
      <c r="L119" s="277"/>
      <c r="M119" s="277"/>
      <c r="N119" s="277"/>
      <c r="O119" s="277"/>
      <c r="P119" s="277"/>
      <c r="Q119" s="277"/>
      <c r="R119" s="277"/>
      <c r="S119" s="277"/>
      <c r="T119" s="277"/>
      <c r="U119" s="277"/>
    </row>
    <row r="120" spans="1:21" s="278" customFormat="1" hidden="1" x14ac:dyDescent="0.2">
      <c r="A120" s="295">
        <v>3222</v>
      </c>
      <c r="B120" s="296" t="s">
        <v>161</v>
      </c>
      <c r="C120" s="285">
        <f t="shared" si="12"/>
        <v>0</v>
      </c>
      <c r="D120" s="275">
        <f>'[1]3'!E57</f>
        <v>0</v>
      </c>
      <c r="E120" s="275">
        <f>'[1]3'!F57</f>
        <v>0</v>
      </c>
      <c r="F120" s="275">
        <f>'[1]3'!G57</f>
        <v>0</v>
      </c>
      <c r="G120" s="275">
        <f>'[1]3'!H57</f>
        <v>0</v>
      </c>
      <c r="H120" s="289">
        <f>'[1]3'!I57</f>
        <v>0</v>
      </c>
      <c r="I120" s="275">
        <f>'[1]3'!J57</f>
        <v>0</v>
      </c>
      <c r="J120" s="275">
        <f>'[1]3'!K57</f>
        <v>0</v>
      </c>
      <c r="K120" s="275">
        <f>'[1]3'!L57</f>
        <v>0</v>
      </c>
      <c r="L120" s="277"/>
      <c r="M120" s="277"/>
      <c r="N120" s="277"/>
      <c r="O120" s="277"/>
      <c r="P120" s="277"/>
      <c r="Q120" s="277"/>
      <c r="R120" s="277"/>
      <c r="S120" s="277"/>
      <c r="T120" s="277"/>
      <c r="U120" s="277"/>
    </row>
    <row r="121" spans="1:21" s="278" customFormat="1" hidden="1" x14ac:dyDescent="0.2">
      <c r="A121" s="295">
        <v>3223</v>
      </c>
      <c r="B121" s="296" t="s">
        <v>163</v>
      </c>
      <c r="C121" s="285">
        <f t="shared" si="12"/>
        <v>0</v>
      </c>
      <c r="D121" s="275">
        <f>'[1]3'!E66</f>
        <v>0</v>
      </c>
      <c r="E121" s="275">
        <f>'[1]3'!F66</f>
        <v>0</v>
      </c>
      <c r="F121" s="275">
        <f>'[1]3'!G66</f>
        <v>0</v>
      </c>
      <c r="G121" s="275">
        <f>'[1]3'!H66</f>
        <v>0</v>
      </c>
      <c r="H121" s="289">
        <f>'[1]3'!I66</f>
        <v>0</v>
      </c>
      <c r="I121" s="275">
        <f>'[1]3'!J66</f>
        <v>0</v>
      </c>
      <c r="J121" s="275">
        <f>'[1]3'!K66</f>
        <v>0</v>
      </c>
      <c r="K121" s="275">
        <f>'[1]3'!L66</f>
        <v>0</v>
      </c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</row>
    <row r="122" spans="1:21" s="278" customFormat="1" ht="24" hidden="1" x14ac:dyDescent="0.2">
      <c r="A122" s="295">
        <v>3224</v>
      </c>
      <c r="B122" s="296" t="s">
        <v>165</v>
      </c>
      <c r="C122" s="285">
        <f t="shared" si="12"/>
        <v>0</v>
      </c>
      <c r="D122" s="275">
        <f>'[1]3'!E72</f>
        <v>0</v>
      </c>
      <c r="E122" s="275">
        <f>'[1]3'!F72</f>
        <v>0</v>
      </c>
      <c r="F122" s="275">
        <f>'[1]3'!G72</f>
        <v>0</v>
      </c>
      <c r="G122" s="275">
        <f>'[1]3'!H72</f>
        <v>0</v>
      </c>
      <c r="H122" s="289">
        <f>'[1]3'!I72</f>
        <v>0</v>
      </c>
      <c r="I122" s="275">
        <f>'[1]3'!J72</f>
        <v>0</v>
      </c>
      <c r="J122" s="275">
        <f>'[1]3'!K72</f>
        <v>0</v>
      </c>
      <c r="K122" s="275">
        <f>'[1]3'!L72</f>
        <v>0</v>
      </c>
      <c r="L122" s="277"/>
      <c r="M122" s="277"/>
      <c r="N122" s="277"/>
      <c r="O122" s="277"/>
      <c r="P122" s="277"/>
      <c r="Q122" s="277"/>
      <c r="R122" s="277"/>
      <c r="S122" s="277"/>
      <c r="T122" s="277"/>
      <c r="U122" s="277"/>
    </row>
    <row r="123" spans="1:21" s="294" customFormat="1" hidden="1" x14ac:dyDescent="0.2">
      <c r="A123" s="295">
        <v>3225</v>
      </c>
      <c r="B123" s="296" t="s">
        <v>167</v>
      </c>
      <c r="C123" s="285">
        <f t="shared" si="12"/>
        <v>0</v>
      </c>
      <c r="D123" s="292">
        <f>'[1]3'!E77</f>
        <v>0</v>
      </c>
      <c r="E123" s="292">
        <f>'[1]3'!F77</f>
        <v>0</v>
      </c>
      <c r="F123" s="292">
        <f>'[1]3'!G77</f>
        <v>0</v>
      </c>
      <c r="G123" s="292">
        <f>'[1]3'!H77</f>
        <v>0</v>
      </c>
      <c r="H123" s="289">
        <f>'[1]3'!I77</f>
        <v>0</v>
      </c>
      <c r="I123" s="292">
        <f>'[1]3'!J77</f>
        <v>0</v>
      </c>
      <c r="J123" s="292">
        <f>'[1]3'!K77</f>
        <v>0</v>
      </c>
      <c r="K123" s="292">
        <f>'[1]3'!L77</f>
        <v>0</v>
      </c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</row>
    <row r="124" spans="1:21" s="294" customFormat="1" hidden="1" x14ac:dyDescent="0.2">
      <c r="A124" s="295">
        <v>3227</v>
      </c>
      <c r="B124" s="296" t="s">
        <v>169</v>
      </c>
      <c r="C124" s="285">
        <f t="shared" si="12"/>
        <v>0</v>
      </c>
      <c r="D124" s="292">
        <f>'[1]3'!E80</f>
        <v>0</v>
      </c>
      <c r="E124" s="292">
        <f>'[1]3'!F80</f>
        <v>0</v>
      </c>
      <c r="F124" s="292">
        <f>'[1]3'!G80</f>
        <v>0</v>
      </c>
      <c r="G124" s="292">
        <f>'[1]3'!H80</f>
        <v>0</v>
      </c>
      <c r="H124" s="289">
        <f>'[1]3'!I80</f>
        <v>0</v>
      </c>
      <c r="I124" s="292">
        <f>'[1]3'!J80</f>
        <v>0</v>
      </c>
      <c r="J124" s="292">
        <f>'[1]3'!K80</f>
        <v>0</v>
      </c>
      <c r="K124" s="292">
        <f>'[1]3'!L80</f>
        <v>0</v>
      </c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</row>
    <row r="125" spans="1:21" s="278" customFormat="1" x14ac:dyDescent="0.2">
      <c r="A125" s="295">
        <v>3231</v>
      </c>
      <c r="B125" s="296" t="s">
        <v>173</v>
      </c>
      <c r="C125" s="285">
        <f t="shared" si="12"/>
        <v>11010</v>
      </c>
      <c r="D125" s="275">
        <f>'[1]3'!E83</f>
        <v>0</v>
      </c>
      <c r="E125" s="275">
        <f>'[1]3'!F83</f>
        <v>0</v>
      </c>
      <c r="F125" s="275">
        <f>'[1]3'!G83</f>
        <v>0</v>
      </c>
      <c r="G125" s="275">
        <f>'[1]3'!H83</f>
        <v>11010</v>
      </c>
      <c r="H125" s="289">
        <f>'[1]3'!I83</f>
        <v>0</v>
      </c>
      <c r="I125" s="275">
        <f>'[1]3'!J83</f>
        <v>0</v>
      </c>
      <c r="J125" s="275">
        <f>'[1]3'!K83</f>
        <v>0</v>
      </c>
      <c r="K125" s="275">
        <f>'[1]3'!L83</f>
        <v>0</v>
      </c>
      <c r="L125" s="277"/>
      <c r="M125" s="277"/>
      <c r="N125" s="277"/>
      <c r="O125" s="277"/>
      <c r="P125" s="277"/>
      <c r="Q125" s="277"/>
      <c r="R125" s="277"/>
      <c r="S125" s="277"/>
      <c r="T125" s="277"/>
      <c r="U125" s="277"/>
    </row>
    <row r="126" spans="1:21" s="278" customFormat="1" ht="24" hidden="1" x14ac:dyDescent="0.2">
      <c r="A126" s="295">
        <v>3232</v>
      </c>
      <c r="B126" s="296" t="s">
        <v>175</v>
      </c>
      <c r="C126" s="285">
        <f t="shared" si="12"/>
        <v>0</v>
      </c>
      <c r="D126" s="275">
        <f>'[1]3'!E91</f>
        <v>0</v>
      </c>
      <c r="E126" s="275">
        <f>'[1]3'!F91</f>
        <v>0</v>
      </c>
      <c r="F126" s="275">
        <f>'[1]3'!G91</f>
        <v>0</v>
      </c>
      <c r="G126" s="275">
        <f>'[1]3'!H91</f>
        <v>0</v>
      </c>
      <c r="H126" s="289">
        <f>'[1]3'!I91</f>
        <v>0</v>
      </c>
      <c r="I126" s="275">
        <f>'[1]3'!J91</f>
        <v>0</v>
      </c>
      <c r="J126" s="275">
        <f>'[1]3'!K91</f>
        <v>0</v>
      </c>
      <c r="K126" s="275">
        <f>'[1]3'!L91</f>
        <v>0</v>
      </c>
      <c r="L126" s="277"/>
      <c r="M126" s="277"/>
      <c r="N126" s="277"/>
      <c r="O126" s="277"/>
      <c r="P126" s="277"/>
      <c r="Q126" s="277"/>
      <c r="R126" s="277"/>
      <c r="S126" s="277"/>
      <c r="T126" s="277"/>
      <c r="U126" s="277"/>
    </row>
    <row r="127" spans="1:21" s="278" customFormat="1" hidden="1" x14ac:dyDescent="0.2">
      <c r="A127" s="295">
        <v>3233</v>
      </c>
      <c r="B127" s="296" t="s">
        <v>177</v>
      </c>
      <c r="C127" s="285">
        <f t="shared" si="12"/>
        <v>0</v>
      </c>
      <c r="D127" s="275">
        <f>'[1]3'!E97</f>
        <v>0</v>
      </c>
      <c r="E127" s="275">
        <f>'[1]3'!F97</f>
        <v>0</v>
      </c>
      <c r="F127" s="275">
        <f>'[1]3'!G97</f>
        <v>0</v>
      </c>
      <c r="G127" s="275">
        <f>'[1]3'!H97</f>
        <v>0</v>
      </c>
      <c r="H127" s="289">
        <f>'[1]3'!I97</f>
        <v>0</v>
      </c>
      <c r="I127" s="275">
        <f>'[1]3'!J97</f>
        <v>0</v>
      </c>
      <c r="J127" s="275">
        <f>'[1]3'!K97</f>
        <v>0</v>
      </c>
      <c r="K127" s="275">
        <f>'[1]3'!L97</f>
        <v>0</v>
      </c>
      <c r="L127" s="277"/>
      <c r="M127" s="277"/>
      <c r="N127" s="277"/>
      <c r="O127" s="277"/>
      <c r="P127" s="277"/>
      <c r="Q127" s="277"/>
      <c r="R127" s="277"/>
      <c r="S127" s="277"/>
      <c r="T127" s="277"/>
      <c r="U127" s="277"/>
    </row>
    <row r="128" spans="1:21" s="278" customFormat="1" hidden="1" x14ac:dyDescent="0.2">
      <c r="A128" s="295">
        <v>3234</v>
      </c>
      <c r="B128" s="296" t="s">
        <v>179</v>
      </c>
      <c r="C128" s="285">
        <f t="shared" si="12"/>
        <v>0</v>
      </c>
      <c r="D128" s="275">
        <f>'[1]3'!E102</f>
        <v>0</v>
      </c>
      <c r="E128" s="275">
        <f>'[1]3'!F102</f>
        <v>0</v>
      </c>
      <c r="F128" s="275">
        <f>'[1]3'!G102</f>
        <v>0</v>
      </c>
      <c r="G128" s="275">
        <f>'[1]3'!H102</f>
        <v>0</v>
      </c>
      <c r="H128" s="289">
        <f>'[1]3'!I102</f>
        <v>0</v>
      </c>
      <c r="I128" s="275">
        <f>'[1]3'!J102</f>
        <v>0</v>
      </c>
      <c r="J128" s="275">
        <f>'[1]3'!K102</f>
        <v>0</v>
      </c>
      <c r="K128" s="275">
        <f>'[1]3'!L102</f>
        <v>0</v>
      </c>
      <c r="L128" s="277"/>
      <c r="M128" s="277"/>
      <c r="N128" s="277"/>
      <c r="O128" s="277"/>
      <c r="P128" s="277"/>
      <c r="Q128" s="277"/>
      <c r="R128" s="277"/>
      <c r="S128" s="277"/>
      <c r="T128" s="277"/>
      <c r="U128" s="277"/>
    </row>
    <row r="129" spans="1:21" s="278" customFormat="1" hidden="1" x14ac:dyDescent="0.2">
      <c r="A129" s="295">
        <v>3235</v>
      </c>
      <c r="B129" s="296" t="s">
        <v>181</v>
      </c>
      <c r="C129" s="285">
        <f t="shared" si="12"/>
        <v>0</v>
      </c>
      <c r="D129" s="275">
        <f>'[1]3'!E113</f>
        <v>0</v>
      </c>
      <c r="E129" s="275">
        <f>'[1]3'!F113</f>
        <v>0</v>
      </c>
      <c r="F129" s="275">
        <f>'[1]3'!G113</f>
        <v>0</v>
      </c>
      <c r="G129" s="275">
        <f>'[1]3'!H113</f>
        <v>0</v>
      </c>
      <c r="H129" s="289">
        <f>'[1]3'!I113</f>
        <v>0</v>
      </c>
      <c r="I129" s="275">
        <f>'[1]3'!J113</f>
        <v>0</v>
      </c>
      <c r="J129" s="275">
        <f>'[1]3'!K113</f>
        <v>0</v>
      </c>
      <c r="K129" s="275">
        <f>'[1]3'!L113</f>
        <v>0</v>
      </c>
      <c r="L129" s="277"/>
      <c r="M129" s="277"/>
      <c r="N129" s="277"/>
      <c r="O129" s="277"/>
      <c r="P129" s="277"/>
      <c r="Q129" s="277"/>
      <c r="R129" s="277"/>
      <c r="S129" s="277"/>
      <c r="T129" s="277"/>
      <c r="U129" s="277"/>
    </row>
    <row r="130" spans="1:21" s="278" customFormat="1" hidden="1" x14ac:dyDescent="0.2">
      <c r="A130" s="295">
        <v>3236</v>
      </c>
      <c r="B130" s="296" t="s">
        <v>183</v>
      </c>
      <c r="C130" s="285">
        <f t="shared" si="12"/>
        <v>0</v>
      </c>
      <c r="D130" s="275">
        <f>'[1]3'!E120</f>
        <v>0</v>
      </c>
      <c r="E130" s="275">
        <f>'[1]3'!F120</f>
        <v>0</v>
      </c>
      <c r="F130" s="275">
        <f>'[1]3'!G120</f>
        <v>0</v>
      </c>
      <c r="G130" s="275">
        <f>'[1]3'!H120</f>
        <v>0</v>
      </c>
      <c r="H130" s="289">
        <f>'[1]3'!I120</f>
        <v>0</v>
      </c>
      <c r="I130" s="275">
        <f>'[1]3'!J120</f>
        <v>0</v>
      </c>
      <c r="J130" s="275">
        <f>'[1]3'!K120</f>
        <v>0</v>
      </c>
      <c r="K130" s="275">
        <f>'[1]3'!L120</f>
        <v>0</v>
      </c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</row>
    <row r="131" spans="1:21" s="278" customFormat="1" hidden="1" x14ac:dyDescent="0.2">
      <c r="A131" s="295">
        <v>3237</v>
      </c>
      <c r="B131" s="296" t="s">
        <v>185</v>
      </c>
      <c r="C131" s="285">
        <f t="shared" si="12"/>
        <v>0</v>
      </c>
      <c r="D131" s="275">
        <f>'[1]3'!E124</f>
        <v>0</v>
      </c>
      <c r="E131" s="275">
        <f>'[1]3'!F124</f>
        <v>0</v>
      </c>
      <c r="F131" s="275">
        <f>'[1]3'!G124</f>
        <v>0</v>
      </c>
      <c r="G131" s="275">
        <f>'[1]3'!H124</f>
        <v>0</v>
      </c>
      <c r="H131" s="289">
        <f>'[1]3'!I124</f>
        <v>0</v>
      </c>
      <c r="I131" s="275">
        <f>'[1]3'!J124</f>
        <v>0</v>
      </c>
      <c r="J131" s="275">
        <f>'[1]3'!K124</f>
        <v>0</v>
      </c>
      <c r="K131" s="275">
        <f>'[1]3'!L124</f>
        <v>0</v>
      </c>
      <c r="L131" s="277"/>
      <c r="M131" s="277"/>
      <c r="N131" s="277"/>
      <c r="O131" s="277"/>
      <c r="P131" s="277"/>
      <c r="Q131" s="277"/>
      <c r="R131" s="277"/>
      <c r="S131" s="277"/>
      <c r="T131" s="277"/>
      <c r="U131" s="277"/>
    </row>
    <row r="132" spans="1:21" s="278" customFormat="1" hidden="1" x14ac:dyDescent="0.2">
      <c r="A132" s="295">
        <v>3238</v>
      </c>
      <c r="B132" s="296" t="s">
        <v>187</v>
      </c>
      <c r="C132" s="285">
        <f t="shared" si="12"/>
        <v>0</v>
      </c>
      <c r="D132" s="275">
        <f>'[1]3'!E134</f>
        <v>0</v>
      </c>
      <c r="E132" s="275">
        <f>'[1]3'!F134</f>
        <v>0</v>
      </c>
      <c r="F132" s="275">
        <f>'[1]3'!G134</f>
        <v>0</v>
      </c>
      <c r="G132" s="275">
        <f>'[1]3'!H134</f>
        <v>0</v>
      </c>
      <c r="H132" s="289">
        <f>'[1]3'!I134</f>
        <v>0</v>
      </c>
      <c r="I132" s="275">
        <f>'[1]3'!J134</f>
        <v>0</v>
      </c>
      <c r="J132" s="275">
        <f>'[1]3'!K134</f>
        <v>0</v>
      </c>
      <c r="K132" s="275">
        <f>'[1]3'!L134</f>
        <v>0</v>
      </c>
      <c r="L132" s="277"/>
      <c r="M132" s="277"/>
      <c r="N132" s="277"/>
      <c r="O132" s="277"/>
      <c r="P132" s="277"/>
      <c r="Q132" s="277"/>
      <c r="R132" s="277"/>
      <c r="S132" s="277"/>
      <c r="T132" s="277"/>
      <c r="U132" s="277"/>
    </row>
    <row r="133" spans="1:21" s="294" customFormat="1" hidden="1" x14ac:dyDescent="0.2">
      <c r="A133" s="295">
        <v>3239</v>
      </c>
      <c r="B133" s="296" t="s">
        <v>189</v>
      </c>
      <c r="C133" s="285">
        <f t="shared" si="12"/>
        <v>0</v>
      </c>
      <c r="D133" s="292">
        <f>'[1]3'!E138</f>
        <v>0</v>
      </c>
      <c r="E133" s="292">
        <f>'[1]3'!F138</f>
        <v>0</v>
      </c>
      <c r="F133" s="292">
        <f>'[1]3'!G138</f>
        <v>0</v>
      </c>
      <c r="G133" s="292">
        <f>'[1]3'!H138</f>
        <v>0</v>
      </c>
      <c r="H133" s="289">
        <f>'[1]3'!I138</f>
        <v>0</v>
      </c>
      <c r="I133" s="292">
        <f>'[1]3'!J138</f>
        <v>0</v>
      </c>
      <c r="J133" s="292">
        <f>'[1]3'!K138</f>
        <v>0</v>
      </c>
      <c r="K133" s="292">
        <f>'[1]3'!L138</f>
        <v>0</v>
      </c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</row>
    <row r="134" spans="1:21" s="278" customFormat="1" ht="24" x14ac:dyDescent="0.2">
      <c r="A134" s="295">
        <v>3241</v>
      </c>
      <c r="B134" s="296" t="s">
        <v>191</v>
      </c>
      <c r="C134" s="285">
        <f t="shared" si="12"/>
        <v>2030</v>
      </c>
      <c r="D134" s="275">
        <f>'[1]3'!E148</f>
        <v>0</v>
      </c>
      <c r="E134" s="275">
        <f>'[1]3'!F148</f>
        <v>0</v>
      </c>
      <c r="F134" s="275">
        <f>'[1]3'!G148</f>
        <v>0</v>
      </c>
      <c r="G134" s="275">
        <f>'[1]3'!H148</f>
        <v>2030</v>
      </c>
      <c r="H134" s="289">
        <f>'[1]3'!I148</f>
        <v>0</v>
      </c>
      <c r="I134" s="275">
        <f>'[1]3'!J148</f>
        <v>0</v>
      </c>
      <c r="J134" s="275">
        <f>'[1]3'!K148</f>
        <v>0</v>
      </c>
      <c r="K134" s="275">
        <f>'[1]3'!L148</f>
        <v>0</v>
      </c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</row>
    <row r="135" spans="1:21" s="278" customFormat="1" hidden="1" x14ac:dyDescent="0.2">
      <c r="A135" s="295">
        <v>3291</v>
      </c>
      <c r="B135" s="297" t="s">
        <v>196</v>
      </c>
      <c r="C135" s="285">
        <f t="shared" si="12"/>
        <v>0</v>
      </c>
      <c r="D135" s="275">
        <f>'[1]3'!E152</f>
        <v>0</v>
      </c>
      <c r="E135" s="275">
        <f>'[1]3'!F152</f>
        <v>0</v>
      </c>
      <c r="F135" s="275">
        <f>'[1]3'!G152</f>
        <v>0</v>
      </c>
      <c r="G135" s="275">
        <f>'[1]3'!H152</f>
        <v>0</v>
      </c>
      <c r="H135" s="289">
        <f>'[1]3'!I152</f>
        <v>0</v>
      </c>
      <c r="I135" s="275">
        <f>'[1]3'!J152</f>
        <v>0</v>
      </c>
      <c r="J135" s="275">
        <f>'[1]3'!K152</f>
        <v>0</v>
      </c>
      <c r="K135" s="275">
        <f>'[1]3'!L152</f>
        <v>0</v>
      </c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</row>
    <row r="136" spans="1:21" s="278" customFormat="1" hidden="1" x14ac:dyDescent="0.2">
      <c r="A136" s="295">
        <v>3292</v>
      </c>
      <c r="B136" s="296" t="s">
        <v>198</v>
      </c>
      <c r="C136" s="285">
        <f t="shared" si="12"/>
        <v>0</v>
      </c>
      <c r="D136" s="275">
        <f>'[1]3'!E157</f>
        <v>0</v>
      </c>
      <c r="E136" s="275">
        <f>'[1]3'!F157</f>
        <v>0</v>
      </c>
      <c r="F136" s="275">
        <f>'[1]3'!G157</f>
        <v>0</v>
      </c>
      <c r="G136" s="275">
        <f>'[1]3'!H157</f>
        <v>0</v>
      </c>
      <c r="H136" s="289">
        <f>'[1]3'!I157</f>
        <v>0</v>
      </c>
      <c r="I136" s="275">
        <f>'[1]3'!J157</f>
        <v>0</v>
      </c>
      <c r="J136" s="275">
        <f>'[1]3'!K157</f>
        <v>0</v>
      </c>
      <c r="K136" s="275">
        <f>'[1]3'!L157</f>
        <v>0</v>
      </c>
      <c r="L136" s="277"/>
      <c r="M136" s="277"/>
      <c r="N136" s="277"/>
      <c r="O136" s="277"/>
      <c r="P136" s="277"/>
      <c r="Q136" s="277"/>
      <c r="R136" s="277"/>
      <c r="S136" s="277"/>
      <c r="T136" s="277"/>
      <c r="U136" s="277"/>
    </row>
    <row r="137" spans="1:21" s="278" customFormat="1" hidden="1" x14ac:dyDescent="0.2">
      <c r="A137" s="295">
        <v>3293</v>
      </c>
      <c r="B137" s="296" t="s">
        <v>200</v>
      </c>
      <c r="C137" s="285">
        <f t="shared" si="12"/>
        <v>0</v>
      </c>
      <c r="D137" s="275">
        <f>'[1]3'!E161</f>
        <v>0</v>
      </c>
      <c r="E137" s="275">
        <f>'[1]3'!F161</f>
        <v>0</v>
      </c>
      <c r="F137" s="275">
        <f>'[1]3'!G161</f>
        <v>0</v>
      </c>
      <c r="G137" s="275">
        <f>'[1]3'!H161</f>
        <v>0</v>
      </c>
      <c r="H137" s="289">
        <f>'[1]3'!I161</f>
        <v>0</v>
      </c>
      <c r="I137" s="275">
        <f>'[1]3'!J161</f>
        <v>0</v>
      </c>
      <c r="J137" s="275">
        <f>'[1]3'!K161</f>
        <v>0</v>
      </c>
      <c r="K137" s="275">
        <f>'[1]3'!L161</f>
        <v>0</v>
      </c>
      <c r="L137" s="277"/>
      <c r="M137" s="277"/>
      <c r="N137" s="277"/>
      <c r="O137" s="277"/>
      <c r="P137" s="277"/>
      <c r="Q137" s="277"/>
      <c r="R137" s="277"/>
      <c r="S137" s="277"/>
      <c r="T137" s="277"/>
      <c r="U137" s="277"/>
    </row>
    <row r="138" spans="1:21" s="278" customFormat="1" hidden="1" x14ac:dyDescent="0.2">
      <c r="A138" s="295">
        <v>3294</v>
      </c>
      <c r="B138" s="296" t="s">
        <v>335</v>
      </c>
      <c r="C138" s="285">
        <f t="shared" si="12"/>
        <v>0</v>
      </c>
      <c r="D138" s="275">
        <f>'[1]3'!E163</f>
        <v>0</v>
      </c>
      <c r="E138" s="275">
        <f>'[1]3'!F163</f>
        <v>0</v>
      </c>
      <c r="F138" s="275">
        <f>'[1]3'!G163</f>
        <v>0</v>
      </c>
      <c r="G138" s="275">
        <f>'[1]3'!H163</f>
        <v>0</v>
      </c>
      <c r="H138" s="289">
        <f>'[1]3'!I163</f>
        <v>0</v>
      </c>
      <c r="I138" s="275">
        <f>'[1]3'!J163</f>
        <v>0</v>
      </c>
      <c r="J138" s="275">
        <f>'[1]3'!K163</f>
        <v>0</v>
      </c>
      <c r="K138" s="275">
        <f>'[1]3'!L163</f>
        <v>0</v>
      </c>
      <c r="L138" s="277"/>
      <c r="M138" s="277"/>
      <c r="N138" s="277"/>
      <c r="O138" s="277"/>
      <c r="P138" s="277"/>
      <c r="Q138" s="277"/>
      <c r="R138" s="277"/>
      <c r="S138" s="277"/>
      <c r="T138" s="277"/>
      <c r="U138" s="277"/>
    </row>
    <row r="139" spans="1:21" s="278" customFormat="1" hidden="1" x14ac:dyDescent="0.2">
      <c r="A139" s="295">
        <v>3295</v>
      </c>
      <c r="B139" s="296" t="s">
        <v>204</v>
      </c>
      <c r="C139" s="285">
        <f t="shared" si="12"/>
        <v>0</v>
      </c>
      <c r="D139" s="275">
        <f>'[1]3'!E167</f>
        <v>0</v>
      </c>
      <c r="E139" s="275">
        <f>'[1]3'!F167</f>
        <v>0</v>
      </c>
      <c r="F139" s="275">
        <f>'[1]3'!G167</f>
        <v>0</v>
      </c>
      <c r="G139" s="275">
        <f>'[1]3'!H167</f>
        <v>0</v>
      </c>
      <c r="H139" s="289">
        <f>'[1]3'!I167</f>
        <v>0</v>
      </c>
      <c r="I139" s="275">
        <f>'[1]3'!J167</f>
        <v>0</v>
      </c>
      <c r="J139" s="275">
        <f>'[1]3'!K167</f>
        <v>0</v>
      </c>
      <c r="K139" s="275">
        <f>'[1]3'!L167</f>
        <v>0</v>
      </c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</row>
    <row r="140" spans="1:21" s="278" customFormat="1" hidden="1" x14ac:dyDescent="0.2">
      <c r="A140" s="295" t="s">
        <v>205</v>
      </c>
      <c r="B140" s="296" t="s">
        <v>206</v>
      </c>
      <c r="C140" s="285">
        <f>SUM(D140:K140)</f>
        <v>0</v>
      </c>
      <c r="D140" s="275">
        <f>'[1]3'!E173</f>
        <v>0</v>
      </c>
      <c r="E140" s="275">
        <f>'[1]3'!F173</f>
        <v>0</v>
      </c>
      <c r="F140" s="275">
        <f>'[1]3'!G173</f>
        <v>0</v>
      </c>
      <c r="G140" s="275">
        <f>'[1]3'!H173</f>
        <v>0</v>
      </c>
      <c r="H140" s="289">
        <f>'[1]3'!I173</f>
        <v>0</v>
      </c>
      <c r="I140" s="275">
        <f>'[1]3'!J173</f>
        <v>0</v>
      </c>
      <c r="J140" s="275">
        <f>'[1]3'!K173</f>
        <v>0</v>
      </c>
      <c r="K140" s="275">
        <f>'[1]3'!L173</f>
        <v>0</v>
      </c>
      <c r="L140" s="277"/>
      <c r="M140" s="277"/>
      <c r="N140" s="277"/>
      <c r="O140" s="277"/>
      <c r="P140" s="277"/>
      <c r="Q140" s="277"/>
      <c r="R140" s="277"/>
      <c r="S140" s="277"/>
      <c r="T140" s="277"/>
      <c r="U140" s="277"/>
    </row>
    <row r="141" spans="1:21" s="278" customFormat="1" x14ac:dyDescent="0.2">
      <c r="A141" s="295">
        <v>3299</v>
      </c>
      <c r="B141" s="296" t="s">
        <v>336</v>
      </c>
      <c r="C141" s="285">
        <f t="shared" si="12"/>
        <v>1160</v>
      </c>
      <c r="D141" s="275">
        <f>'[1]3'!E175</f>
        <v>0</v>
      </c>
      <c r="E141" s="275">
        <f>'[1]3'!F175</f>
        <v>0</v>
      </c>
      <c r="F141" s="275">
        <f>'[1]3'!G175</f>
        <v>0</v>
      </c>
      <c r="G141" s="275">
        <f>'[1]3'!H175</f>
        <v>1160</v>
      </c>
      <c r="H141" s="289">
        <f>'[1]3'!I175</f>
        <v>0</v>
      </c>
      <c r="I141" s="275">
        <f>'[1]3'!J175</f>
        <v>0</v>
      </c>
      <c r="J141" s="275">
        <f>'[1]3'!K175</f>
        <v>0</v>
      </c>
      <c r="K141" s="275">
        <f>'[1]3'!L175</f>
        <v>0</v>
      </c>
      <c r="L141" s="277"/>
      <c r="M141" s="277"/>
      <c r="N141" s="277"/>
      <c r="O141" s="277"/>
      <c r="P141" s="277"/>
      <c r="Q141" s="277"/>
      <c r="R141" s="277"/>
      <c r="S141" s="277"/>
      <c r="T141" s="277"/>
      <c r="U141" s="277"/>
    </row>
    <row r="142" spans="1:21" s="278" customFormat="1" ht="29.25" customHeight="1" x14ac:dyDescent="0.2">
      <c r="A142" s="279" t="s">
        <v>331</v>
      </c>
      <c r="B142" s="280" t="s">
        <v>344</v>
      </c>
      <c r="C142" s="281">
        <f>SUM(D142:K142)</f>
        <v>110236</v>
      </c>
      <c r="D142" s="282">
        <f>D143</f>
        <v>93625</v>
      </c>
      <c r="E142" s="282">
        <f t="shared" ref="E142:K142" si="17">E143</f>
        <v>0</v>
      </c>
      <c r="F142" s="282">
        <f t="shared" si="17"/>
        <v>0</v>
      </c>
      <c r="G142" s="282">
        <f t="shared" si="17"/>
        <v>16611</v>
      </c>
      <c r="H142" s="282">
        <f t="shared" si="17"/>
        <v>0</v>
      </c>
      <c r="I142" s="282">
        <f t="shared" si="17"/>
        <v>0</v>
      </c>
      <c r="J142" s="282">
        <f t="shared" si="17"/>
        <v>0</v>
      </c>
      <c r="K142" s="282">
        <f t="shared" si="17"/>
        <v>0</v>
      </c>
      <c r="L142" s="277"/>
      <c r="M142" s="277"/>
      <c r="N142" s="277"/>
      <c r="O142" s="277"/>
      <c r="P142" s="277"/>
      <c r="Q142" s="277"/>
      <c r="R142" s="277"/>
      <c r="S142" s="277"/>
      <c r="T142" s="277"/>
      <c r="U142" s="277"/>
    </row>
    <row r="143" spans="1:21" s="278" customFormat="1" x14ac:dyDescent="0.2">
      <c r="A143" s="283">
        <v>3</v>
      </c>
      <c r="B143" s="284" t="s">
        <v>333</v>
      </c>
      <c r="C143" s="285">
        <f>SUM(D143:K143)</f>
        <v>110236</v>
      </c>
      <c r="D143" s="275">
        <f>D144+D151</f>
        <v>93625</v>
      </c>
      <c r="E143" s="275">
        <f t="shared" ref="E143:K143" si="18">E144+E151</f>
        <v>0</v>
      </c>
      <c r="F143" s="275">
        <f t="shared" si="18"/>
        <v>0</v>
      </c>
      <c r="G143" s="275">
        <f t="shared" si="18"/>
        <v>16611</v>
      </c>
      <c r="H143" s="289">
        <f t="shared" ref="D143:O144" si="19">SUM(H144:H149)</f>
        <v>0</v>
      </c>
      <c r="I143" s="275">
        <f t="shared" si="18"/>
        <v>0</v>
      </c>
      <c r="J143" s="275">
        <f t="shared" si="18"/>
        <v>0</v>
      </c>
      <c r="K143" s="275">
        <f t="shared" si="18"/>
        <v>0</v>
      </c>
      <c r="L143" s="277"/>
      <c r="M143" s="277"/>
      <c r="N143" s="277"/>
      <c r="O143" s="277"/>
      <c r="P143" s="277"/>
      <c r="Q143" s="277"/>
      <c r="R143" s="277"/>
      <c r="S143" s="277"/>
      <c r="T143" s="277"/>
      <c r="U143" s="277"/>
    </row>
    <row r="144" spans="1:21" s="278" customFormat="1" x14ac:dyDescent="0.2">
      <c r="A144" s="286">
        <v>31</v>
      </c>
      <c r="B144" s="287" t="s">
        <v>128</v>
      </c>
      <c r="C144" s="288">
        <f>SUM(D144:K144)</f>
        <v>110236</v>
      </c>
      <c r="D144" s="289">
        <f t="shared" si="19"/>
        <v>93625</v>
      </c>
      <c r="E144" s="289">
        <f t="shared" si="19"/>
        <v>0</v>
      </c>
      <c r="F144" s="289">
        <f t="shared" si="19"/>
        <v>0</v>
      </c>
      <c r="G144" s="289">
        <f t="shared" si="19"/>
        <v>16611</v>
      </c>
      <c r="H144" s="289">
        <f t="shared" si="19"/>
        <v>0</v>
      </c>
      <c r="I144" s="289">
        <f t="shared" si="19"/>
        <v>0</v>
      </c>
      <c r="J144" s="289">
        <f t="shared" si="19"/>
        <v>0</v>
      </c>
      <c r="K144" s="289">
        <f t="shared" si="19"/>
        <v>0</v>
      </c>
      <c r="L144" s="277"/>
      <c r="M144" s="277"/>
      <c r="N144" s="277"/>
      <c r="O144" s="277"/>
      <c r="P144" s="277"/>
      <c r="Q144" s="277"/>
      <c r="R144" s="277"/>
      <c r="S144" s="277"/>
      <c r="T144" s="277"/>
      <c r="U144" s="277"/>
    </row>
    <row r="145" spans="1:21" s="294" customFormat="1" x14ac:dyDescent="0.2">
      <c r="A145" s="290">
        <v>3111</v>
      </c>
      <c r="B145" s="291" t="s">
        <v>334</v>
      </c>
      <c r="C145" s="285">
        <f t="shared" ref="C145:C150" si="20">SUM(D145:K145)</f>
        <v>94058</v>
      </c>
      <c r="D145" s="292">
        <f>'[1]4'!E11</f>
        <v>79885</v>
      </c>
      <c r="E145" s="292">
        <f>'[1]4'!F11</f>
        <v>0</v>
      </c>
      <c r="F145" s="292">
        <f>'[1]4'!G11</f>
        <v>0</v>
      </c>
      <c r="G145" s="292">
        <f>'[1]4'!H11</f>
        <v>14173</v>
      </c>
      <c r="H145" s="307">
        <f>'[1]4'!I11</f>
        <v>0</v>
      </c>
      <c r="I145" s="292">
        <f>'[1]4'!J11</f>
        <v>0</v>
      </c>
      <c r="J145" s="292">
        <f>'[1]4'!K11</f>
        <v>0</v>
      </c>
      <c r="K145" s="292">
        <f>'[1]4'!L11</f>
        <v>0</v>
      </c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</row>
    <row r="146" spans="1:21" s="294" customFormat="1" hidden="1" x14ac:dyDescent="0.2">
      <c r="A146" s="290">
        <v>3113</v>
      </c>
      <c r="B146" s="291" t="s">
        <v>134</v>
      </c>
      <c r="C146" s="285">
        <f t="shared" si="20"/>
        <v>0</v>
      </c>
      <c r="D146" s="292">
        <f>'[1]4'!E15</f>
        <v>0</v>
      </c>
      <c r="E146" s="292">
        <f>'[1]4'!F15</f>
        <v>0</v>
      </c>
      <c r="F146" s="292">
        <f>'[1]4'!G15</f>
        <v>0</v>
      </c>
      <c r="G146" s="292">
        <f>'[1]4'!H15</f>
        <v>0</v>
      </c>
      <c r="H146" s="307">
        <f>'[1]4'!I15</f>
        <v>0</v>
      </c>
      <c r="I146" s="292">
        <f>'[1]4'!J15</f>
        <v>0</v>
      </c>
      <c r="J146" s="292">
        <f>'[1]4'!K15</f>
        <v>0</v>
      </c>
      <c r="K146" s="292">
        <f>'[1]4'!L15</f>
        <v>0</v>
      </c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</row>
    <row r="147" spans="1:21" s="294" customFormat="1" hidden="1" x14ac:dyDescent="0.2">
      <c r="A147" s="290">
        <v>3114</v>
      </c>
      <c r="B147" s="291" t="s">
        <v>136</v>
      </c>
      <c r="C147" s="285">
        <f t="shared" si="20"/>
        <v>0</v>
      </c>
      <c r="D147" s="292">
        <f>'[1]4'!E17</f>
        <v>0</v>
      </c>
      <c r="E147" s="292">
        <f>'[1]4'!F17</f>
        <v>0</v>
      </c>
      <c r="F147" s="292">
        <f>'[1]4'!G17</f>
        <v>0</v>
      </c>
      <c r="G147" s="292">
        <f>'[1]4'!H17</f>
        <v>0</v>
      </c>
      <c r="H147" s="307">
        <f>'[1]4'!I17</f>
        <v>0</v>
      </c>
      <c r="I147" s="292">
        <f>'[1]4'!J17</f>
        <v>0</v>
      </c>
      <c r="J147" s="292">
        <f>'[1]4'!K17</f>
        <v>0</v>
      </c>
      <c r="K147" s="292">
        <f>'[1]4'!L17</f>
        <v>0</v>
      </c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</row>
    <row r="148" spans="1:21" s="294" customFormat="1" hidden="1" x14ac:dyDescent="0.2">
      <c r="A148" s="290">
        <v>3121</v>
      </c>
      <c r="B148" s="291" t="s">
        <v>137</v>
      </c>
      <c r="C148" s="285">
        <f t="shared" si="20"/>
        <v>0</v>
      </c>
      <c r="D148" s="292">
        <f>'[1]4'!E20</f>
        <v>0</v>
      </c>
      <c r="E148" s="292">
        <f>'[1]4'!F20</f>
        <v>0</v>
      </c>
      <c r="F148" s="292">
        <f>'[1]4'!G20</f>
        <v>0</v>
      </c>
      <c r="G148" s="292">
        <f>'[1]4'!H20</f>
        <v>0</v>
      </c>
      <c r="H148" s="307">
        <f>'[1]4'!I20</f>
        <v>0</v>
      </c>
      <c r="I148" s="292">
        <f>'[1]4'!J20</f>
        <v>0</v>
      </c>
      <c r="J148" s="292">
        <f>'[1]4'!K20</f>
        <v>0</v>
      </c>
      <c r="K148" s="292">
        <f>'[1]4'!L20</f>
        <v>0</v>
      </c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</row>
    <row r="149" spans="1:21" s="294" customFormat="1" ht="25.5" x14ac:dyDescent="0.2">
      <c r="A149" s="290">
        <v>3132</v>
      </c>
      <c r="B149" s="291" t="s">
        <v>141</v>
      </c>
      <c r="C149" s="285">
        <f t="shared" si="20"/>
        <v>14579</v>
      </c>
      <c r="D149" s="292">
        <f>'[1]4'!E29</f>
        <v>12382</v>
      </c>
      <c r="E149" s="292">
        <f>'[1]4'!F29</f>
        <v>0</v>
      </c>
      <c r="F149" s="292">
        <f>'[1]4'!G29</f>
        <v>0</v>
      </c>
      <c r="G149" s="292">
        <f>'[1]4'!H29</f>
        <v>2197</v>
      </c>
      <c r="H149" s="307">
        <f>'[1]4'!I29</f>
        <v>0</v>
      </c>
      <c r="I149" s="292">
        <f>'[1]4'!J29</f>
        <v>0</v>
      </c>
      <c r="J149" s="292">
        <f>'[1]4'!K29</f>
        <v>0</v>
      </c>
      <c r="K149" s="292">
        <f>'[1]4'!L29</f>
        <v>0</v>
      </c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</row>
    <row r="150" spans="1:21" s="294" customFormat="1" ht="24" x14ac:dyDescent="0.2">
      <c r="A150" s="295">
        <v>3133</v>
      </c>
      <c r="B150" s="296" t="s">
        <v>143</v>
      </c>
      <c r="C150" s="285">
        <f t="shared" si="20"/>
        <v>1599</v>
      </c>
      <c r="D150" s="292">
        <f>'[1]4'!E32</f>
        <v>1358</v>
      </c>
      <c r="E150" s="292">
        <f>'[1]4'!F32</f>
        <v>0</v>
      </c>
      <c r="F150" s="292">
        <f>'[1]4'!G32</f>
        <v>0</v>
      </c>
      <c r="G150" s="292">
        <f>'[1]4'!H32</f>
        <v>241</v>
      </c>
      <c r="H150" s="307">
        <f>'[1]4'!I32</f>
        <v>0</v>
      </c>
      <c r="I150" s="292">
        <f>'[1]4'!J32</f>
        <v>0</v>
      </c>
      <c r="J150" s="292">
        <f>'[1]4'!K32</f>
        <v>0</v>
      </c>
      <c r="K150" s="292">
        <f>'[1]4'!L32</f>
        <v>0</v>
      </c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</row>
    <row r="151" spans="1:21" s="294" customFormat="1" hidden="1" x14ac:dyDescent="0.2">
      <c r="A151" s="286">
        <v>37</v>
      </c>
      <c r="B151" s="287" t="s">
        <v>128</v>
      </c>
      <c r="C151" s="288">
        <f>SUM(D151:K151)</f>
        <v>0</v>
      </c>
      <c r="D151" s="288">
        <f>D152</f>
        <v>0</v>
      </c>
      <c r="E151" s="288">
        <f t="shared" ref="E151:K151" si="21">E152</f>
        <v>0</v>
      </c>
      <c r="F151" s="288">
        <f t="shared" si="21"/>
        <v>0</v>
      </c>
      <c r="G151" s="288">
        <f t="shared" si="21"/>
        <v>0</v>
      </c>
      <c r="H151" s="288">
        <f t="shared" si="21"/>
        <v>0</v>
      </c>
      <c r="I151" s="288">
        <f t="shared" si="21"/>
        <v>0</v>
      </c>
      <c r="J151" s="288">
        <f t="shared" si="21"/>
        <v>0</v>
      </c>
      <c r="K151" s="288">
        <f t="shared" si="21"/>
        <v>0</v>
      </c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</row>
    <row r="152" spans="1:21" s="294" customFormat="1" ht="25.5" hidden="1" x14ac:dyDescent="0.2">
      <c r="A152" s="308">
        <v>3722</v>
      </c>
      <c r="B152" s="309" t="s">
        <v>345</v>
      </c>
      <c r="C152" s="285">
        <f>SUM(D152:K152)</f>
        <v>0</v>
      </c>
      <c r="D152" s="292">
        <f>'[1]4'!E208</f>
        <v>0</v>
      </c>
      <c r="E152" s="292">
        <f>'[1]4'!F208</f>
        <v>0</v>
      </c>
      <c r="F152" s="292">
        <f>'[1]4'!G208</f>
        <v>0</v>
      </c>
      <c r="G152" s="292">
        <f>'[1]4'!H208</f>
        <v>0</v>
      </c>
      <c r="H152" s="307">
        <f>'[1]4'!I208</f>
        <v>0</v>
      </c>
      <c r="I152" s="292">
        <f>'[1]4'!J208</f>
        <v>0</v>
      </c>
      <c r="J152" s="292">
        <f>'[1]4'!K208</f>
        <v>0</v>
      </c>
      <c r="K152" s="292">
        <f>'[1]4'!L208</f>
        <v>0</v>
      </c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</row>
    <row r="153" spans="1:21" s="278" customFormat="1" ht="43.5" customHeight="1" x14ac:dyDescent="0.2">
      <c r="A153" s="279" t="s">
        <v>331</v>
      </c>
      <c r="B153" s="280" t="s">
        <v>346</v>
      </c>
      <c r="C153" s="281">
        <f>SUM(D153:K153)</f>
        <v>21088</v>
      </c>
      <c r="D153" s="282">
        <f t="shared" ref="D153:K153" si="22">D154+D194+D204</f>
        <v>14000</v>
      </c>
      <c r="E153" s="282">
        <f t="shared" si="22"/>
        <v>2978</v>
      </c>
      <c r="F153" s="282">
        <f t="shared" si="22"/>
        <v>2834</v>
      </c>
      <c r="G153" s="282">
        <f t="shared" si="22"/>
        <v>0</v>
      </c>
      <c r="H153" s="282">
        <f t="shared" si="22"/>
        <v>0</v>
      </c>
      <c r="I153" s="282">
        <f t="shared" si="22"/>
        <v>1276</v>
      </c>
      <c r="J153" s="282">
        <f t="shared" si="22"/>
        <v>0</v>
      </c>
      <c r="K153" s="282">
        <f t="shared" si="22"/>
        <v>0</v>
      </c>
      <c r="L153" s="277"/>
      <c r="M153" s="277"/>
      <c r="N153" s="277"/>
      <c r="O153" s="277"/>
      <c r="P153" s="277"/>
      <c r="Q153" s="277"/>
      <c r="R153" s="277"/>
      <c r="S153" s="277"/>
      <c r="T153" s="277"/>
      <c r="U153" s="277"/>
    </row>
    <row r="154" spans="1:21" s="278" customFormat="1" x14ac:dyDescent="0.2">
      <c r="A154" s="283">
        <v>3</v>
      </c>
      <c r="B154" s="284" t="s">
        <v>333</v>
      </c>
      <c r="C154" s="285">
        <f t="shared" ref="C154:C193" si="23">SUM(D154:K154)</f>
        <v>21088</v>
      </c>
      <c r="D154" s="275">
        <f t="shared" ref="D154:K154" si="24">D155+D162+D190</f>
        <v>14000</v>
      </c>
      <c r="E154" s="275">
        <f t="shared" si="24"/>
        <v>2978</v>
      </c>
      <c r="F154" s="275">
        <f t="shared" si="24"/>
        <v>2834</v>
      </c>
      <c r="G154" s="275">
        <f t="shared" si="24"/>
        <v>0</v>
      </c>
      <c r="H154" s="276">
        <f t="shared" si="24"/>
        <v>0</v>
      </c>
      <c r="I154" s="275">
        <f t="shared" si="24"/>
        <v>1276</v>
      </c>
      <c r="J154" s="275">
        <f t="shared" si="24"/>
        <v>0</v>
      </c>
      <c r="K154" s="275">
        <f t="shared" si="24"/>
        <v>0</v>
      </c>
      <c r="L154" s="277"/>
      <c r="M154" s="277"/>
      <c r="N154" s="277"/>
      <c r="O154" s="277"/>
      <c r="P154" s="277"/>
      <c r="Q154" s="277"/>
      <c r="R154" s="277"/>
      <c r="S154" s="277"/>
      <c r="T154" s="277"/>
      <c r="U154" s="277"/>
    </row>
    <row r="155" spans="1:21" s="278" customFormat="1" hidden="1" x14ac:dyDescent="0.2">
      <c r="A155" s="286">
        <v>31</v>
      </c>
      <c r="B155" s="287" t="s">
        <v>128</v>
      </c>
      <c r="C155" s="288">
        <f>SUM(D155:K155)</f>
        <v>0</v>
      </c>
      <c r="D155" s="289">
        <f t="shared" ref="D155:K155" si="25">SUM(D156:D161)</f>
        <v>0</v>
      </c>
      <c r="E155" s="289">
        <f t="shared" si="25"/>
        <v>0</v>
      </c>
      <c r="F155" s="289">
        <f t="shared" si="25"/>
        <v>0</v>
      </c>
      <c r="G155" s="289">
        <f t="shared" si="25"/>
        <v>0</v>
      </c>
      <c r="H155" s="289">
        <f t="shared" si="25"/>
        <v>0</v>
      </c>
      <c r="I155" s="289">
        <f t="shared" si="25"/>
        <v>0</v>
      </c>
      <c r="J155" s="289">
        <f t="shared" si="25"/>
        <v>0</v>
      </c>
      <c r="K155" s="289">
        <f t="shared" si="25"/>
        <v>0</v>
      </c>
      <c r="L155" s="277"/>
      <c r="M155" s="277"/>
      <c r="N155" s="277"/>
      <c r="O155" s="277"/>
      <c r="P155" s="277"/>
      <c r="Q155" s="277"/>
      <c r="R155" s="277"/>
      <c r="S155" s="277"/>
      <c r="T155" s="277"/>
      <c r="U155" s="277"/>
    </row>
    <row r="156" spans="1:21" s="294" customFormat="1" hidden="1" x14ac:dyDescent="0.2">
      <c r="A156" s="290">
        <v>3111</v>
      </c>
      <c r="B156" s="291" t="s">
        <v>334</v>
      </c>
      <c r="C156" s="285">
        <f t="shared" si="23"/>
        <v>0</v>
      </c>
      <c r="D156" s="292">
        <f>'[1]5'!E11</f>
        <v>0</v>
      </c>
      <c r="E156" s="292">
        <f>'[1]5'!F11</f>
        <v>0</v>
      </c>
      <c r="F156" s="292">
        <f>'[1]5'!G11</f>
        <v>0</v>
      </c>
      <c r="G156" s="292">
        <f>'[1]5'!H11</f>
        <v>0</v>
      </c>
      <c r="H156" s="307">
        <f>'[1]5'!I11</f>
        <v>0</v>
      </c>
      <c r="I156" s="292">
        <f>'[1]5'!J11</f>
        <v>0</v>
      </c>
      <c r="J156" s="292">
        <f>'[1]5'!K11</f>
        <v>0</v>
      </c>
      <c r="K156" s="292">
        <f>'[1]5'!L11</f>
        <v>0</v>
      </c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</row>
    <row r="157" spans="1:21" s="294" customFormat="1" hidden="1" x14ac:dyDescent="0.2">
      <c r="A157" s="290">
        <v>3113</v>
      </c>
      <c r="B157" s="291" t="s">
        <v>134</v>
      </c>
      <c r="C157" s="285">
        <f t="shared" si="23"/>
        <v>0</v>
      </c>
      <c r="D157" s="292">
        <f>'[1]5'!E15</f>
        <v>0</v>
      </c>
      <c r="E157" s="292">
        <f>'[1]5'!F15</f>
        <v>0</v>
      </c>
      <c r="F157" s="292">
        <f>'[1]5'!G15</f>
        <v>0</v>
      </c>
      <c r="G157" s="292">
        <f>'[1]5'!H15</f>
        <v>0</v>
      </c>
      <c r="H157" s="307">
        <f>'[1]5'!I15</f>
        <v>0</v>
      </c>
      <c r="I157" s="292">
        <f>'[1]5'!J15</f>
        <v>0</v>
      </c>
      <c r="J157" s="292">
        <f>'[1]5'!K15</f>
        <v>0</v>
      </c>
      <c r="K157" s="292">
        <f>'[1]5'!L15</f>
        <v>0</v>
      </c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</row>
    <row r="158" spans="1:21" s="294" customFormat="1" hidden="1" x14ac:dyDescent="0.2">
      <c r="A158" s="290">
        <v>3114</v>
      </c>
      <c r="B158" s="291" t="s">
        <v>136</v>
      </c>
      <c r="C158" s="285">
        <f t="shared" si="23"/>
        <v>0</v>
      </c>
      <c r="D158" s="292">
        <f>'[1]5'!E17</f>
        <v>0</v>
      </c>
      <c r="E158" s="292">
        <f>'[1]5'!F17</f>
        <v>0</v>
      </c>
      <c r="F158" s="292">
        <f>'[1]5'!G17</f>
        <v>0</v>
      </c>
      <c r="G158" s="292">
        <f>'[1]5'!H17</f>
        <v>0</v>
      </c>
      <c r="H158" s="307">
        <f>'[1]5'!I17</f>
        <v>0</v>
      </c>
      <c r="I158" s="292">
        <f>'[1]5'!J17</f>
        <v>0</v>
      </c>
      <c r="J158" s="292">
        <f>'[1]5'!K17</f>
        <v>0</v>
      </c>
      <c r="K158" s="292">
        <f>'[1]5'!L17</f>
        <v>0</v>
      </c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</row>
    <row r="159" spans="1:21" s="294" customFormat="1" hidden="1" x14ac:dyDescent="0.2">
      <c r="A159" s="290">
        <v>3121</v>
      </c>
      <c r="B159" s="291" t="s">
        <v>137</v>
      </c>
      <c r="C159" s="285">
        <f t="shared" si="23"/>
        <v>0</v>
      </c>
      <c r="D159" s="292">
        <f>'[1]5'!E20</f>
        <v>0</v>
      </c>
      <c r="E159" s="292">
        <f>'[1]5'!F20</f>
        <v>0</v>
      </c>
      <c r="F159" s="292">
        <f>'[1]5'!G20</f>
        <v>0</v>
      </c>
      <c r="G159" s="292">
        <f>'[1]5'!H20</f>
        <v>0</v>
      </c>
      <c r="H159" s="307">
        <f>'[1]5'!I20</f>
        <v>0</v>
      </c>
      <c r="I159" s="292">
        <f>'[1]5'!J20</f>
        <v>0</v>
      </c>
      <c r="J159" s="292">
        <f>'[1]5'!K20</f>
        <v>0</v>
      </c>
      <c r="K159" s="292">
        <f>'[1]5'!L20</f>
        <v>0</v>
      </c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</row>
    <row r="160" spans="1:21" s="294" customFormat="1" ht="25.5" hidden="1" x14ac:dyDescent="0.2">
      <c r="A160" s="290">
        <v>3132</v>
      </c>
      <c r="B160" s="291" t="s">
        <v>141</v>
      </c>
      <c r="C160" s="285">
        <f t="shared" si="23"/>
        <v>0</v>
      </c>
      <c r="D160" s="292">
        <f>'[1]5'!E29</f>
        <v>0</v>
      </c>
      <c r="E160" s="292">
        <f>'[1]5'!F29</f>
        <v>0</v>
      </c>
      <c r="F160" s="292">
        <f>'[1]5'!G29</f>
        <v>0</v>
      </c>
      <c r="G160" s="292">
        <f>'[1]5'!H29</f>
        <v>0</v>
      </c>
      <c r="H160" s="307">
        <f>'[1]5'!I29</f>
        <v>0</v>
      </c>
      <c r="I160" s="292">
        <f>'[1]5'!J29</f>
        <v>0</v>
      </c>
      <c r="J160" s="292">
        <f>'[1]5'!K29</f>
        <v>0</v>
      </c>
      <c r="K160" s="292">
        <f>'[1]5'!L29</f>
        <v>0</v>
      </c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</row>
    <row r="161" spans="1:21" s="294" customFormat="1" ht="24" hidden="1" x14ac:dyDescent="0.2">
      <c r="A161" s="295">
        <v>3133</v>
      </c>
      <c r="B161" s="296" t="s">
        <v>143</v>
      </c>
      <c r="C161" s="285">
        <f t="shared" si="23"/>
        <v>0</v>
      </c>
      <c r="D161" s="292">
        <f>'[1]5'!E32</f>
        <v>0</v>
      </c>
      <c r="E161" s="292">
        <f>'[1]5'!F32</f>
        <v>0</v>
      </c>
      <c r="F161" s="292">
        <f>'[1]5'!G32</f>
        <v>0</v>
      </c>
      <c r="G161" s="292">
        <f>'[1]5'!H32</f>
        <v>0</v>
      </c>
      <c r="H161" s="307">
        <f>'[1]5'!I32</f>
        <v>0</v>
      </c>
      <c r="I161" s="292">
        <f>'[1]5'!J32</f>
        <v>0</v>
      </c>
      <c r="J161" s="292">
        <f>'[1]5'!K32</f>
        <v>0</v>
      </c>
      <c r="K161" s="292">
        <f>'[1]5'!L32</f>
        <v>0</v>
      </c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</row>
    <row r="162" spans="1:21" s="278" customFormat="1" x14ac:dyDescent="0.2">
      <c r="A162" s="286">
        <v>32</v>
      </c>
      <c r="B162" s="287" t="s">
        <v>145</v>
      </c>
      <c r="C162" s="288">
        <f>SUM(D162:K162)</f>
        <v>21088</v>
      </c>
      <c r="D162" s="289">
        <f t="shared" ref="D162:K162" si="26">SUM(D163:D189)</f>
        <v>14000</v>
      </c>
      <c r="E162" s="289">
        <f t="shared" si="26"/>
        <v>2978</v>
      </c>
      <c r="F162" s="289">
        <f t="shared" si="26"/>
        <v>2834</v>
      </c>
      <c r="G162" s="289">
        <f t="shared" si="26"/>
        <v>0</v>
      </c>
      <c r="H162" s="289">
        <f t="shared" si="26"/>
        <v>0</v>
      </c>
      <c r="I162" s="289">
        <f t="shared" si="26"/>
        <v>1276</v>
      </c>
      <c r="J162" s="289">
        <f t="shared" si="26"/>
        <v>0</v>
      </c>
      <c r="K162" s="289">
        <f t="shared" si="26"/>
        <v>0</v>
      </c>
      <c r="L162" s="277"/>
      <c r="M162" s="277"/>
      <c r="N162" s="277"/>
      <c r="O162" s="277"/>
      <c r="P162" s="277"/>
      <c r="Q162" s="277"/>
      <c r="R162" s="277"/>
      <c r="S162" s="277"/>
      <c r="T162" s="277"/>
      <c r="U162" s="277"/>
    </row>
    <row r="163" spans="1:21" s="278" customFormat="1" x14ac:dyDescent="0.2">
      <c r="A163" s="295">
        <v>3211</v>
      </c>
      <c r="B163" s="296" t="s">
        <v>149</v>
      </c>
      <c r="C163" s="285">
        <f t="shared" si="23"/>
        <v>3834</v>
      </c>
      <c r="D163" s="275">
        <f>'[1]5'!E36</f>
        <v>2000</v>
      </c>
      <c r="E163" s="275">
        <f>'[1]5'!F36</f>
        <v>0</v>
      </c>
      <c r="F163" s="275">
        <f>'[1]5'!G36</f>
        <v>1834</v>
      </c>
      <c r="G163" s="275">
        <f>'[1]5'!H36</f>
        <v>0</v>
      </c>
      <c r="H163" s="289">
        <f>'[1]5'!I36</f>
        <v>0</v>
      </c>
      <c r="I163" s="275">
        <f>'[1]5'!J36</f>
        <v>0</v>
      </c>
      <c r="J163" s="275">
        <f>'[1]5'!K36</f>
        <v>0</v>
      </c>
      <c r="K163" s="275">
        <f>'[1]5'!L36</f>
        <v>0</v>
      </c>
      <c r="L163" s="277"/>
      <c r="M163" s="277"/>
      <c r="N163" s="277"/>
      <c r="O163" s="277"/>
      <c r="P163" s="277"/>
      <c r="Q163" s="277"/>
      <c r="R163" s="277"/>
      <c r="S163" s="277"/>
      <c r="T163" s="277"/>
      <c r="U163" s="277"/>
    </row>
    <row r="164" spans="1:21" s="278" customFormat="1" ht="24" hidden="1" x14ac:dyDescent="0.2">
      <c r="A164" s="295">
        <v>3212</v>
      </c>
      <c r="B164" s="296" t="s">
        <v>151</v>
      </c>
      <c r="C164" s="285">
        <f t="shared" si="23"/>
        <v>0</v>
      </c>
      <c r="D164" s="275">
        <f>'[1]5'!E38</f>
        <v>0</v>
      </c>
      <c r="E164" s="275">
        <f>'[1]5'!F38</f>
        <v>0</v>
      </c>
      <c r="F164" s="275">
        <f>'[1]5'!G38</f>
        <v>0</v>
      </c>
      <c r="G164" s="275">
        <f>'[1]5'!H38</f>
        <v>0</v>
      </c>
      <c r="H164" s="289">
        <f>'[1]5'!I38</f>
        <v>0</v>
      </c>
      <c r="I164" s="275">
        <f>'[1]5'!J38</f>
        <v>0</v>
      </c>
      <c r="J164" s="275">
        <f>'[1]5'!K38</f>
        <v>0</v>
      </c>
      <c r="K164" s="275">
        <f>'[1]5'!L38</f>
        <v>0</v>
      </c>
      <c r="L164" s="277"/>
      <c r="M164" s="277"/>
      <c r="N164" s="277"/>
      <c r="O164" s="277"/>
      <c r="P164" s="277"/>
      <c r="Q164" s="277"/>
      <c r="R164" s="277"/>
      <c r="S164" s="277"/>
      <c r="T164" s="277"/>
      <c r="U164" s="277"/>
    </row>
    <row r="165" spans="1:21" s="278" customFormat="1" x14ac:dyDescent="0.2">
      <c r="A165" s="295">
        <v>3213</v>
      </c>
      <c r="B165" s="296" t="s">
        <v>153</v>
      </c>
      <c r="C165" s="285">
        <f t="shared" si="23"/>
        <v>1000</v>
      </c>
      <c r="D165" s="275">
        <f>'[1]5'!E40</f>
        <v>1000</v>
      </c>
      <c r="E165" s="275">
        <f>'[1]5'!F40</f>
        <v>0</v>
      </c>
      <c r="F165" s="275">
        <f>'[1]5'!G40</f>
        <v>0</v>
      </c>
      <c r="G165" s="275">
        <f>'[1]5'!H40</f>
        <v>0</v>
      </c>
      <c r="H165" s="289">
        <f>'[1]5'!I40</f>
        <v>0</v>
      </c>
      <c r="I165" s="275">
        <f>'[1]5'!J40</f>
        <v>0</v>
      </c>
      <c r="J165" s="275">
        <f>'[1]5'!K40</f>
        <v>0</v>
      </c>
      <c r="K165" s="275">
        <f>'[1]5'!L40</f>
        <v>0</v>
      </c>
      <c r="L165" s="277"/>
      <c r="M165" s="277"/>
      <c r="N165" s="277"/>
      <c r="O165" s="277"/>
      <c r="P165" s="277"/>
      <c r="Q165" s="277"/>
      <c r="R165" s="277"/>
      <c r="S165" s="277"/>
      <c r="T165" s="277"/>
      <c r="U165" s="277"/>
    </row>
    <row r="166" spans="1:21" s="278" customFormat="1" hidden="1" x14ac:dyDescent="0.2">
      <c r="A166" s="295">
        <v>3214</v>
      </c>
      <c r="B166" s="296" t="s">
        <v>155</v>
      </c>
      <c r="C166" s="285">
        <f t="shared" si="23"/>
        <v>0</v>
      </c>
      <c r="D166" s="275">
        <f>'[1]5'!E43</f>
        <v>0</v>
      </c>
      <c r="E166" s="275">
        <f>'[1]5'!F43</f>
        <v>0</v>
      </c>
      <c r="F166" s="275">
        <f>'[1]5'!G43</f>
        <v>0</v>
      </c>
      <c r="G166" s="275">
        <f>'[1]5'!H43</f>
        <v>0</v>
      </c>
      <c r="H166" s="289">
        <f>'[1]5'!I43</f>
        <v>0</v>
      </c>
      <c r="I166" s="275">
        <f>'[1]5'!J43</f>
        <v>0</v>
      </c>
      <c r="J166" s="275">
        <f>'[1]5'!K43</f>
        <v>0</v>
      </c>
      <c r="K166" s="275">
        <f>'[1]5'!L43</f>
        <v>0</v>
      </c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</row>
    <row r="167" spans="1:21" s="278" customFormat="1" ht="24" x14ac:dyDescent="0.2">
      <c r="A167" s="295">
        <v>3221</v>
      </c>
      <c r="B167" s="296" t="s">
        <v>159</v>
      </c>
      <c r="C167" s="285">
        <f t="shared" si="23"/>
        <v>6276</v>
      </c>
      <c r="D167" s="275">
        <f>'[1]5'!E47</f>
        <v>4000</v>
      </c>
      <c r="E167" s="275">
        <f>'[1]5'!F47</f>
        <v>0</v>
      </c>
      <c r="F167" s="275">
        <f>'[1]5'!G47</f>
        <v>1000</v>
      </c>
      <c r="G167" s="275">
        <f>'[1]5'!H47</f>
        <v>0</v>
      </c>
      <c r="H167" s="289">
        <f>'[1]5'!I47</f>
        <v>0</v>
      </c>
      <c r="I167" s="275">
        <f>'[1]5'!J47</f>
        <v>1276</v>
      </c>
      <c r="J167" s="275">
        <f>'[1]5'!K47</f>
        <v>0</v>
      </c>
      <c r="K167" s="275">
        <f>'[1]5'!L47</f>
        <v>0</v>
      </c>
      <c r="L167" s="277"/>
      <c r="M167" s="277"/>
      <c r="N167" s="277"/>
      <c r="O167" s="277"/>
      <c r="P167" s="277"/>
      <c r="Q167" s="277"/>
      <c r="R167" s="277"/>
      <c r="S167" s="277"/>
      <c r="T167" s="277"/>
      <c r="U167" s="277"/>
    </row>
    <row r="168" spans="1:21" s="278" customFormat="1" hidden="1" x14ac:dyDescent="0.2">
      <c r="A168" s="295">
        <v>3222</v>
      </c>
      <c r="B168" s="296" t="s">
        <v>161</v>
      </c>
      <c r="C168" s="285">
        <f t="shared" si="23"/>
        <v>0</v>
      </c>
      <c r="D168" s="275">
        <f>'[1]5'!E57</f>
        <v>0</v>
      </c>
      <c r="E168" s="275">
        <f>'[1]5'!F57</f>
        <v>0</v>
      </c>
      <c r="F168" s="275">
        <f>'[1]5'!G57</f>
        <v>0</v>
      </c>
      <c r="G168" s="275">
        <f>'[1]5'!H57</f>
        <v>0</v>
      </c>
      <c r="H168" s="289">
        <f>'[1]5'!I57</f>
        <v>0</v>
      </c>
      <c r="I168" s="275">
        <f>'[1]5'!J57</f>
        <v>0</v>
      </c>
      <c r="J168" s="275">
        <f>'[1]5'!K57</f>
        <v>0</v>
      </c>
      <c r="K168" s="275">
        <f>'[1]5'!L57</f>
        <v>0</v>
      </c>
      <c r="L168" s="277"/>
      <c r="M168" s="277"/>
      <c r="N168" s="277"/>
      <c r="O168" s="277"/>
      <c r="P168" s="277"/>
      <c r="Q168" s="277"/>
      <c r="R168" s="277"/>
      <c r="S168" s="277"/>
      <c r="T168" s="277"/>
      <c r="U168" s="277"/>
    </row>
    <row r="169" spans="1:21" s="278" customFormat="1" hidden="1" x14ac:dyDescent="0.2">
      <c r="A169" s="295">
        <v>3223</v>
      </c>
      <c r="B169" s="296" t="s">
        <v>163</v>
      </c>
      <c r="C169" s="285">
        <f t="shared" si="23"/>
        <v>0</v>
      </c>
      <c r="D169" s="275">
        <f>'[1]5'!E66</f>
        <v>0</v>
      </c>
      <c r="E169" s="275">
        <f>'[1]5'!F66</f>
        <v>0</v>
      </c>
      <c r="F169" s="275">
        <f>'[1]5'!G66</f>
        <v>0</v>
      </c>
      <c r="G169" s="275">
        <f>'[1]5'!H66</f>
        <v>0</v>
      </c>
      <c r="H169" s="289">
        <f>'[1]5'!I66</f>
        <v>0</v>
      </c>
      <c r="I169" s="275">
        <f>'[1]5'!J66</f>
        <v>0</v>
      </c>
      <c r="J169" s="275">
        <f>'[1]5'!K66</f>
        <v>0</v>
      </c>
      <c r="K169" s="275">
        <f>'[1]5'!L66</f>
        <v>0</v>
      </c>
      <c r="L169" s="277"/>
      <c r="M169" s="277"/>
      <c r="N169" s="277"/>
      <c r="O169" s="277"/>
      <c r="P169" s="277"/>
      <c r="Q169" s="277"/>
      <c r="R169" s="277"/>
      <c r="S169" s="277"/>
      <c r="T169" s="277"/>
      <c r="U169" s="277"/>
    </row>
    <row r="170" spans="1:21" s="278" customFormat="1" ht="24" hidden="1" x14ac:dyDescent="0.2">
      <c r="A170" s="295">
        <v>3224</v>
      </c>
      <c r="B170" s="296" t="s">
        <v>165</v>
      </c>
      <c r="C170" s="285">
        <f t="shared" si="23"/>
        <v>0</v>
      </c>
      <c r="D170" s="275">
        <f>'[1]5'!E72</f>
        <v>0</v>
      </c>
      <c r="E170" s="275">
        <f>'[1]5'!F72</f>
        <v>0</v>
      </c>
      <c r="F170" s="275">
        <f>'[1]5'!G72</f>
        <v>0</v>
      </c>
      <c r="G170" s="275">
        <f>'[1]5'!H72</f>
        <v>0</v>
      </c>
      <c r="H170" s="289">
        <f>'[1]5'!I72</f>
        <v>0</v>
      </c>
      <c r="I170" s="275">
        <f>'[1]5'!J72</f>
        <v>0</v>
      </c>
      <c r="J170" s="275">
        <f>'[1]5'!K72</f>
        <v>0</v>
      </c>
      <c r="K170" s="275">
        <f>'[1]5'!L72</f>
        <v>0</v>
      </c>
      <c r="L170" s="277"/>
      <c r="M170" s="277"/>
      <c r="N170" s="277"/>
      <c r="O170" s="277"/>
      <c r="P170" s="277"/>
      <c r="Q170" s="277"/>
      <c r="R170" s="277"/>
      <c r="S170" s="277"/>
      <c r="T170" s="277"/>
      <c r="U170" s="277"/>
    </row>
    <row r="171" spans="1:21" s="294" customFormat="1" hidden="1" x14ac:dyDescent="0.2">
      <c r="A171" s="295">
        <v>3225</v>
      </c>
      <c r="B171" s="296" t="s">
        <v>167</v>
      </c>
      <c r="C171" s="285">
        <f t="shared" si="23"/>
        <v>0</v>
      </c>
      <c r="D171" s="292">
        <f>'[1]5'!E77</f>
        <v>0</v>
      </c>
      <c r="E171" s="292">
        <f>'[1]5'!F77</f>
        <v>0</v>
      </c>
      <c r="F171" s="292">
        <f>'[1]5'!G77</f>
        <v>0</v>
      </c>
      <c r="G171" s="292">
        <f>'[1]5'!H77</f>
        <v>0</v>
      </c>
      <c r="H171" s="289">
        <f>'[1]5'!I77</f>
        <v>0</v>
      </c>
      <c r="I171" s="292">
        <f>'[1]5'!J77</f>
        <v>0</v>
      </c>
      <c r="J171" s="292">
        <f>'[1]5'!K77</f>
        <v>0</v>
      </c>
      <c r="K171" s="292">
        <f>'[1]5'!L77</f>
        <v>0</v>
      </c>
      <c r="L171" s="293"/>
      <c r="M171" s="293"/>
      <c r="N171" s="293"/>
      <c r="O171" s="293"/>
      <c r="P171" s="293"/>
      <c r="Q171" s="293"/>
      <c r="R171" s="293"/>
      <c r="S171" s="293"/>
      <c r="T171" s="293"/>
      <c r="U171" s="293"/>
    </row>
    <row r="172" spans="1:21" s="294" customFormat="1" hidden="1" x14ac:dyDescent="0.2">
      <c r="A172" s="295">
        <v>3227</v>
      </c>
      <c r="B172" s="296" t="s">
        <v>169</v>
      </c>
      <c r="C172" s="285">
        <f t="shared" si="23"/>
        <v>0</v>
      </c>
      <c r="D172" s="292">
        <f>'[1]5'!E80</f>
        <v>0</v>
      </c>
      <c r="E172" s="292">
        <f>'[1]5'!F80</f>
        <v>0</v>
      </c>
      <c r="F172" s="292">
        <f>'[1]5'!G80</f>
        <v>0</v>
      </c>
      <c r="G172" s="292">
        <f>'[1]5'!H80</f>
        <v>0</v>
      </c>
      <c r="H172" s="289">
        <f>'[1]5'!I80</f>
        <v>0</v>
      </c>
      <c r="I172" s="292">
        <f>'[1]5'!J80</f>
        <v>0</v>
      </c>
      <c r="J172" s="292">
        <f>'[1]5'!K80</f>
        <v>0</v>
      </c>
      <c r="K172" s="292">
        <f>'[1]5'!L80</f>
        <v>0</v>
      </c>
      <c r="L172" s="293"/>
      <c r="M172" s="293"/>
      <c r="N172" s="293"/>
      <c r="O172" s="293"/>
      <c r="P172" s="293"/>
      <c r="Q172" s="293"/>
      <c r="R172" s="293"/>
      <c r="S172" s="293"/>
      <c r="T172" s="293"/>
      <c r="U172" s="293"/>
    </row>
    <row r="173" spans="1:21" s="278" customFormat="1" x14ac:dyDescent="0.2">
      <c r="A173" s="295">
        <v>3231</v>
      </c>
      <c r="B173" s="296" t="s">
        <v>173</v>
      </c>
      <c r="C173" s="285">
        <f t="shared" si="23"/>
        <v>2000</v>
      </c>
      <c r="D173" s="275">
        <f>'[1]5'!E83</f>
        <v>2000</v>
      </c>
      <c r="E173" s="275">
        <f>'[1]5'!F83</f>
        <v>0</v>
      </c>
      <c r="F173" s="275">
        <f>'[1]5'!G83</f>
        <v>0</v>
      </c>
      <c r="G173" s="275">
        <f>'[1]5'!H83</f>
        <v>0</v>
      </c>
      <c r="H173" s="289">
        <f>'[1]5'!I83</f>
        <v>0</v>
      </c>
      <c r="I173" s="275">
        <f>'[1]5'!J83</f>
        <v>0</v>
      </c>
      <c r="J173" s="275">
        <f>'[1]5'!K83</f>
        <v>0</v>
      </c>
      <c r="K173" s="275">
        <f>'[1]5'!L83</f>
        <v>0</v>
      </c>
      <c r="L173" s="277"/>
      <c r="M173" s="277"/>
      <c r="N173" s="277"/>
      <c r="O173" s="277"/>
      <c r="P173" s="277"/>
      <c r="Q173" s="277"/>
      <c r="R173" s="277"/>
      <c r="S173" s="277"/>
      <c r="T173" s="277"/>
      <c r="U173" s="277"/>
    </row>
    <row r="174" spans="1:21" s="278" customFormat="1" ht="24" hidden="1" x14ac:dyDescent="0.2">
      <c r="A174" s="295">
        <v>3232</v>
      </c>
      <c r="B174" s="296" t="s">
        <v>175</v>
      </c>
      <c r="C174" s="285">
        <f t="shared" si="23"/>
        <v>0</v>
      </c>
      <c r="D174" s="275">
        <f>'[1]5'!E91</f>
        <v>0</v>
      </c>
      <c r="E174" s="275">
        <f>'[1]5'!F91</f>
        <v>0</v>
      </c>
      <c r="F174" s="275">
        <f>'[1]5'!G91</f>
        <v>0</v>
      </c>
      <c r="G174" s="275">
        <f>'[1]5'!H91</f>
        <v>0</v>
      </c>
      <c r="H174" s="289">
        <f>'[1]5'!I91</f>
        <v>0</v>
      </c>
      <c r="I174" s="275">
        <f>'[1]5'!J91</f>
        <v>0</v>
      </c>
      <c r="J174" s="275">
        <f>'[1]5'!K91</f>
        <v>0</v>
      </c>
      <c r="K174" s="275">
        <f>'[1]5'!L91</f>
        <v>0</v>
      </c>
      <c r="L174" s="277"/>
      <c r="M174" s="277"/>
      <c r="N174" s="277"/>
      <c r="O174" s="277"/>
      <c r="P174" s="277"/>
      <c r="Q174" s="277"/>
      <c r="R174" s="277"/>
      <c r="S174" s="277"/>
      <c r="T174" s="277"/>
      <c r="U174" s="277"/>
    </row>
    <row r="175" spans="1:21" s="278" customFormat="1" hidden="1" x14ac:dyDescent="0.2">
      <c r="A175" s="295">
        <v>3233</v>
      </c>
      <c r="B175" s="296" t="s">
        <v>177</v>
      </c>
      <c r="C175" s="285">
        <f t="shared" si="23"/>
        <v>0</v>
      </c>
      <c r="D175" s="275">
        <f>'[1]5'!E97</f>
        <v>0</v>
      </c>
      <c r="E175" s="275">
        <f>'[1]5'!F97</f>
        <v>0</v>
      </c>
      <c r="F175" s="275">
        <f>'[1]5'!G97</f>
        <v>0</v>
      </c>
      <c r="G175" s="275">
        <f>'[1]5'!H97</f>
        <v>0</v>
      </c>
      <c r="H175" s="289">
        <f>'[1]5'!I97</f>
        <v>0</v>
      </c>
      <c r="I175" s="275">
        <f>'[1]5'!J97</f>
        <v>0</v>
      </c>
      <c r="J175" s="275">
        <f>'[1]5'!K97</f>
        <v>0</v>
      </c>
      <c r="K175" s="275">
        <f>'[1]5'!L97</f>
        <v>0</v>
      </c>
      <c r="L175" s="277"/>
      <c r="M175" s="277"/>
      <c r="N175" s="277"/>
      <c r="O175" s="277"/>
      <c r="P175" s="277"/>
      <c r="Q175" s="277"/>
      <c r="R175" s="277"/>
      <c r="S175" s="277"/>
      <c r="T175" s="277"/>
      <c r="U175" s="277"/>
    </row>
    <row r="176" spans="1:21" s="278" customFormat="1" hidden="1" x14ac:dyDescent="0.2">
      <c r="A176" s="295">
        <v>3234</v>
      </c>
      <c r="B176" s="296" t="s">
        <v>179</v>
      </c>
      <c r="C176" s="285">
        <f t="shared" si="23"/>
        <v>0</v>
      </c>
      <c r="D176" s="275">
        <f>'[1]5'!E102</f>
        <v>0</v>
      </c>
      <c r="E176" s="275">
        <f>'[1]5'!F102</f>
        <v>0</v>
      </c>
      <c r="F176" s="275">
        <f>'[1]5'!G102</f>
        <v>0</v>
      </c>
      <c r="G176" s="275">
        <f>'[1]5'!H102</f>
        <v>0</v>
      </c>
      <c r="H176" s="289">
        <f>'[1]5'!I102</f>
        <v>0</v>
      </c>
      <c r="I176" s="275">
        <f>'[1]5'!J102</f>
        <v>0</v>
      </c>
      <c r="J176" s="275">
        <f>'[1]5'!K102</f>
        <v>0</v>
      </c>
      <c r="K176" s="275">
        <f>'[1]5'!L102</f>
        <v>0</v>
      </c>
      <c r="L176" s="277"/>
      <c r="M176" s="277"/>
      <c r="N176" s="277"/>
      <c r="O176" s="277"/>
      <c r="P176" s="277"/>
      <c r="Q176" s="277"/>
      <c r="R176" s="277"/>
      <c r="S176" s="277"/>
      <c r="T176" s="277"/>
      <c r="U176" s="277"/>
    </row>
    <row r="177" spans="1:21" s="278" customFormat="1" hidden="1" x14ac:dyDescent="0.2">
      <c r="A177" s="295">
        <v>3235</v>
      </c>
      <c r="B177" s="296" t="s">
        <v>181</v>
      </c>
      <c r="C177" s="285">
        <f t="shared" si="23"/>
        <v>0</v>
      </c>
      <c r="D177" s="275">
        <f>'[1]5'!E113</f>
        <v>0</v>
      </c>
      <c r="E177" s="275">
        <f>'[1]5'!F113</f>
        <v>0</v>
      </c>
      <c r="F177" s="275">
        <f>'[1]5'!G113</f>
        <v>0</v>
      </c>
      <c r="G177" s="275">
        <f>'[1]5'!H113</f>
        <v>0</v>
      </c>
      <c r="H177" s="289">
        <f>'[1]5'!I113</f>
        <v>0</v>
      </c>
      <c r="I177" s="275">
        <f>'[1]5'!J113</f>
        <v>0</v>
      </c>
      <c r="J177" s="275">
        <f>'[1]5'!K113</f>
        <v>0</v>
      </c>
      <c r="K177" s="275">
        <f>'[1]5'!L113</f>
        <v>0</v>
      </c>
      <c r="L177" s="277"/>
      <c r="M177" s="277"/>
      <c r="N177" s="277"/>
      <c r="O177" s="277"/>
      <c r="P177" s="277"/>
      <c r="Q177" s="277"/>
      <c r="R177" s="277"/>
      <c r="S177" s="277"/>
      <c r="T177" s="277"/>
      <c r="U177" s="277"/>
    </row>
    <row r="178" spans="1:21" s="278" customFormat="1" hidden="1" x14ac:dyDescent="0.2">
      <c r="A178" s="295">
        <v>3236</v>
      </c>
      <c r="B178" s="296" t="s">
        <v>183</v>
      </c>
      <c r="C178" s="285">
        <f t="shared" si="23"/>
        <v>0</v>
      </c>
      <c r="D178" s="275">
        <f>'[1]5'!E120</f>
        <v>0</v>
      </c>
      <c r="E178" s="275">
        <f>'[1]5'!F120</f>
        <v>0</v>
      </c>
      <c r="F178" s="275">
        <f>'[1]5'!G120</f>
        <v>0</v>
      </c>
      <c r="G178" s="275">
        <f>'[1]5'!H120</f>
        <v>0</v>
      </c>
      <c r="H178" s="289">
        <f>'[1]5'!I120</f>
        <v>0</v>
      </c>
      <c r="I178" s="275">
        <f>'[1]5'!J120</f>
        <v>0</v>
      </c>
      <c r="J178" s="275">
        <f>'[1]5'!K120</f>
        <v>0</v>
      </c>
      <c r="K178" s="275">
        <f>'[1]5'!L120</f>
        <v>0</v>
      </c>
      <c r="L178" s="277"/>
      <c r="M178" s="277"/>
      <c r="N178" s="277"/>
      <c r="O178" s="277"/>
      <c r="P178" s="277"/>
      <c r="Q178" s="277"/>
      <c r="R178" s="277"/>
      <c r="S178" s="277"/>
      <c r="T178" s="277"/>
      <c r="U178" s="277"/>
    </row>
    <row r="179" spans="1:21" s="278" customFormat="1" hidden="1" x14ac:dyDescent="0.2">
      <c r="A179" s="295">
        <v>3237</v>
      </c>
      <c r="B179" s="296" t="s">
        <v>185</v>
      </c>
      <c r="C179" s="285">
        <f t="shared" si="23"/>
        <v>0</v>
      </c>
      <c r="D179" s="275">
        <f>'[1]5'!E124</f>
        <v>0</v>
      </c>
      <c r="E179" s="275">
        <f>'[1]5'!F124</f>
        <v>0</v>
      </c>
      <c r="F179" s="275">
        <f>'[1]5'!G124</f>
        <v>0</v>
      </c>
      <c r="G179" s="275">
        <f>'[1]5'!H124</f>
        <v>0</v>
      </c>
      <c r="H179" s="289">
        <f>'[1]5'!I124</f>
        <v>0</v>
      </c>
      <c r="I179" s="275">
        <f>'[1]5'!J124</f>
        <v>0</v>
      </c>
      <c r="J179" s="275">
        <f>'[1]5'!K124</f>
        <v>0</v>
      </c>
      <c r="K179" s="275">
        <f>'[1]5'!L124</f>
        <v>0</v>
      </c>
      <c r="L179" s="277"/>
      <c r="M179" s="277"/>
      <c r="N179" s="277"/>
      <c r="O179" s="277"/>
      <c r="P179" s="277"/>
      <c r="Q179" s="277"/>
      <c r="R179" s="277"/>
      <c r="S179" s="277"/>
      <c r="T179" s="277"/>
      <c r="U179" s="277"/>
    </row>
    <row r="180" spans="1:21" s="278" customFormat="1" hidden="1" x14ac:dyDescent="0.2">
      <c r="A180" s="295">
        <v>3238</v>
      </c>
      <c r="B180" s="296" t="s">
        <v>187</v>
      </c>
      <c r="C180" s="285">
        <f t="shared" si="23"/>
        <v>0</v>
      </c>
      <c r="D180" s="275">
        <f>'[1]5'!E134</f>
        <v>0</v>
      </c>
      <c r="E180" s="275">
        <f>'[1]5'!F134</f>
        <v>0</v>
      </c>
      <c r="F180" s="275">
        <f>'[1]5'!G134</f>
        <v>0</v>
      </c>
      <c r="G180" s="275">
        <f>'[1]5'!H134</f>
        <v>0</v>
      </c>
      <c r="H180" s="289">
        <f>'[1]5'!I134</f>
        <v>0</v>
      </c>
      <c r="I180" s="275">
        <f>'[1]5'!J134</f>
        <v>0</v>
      </c>
      <c r="J180" s="275">
        <f>'[1]5'!K134</f>
        <v>0</v>
      </c>
      <c r="K180" s="275">
        <f>'[1]5'!L134</f>
        <v>0</v>
      </c>
      <c r="L180" s="277"/>
      <c r="M180" s="277"/>
      <c r="N180" s="277"/>
      <c r="O180" s="277"/>
      <c r="P180" s="277"/>
      <c r="Q180" s="277"/>
      <c r="R180" s="277"/>
      <c r="S180" s="277"/>
      <c r="T180" s="277"/>
      <c r="U180" s="277"/>
    </row>
    <row r="181" spans="1:21" s="294" customFormat="1" ht="13.5" thickBot="1" x14ac:dyDescent="0.25">
      <c r="A181" s="295">
        <v>3239</v>
      </c>
      <c r="B181" s="296" t="s">
        <v>189</v>
      </c>
      <c r="C181" s="285">
        <f t="shared" si="23"/>
        <v>7978</v>
      </c>
      <c r="D181" s="292">
        <f>'[1]5'!E138</f>
        <v>5000</v>
      </c>
      <c r="E181" s="292">
        <f>'[1]5'!F138</f>
        <v>2978</v>
      </c>
      <c r="F181" s="292">
        <f>'[1]5'!G138</f>
        <v>0</v>
      </c>
      <c r="G181" s="292">
        <f>'[1]5'!H138</f>
        <v>0</v>
      </c>
      <c r="H181" s="289">
        <f>'[1]5'!I138</f>
        <v>0</v>
      </c>
      <c r="I181" s="292">
        <f>'[1]5'!J138</f>
        <v>0</v>
      </c>
      <c r="J181" s="292">
        <f>'[1]5'!K138</f>
        <v>0</v>
      </c>
      <c r="K181" s="292">
        <f>'[1]5'!L138</f>
        <v>0</v>
      </c>
      <c r="L181" s="293"/>
      <c r="M181" s="293"/>
      <c r="N181" s="293"/>
      <c r="O181" s="293"/>
      <c r="P181" s="293"/>
      <c r="Q181" s="293"/>
      <c r="R181" s="293"/>
      <c r="S181" s="293"/>
      <c r="T181" s="293"/>
      <c r="U181" s="293"/>
    </row>
    <row r="182" spans="1:21" s="278" customFormat="1" ht="24.75" hidden="1" thickBot="1" x14ac:dyDescent="0.25">
      <c r="A182" s="295">
        <v>3241</v>
      </c>
      <c r="B182" s="296" t="s">
        <v>191</v>
      </c>
      <c r="C182" s="285">
        <f t="shared" si="23"/>
        <v>0</v>
      </c>
      <c r="D182" s="275">
        <f>'[1]5'!E148</f>
        <v>0</v>
      </c>
      <c r="E182" s="275">
        <f>'[1]5'!F148</f>
        <v>0</v>
      </c>
      <c r="F182" s="275">
        <f>'[1]5'!G148</f>
        <v>0</v>
      </c>
      <c r="G182" s="275">
        <f>'[1]5'!H148</f>
        <v>0</v>
      </c>
      <c r="H182" s="289">
        <f>'[1]5'!I148</f>
        <v>0</v>
      </c>
      <c r="I182" s="275">
        <f>'[1]5'!J148</f>
        <v>0</v>
      </c>
      <c r="J182" s="275">
        <f>'[1]5'!K148</f>
        <v>0</v>
      </c>
      <c r="K182" s="275">
        <f>'[1]5'!L148</f>
        <v>0</v>
      </c>
      <c r="L182" s="277"/>
      <c r="M182" s="277"/>
      <c r="N182" s="277"/>
      <c r="O182" s="277"/>
      <c r="P182" s="277"/>
      <c r="Q182" s="277"/>
      <c r="R182" s="277"/>
      <c r="S182" s="277"/>
      <c r="T182" s="277"/>
      <c r="U182" s="277"/>
    </row>
    <row r="183" spans="1:21" s="278" customFormat="1" ht="13.5" hidden="1" thickBot="1" x14ac:dyDescent="0.25">
      <c r="A183" s="295">
        <v>3291</v>
      </c>
      <c r="B183" s="297" t="s">
        <v>196</v>
      </c>
      <c r="C183" s="285">
        <f t="shared" si="23"/>
        <v>0</v>
      </c>
      <c r="D183" s="275">
        <f>'[1]5'!E152</f>
        <v>0</v>
      </c>
      <c r="E183" s="275">
        <f>'[1]5'!F152</f>
        <v>0</v>
      </c>
      <c r="F183" s="275">
        <f>'[1]5'!G152</f>
        <v>0</v>
      </c>
      <c r="G183" s="275">
        <f>'[1]5'!H152</f>
        <v>0</v>
      </c>
      <c r="H183" s="289">
        <f>'[1]5'!I152</f>
        <v>0</v>
      </c>
      <c r="I183" s="275">
        <f>'[1]5'!J152</f>
        <v>0</v>
      </c>
      <c r="J183" s="275">
        <f>'[1]5'!K152</f>
        <v>0</v>
      </c>
      <c r="K183" s="275">
        <f>'[1]5'!L152</f>
        <v>0</v>
      </c>
      <c r="L183" s="277"/>
      <c r="M183" s="277"/>
      <c r="N183" s="277"/>
      <c r="O183" s="277"/>
      <c r="P183" s="277"/>
      <c r="Q183" s="277"/>
      <c r="R183" s="277"/>
      <c r="S183" s="277"/>
      <c r="T183" s="277"/>
      <c r="U183" s="277"/>
    </row>
    <row r="184" spans="1:21" s="278" customFormat="1" ht="13.5" hidden="1" thickBot="1" x14ac:dyDescent="0.25">
      <c r="A184" s="295">
        <v>3292</v>
      </c>
      <c r="B184" s="296" t="s">
        <v>198</v>
      </c>
      <c r="C184" s="285">
        <f t="shared" si="23"/>
        <v>0</v>
      </c>
      <c r="D184" s="275">
        <f>'[1]5'!E157</f>
        <v>0</v>
      </c>
      <c r="E184" s="275">
        <f>'[1]5'!F157</f>
        <v>0</v>
      </c>
      <c r="F184" s="275">
        <f>'[1]5'!G157</f>
        <v>0</v>
      </c>
      <c r="G184" s="275">
        <f>'[1]5'!H157</f>
        <v>0</v>
      </c>
      <c r="H184" s="289">
        <f>'[1]5'!I157</f>
        <v>0</v>
      </c>
      <c r="I184" s="275">
        <f>'[1]5'!J157</f>
        <v>0</v>
      </c>
      <c r="J184" s="275">
        <f>'[1]5'!K157</f>
        <v>0</v>
      </c>
      <c r="K184" s="275">
        <f>'[1]5'!L157</f>
        <v>0</v>
      </c>
      <c r="L184" s="277"/>
      <c r="M184" s="277"/>
      <c r="N184" s="277"/>
      <c r="O184" s="277"/>
      <c r="P184" s="277"/>
      <c r="Q184" s="277"/>
      <c r="R184" s="277"/>
      <c r="S184" s="277"/>
      <c r="T184" s="277"/>
      <c r="U184" s="277"/>
    </row>
    <row r="185" spans="1:21" s="278" customFormat="1" ht="13.5" hidden="1" thickBot="1" x14ac:dyDescent="0.25">
      <c r="A185" s="295">
        <v>3293</v>
      </c>
      <c r="B185" s="296" t="s">
        <v>200</v>
      </c>
      <c r="C185" s="285">
        <f t="shared" si="23"/>
        <v>0</v>
      </c>
      <c r="D185" s="275">
        <f>'[1]5'!E161</f>
        <v>0</v>
      </c>
      <c r="E185" s="275">
        <f>'[1]5'!F161</f>
        <v>0</v>
      </c>
      <c r="F185" s="275">
        <f>'[1]5'!G161</f>
        <v>0</v>
      </c>
      <c r="G185" s="275">
        <f>'[1]5'!H161</f>
        <v>0</v>
      </c>
      <c r="H185" s="289">
        <f>'[1]5'!I161</f>
        <v>0</v>
      </c>
      <c r="I185" s="275">
        <f>'[1]5'!J161</f>
        <v>0</v>
      </c>
      <c r="J185" s="275">
        <f>'[1]5'!K161</f>
        <v>0</v>
      </c>
      <c r="K185" s="275">
        <f>'[1]5'!L161</f>
        <v>0</v>
      </c>
      <c r="L185" s="277"/>
      <c r="M185" s="277"/>
      <c r="N185" s="277"/>
      <c r="O185" s="277"/>
      <c r="P185" s="277"/>
      <c r="Q185" s="277"/>
      <c r="R185" s="277"/>
      <c r="S185" s="277"/>
      <c r="T185" s="277"/>
      <c r="U185" s="277"/>
    </row>
    <row r="186" spans="1:21" s="278" customFormat="1" ht="13.5" hidden="1" thickBot="1" x14ac:dyDescent="0.25">
      <c r="A186" s="295">
        <v>3294</v>
      </c>
      <c r="B186" s="296" t="s">
        <v>335</v>
      </c>
      <c r="C186" s="285">
        <f t="shared" si="23"/>
        <v>0</v>
      </c>
      <c r="D186" s="275">
        <f>'[1]5'!E163</f>
        <v>0</v>
      </c>
      <c r="E186" s="275">
        <f>'[1]5'!F163</f>
        <v>0</v>
      </c>
      <c r="F186" s="275">
        <f>'[1]5'!G163</f>
        <v>0</v>
      </c>
      <c r="G186" s="275">
        <f>'[1]5'!H163</f>
        <v>0</v>
      </c>
      <c r="H186" s="289">
        <f>'[1]5'!I163</f>
        <v>0</v>
      </c>
      <c r="I186" s="275">
        <f>'[1]5'!J163</f>
        <v>0</v>
      </c>
      <c r="J186" s="275">
        <f>'[1]5'!K163</f>
        <v>0</v>
      </c>
      <c r="K186" s="275">
        <f>'[1]5'!L163</f>
        <v>0</v>
      </c>
      <c r="L186" s="277"/>
      <c r="M186" s="277"/>
      <c r="N186" s="277"/>
      <c r="O186" s="277"/>
      <c r="P186" s="277"/>
      <c r="Q186" s="277"/>
      <c r="R186" s="277"/>
      <c r="S186" s="277"/>
      <c r="T186" s="277"/>
      <c r="U186" s="277"/>
    </row>
    <row r="187" spans="1:21" s="278" customFormat="1" ht="13.5" hidden="1" thickBot="1" x14ac:dyDescent="0.25">
      <c r="A187" s="295">
        <v>3295</v>
      </c>
      <c r="B187" s="296" t="s">
        <v>204</v>
      </c>
      <c r="C187" s="285">
        <f t="shared" si="23"/>
        <v>0</v>
      </c>
      <c r="D187" s="275">
        <f>'[1]5'!E167</f>
        <v>0</v>
      </c>
      <c r="E187" s="275">
        <f>'[1]5'!F167</f>
        <v>0</v>
      </c>
      <c r="F187" s="275">
        <f>'[1]5'!G167</f>
        <v>0</v>
      </c>
      <c r="G187" s="275">
        <f>'[1]5'!H167</f>
        <v>0</v>
      </c>
      <c r="H187" s="289">
        <f>'[1]5'!I167</f>
        <v>0</v>
      </c>
      <c r="I187" s="275">
        <f>'[1]5'!J167</f>
        <v>0</v>
      </c>
      <c r="J187" s="275">
        <f>'[1]5'!K167</f>
        <v>0</v>
      </c>
      <c r="K187" s="275">
        <f>'[1]5'!L167</f>
        <v>0</v>
      </c>
      <c r="L187" s="277"/>
      <c r="M187" s="277"/>
      <c r="N187" s="277"/>
      <c r="O187" s="277"/>
      <c r="P187" s="277"/>
      <c r="Q187" s="277"/>
      <c r="R187" s="277"/>
      <c r="S187" s="277"/>
      <c r="T187" s="277"/>
      <c r="U187" s="277"/>
    </row>
    <row r="188" spans="1:21" s="278" customFormat="1" ht="13.5" hidden="1" thickBot="1" x14ac:dyDescent="0.25">
      <c r="A188" s="295" t="s">
        <v>205</v>
      </c>
      <c r="B188" s="296" t="s">
        <v>206</v>
      </c>
      <c r="C188" s="285">
        <f t="shared" si="23"/>
        <v>0</v>
      </c>
      <c r="D188" s="275">
        <f>'[1]5'!E173</f>
        <v>0</v>
      </c>
      <c r="E188" s="275">
        <f>'[1]5'!F173</f>
        <v>0</v>
      </c>
      <c r="F188" s="275">
        <f>'[1]5'!G173</f>
        <v>0</v>
      </c>
      <c r="G188" s="275">
        <f>'[1]5'!H173</f>
        <v>0</v>
      </c>
      <c r="H188" s="289">
        <f>'[1]5'!I173</f>
        <v>0</v>
      </c>
      <c r="I188" s="275">
        <f>'[1]5'!J173</f>
        <v>0</v>
      </c>
      <c r="J188" s="275">
        <f>'[1]5'!K173</f>
        <v>0</v>
      </c>
      <c r="K188" s="275">
        <f>'[1]5'!L173</f>
        <v>0</v>
      </c>
      <c r="L188" s="277"/>
      <c r="M188" s="277"/>
      <c r="N188" s="277"/>
      <c r="O188" s="277"/>
      <c r="P188" s="277"/>
      <c r="Q188" s="277"/>
      <c r="R188" s="277"/>
      <c r="S188" s="277"/>
      <c r="T188" s="277"/>
      <c r="U188" s="277"/>
    </row>
    <row r="189" spans="1:21" s="278" customFormat="1" ht="13.5" hidden="1" thickBot="1" x14ac:dyDescent="0.25">
      <c r="A189" s="295">
        <v>3299</v>
      </c>
      <c r="B189" s="296" t="s">
        <v>336</v>
      </c>
      <c r="C189" s="285">
        <f t="shared" si="23"/>
        <v>0</v>
      </c>
      <c r="D189" s="275">
        <f>'[1]5'!E175</f>
        <v>0</v>
      </c>
      <c r="E189" s="275">
        <f>'[1]5'!F175</f>
        <v>0</v>
      </c>
      <c r="F189" s="275">
        <f>'[1]5'!G175</f>
        <v>0</v>
      </c>
      <c r="G189" s="275">
        <f>'[1]5'!H175</f>
        <v>0</v>
      </c>
      <c r="H189" s="289">
        <f>'[1]5'!I175</f>
        <v>0</v>
      </c>
      <c r="I189" s="275">
        <f>'[1]5'!J175</f>
        <v>0</v>
      </c>
      <c r="J189" s="275">
        <f>'[1]5'!K175</f>
        <v>0</v>
      </c>
      <c r="K189" s="275">
        <f>'[1]5'!L175</f>
        <v>0</v>
      </c>
      <c r="L189" s="277"/>
      <c r="M189" s="277"/>
      <c r="N189" s="277"/>
      <c r="O189" s="277"/>
      <c r="P189" s="277"/>
      <c r="Q189" s="277"/>
      <c r="R189" s="277"/>
      <c r="S189" s="277"/>
      <c r="T189" s="277"/>
      <c r="U189" s="277"/>
    </row>
    <row r="190" spans="1:21" s="278" customFormat="1" ht="13.5" hidden="1" thickBot="1" x14ac:dyDescent="0.25">
      <c r="A190" s="286">
        <v>34</v>
      </c>
      <c r="B190" s="287" t="s">
        <v>209</v>
      </c>
      <c r="C190" s="288">
        <f>SUM(D190:K190)</f>
        <v>0</v>
      </c>
      <c r="D190" s="289">
        <f>SUM(D191:D193)</f>
        <v>0</v>
      </c>
      <c r="E190" s="289">
        <f t="shared" ref="E190:K190" si="27">SUM(E191:E193)</f>
        <v>0</v>
      </c>
      <c r="F190" s="289">
        <f t="shared" si="27"/>
        <v>0</v>
      </c>
      <c r="G190" s="289">
        <f t="shared" si="27"/>
        <v>0</v>
      </c>
      <c r="H190" s="289">
        <f>SUM(H191:H193)</f>
        <v>0</v>
      </c>
      <c r="I190" s="289">
        <f t="shared" si="27"/>
        <v>0</v>
      </c>
      <c r="J190" s="289">
        <f t="shared" si="27"/>
        <v>0</v>
      </c>
      <c r="K190" s="289">
        <f t="shared" si="27"/>
        <v>0</v>
      </c>
      <c r="L190" s="277"/>
      <c r="M190" s="277"/>
      <c r="N190" s="277"/>
      <c r="O190" s="277"/>
      <c r="P190" s="277"/>
      <c r="Q190" s="277"/>
      <c r="R190" s="277"/>
      <c r="S190" s="277"/>
      <c r="T190" s="277"/>
      <c r="U190" s="277"/>
    </row>
    <row r="191" spans="1:21" s="278" customFormat="1" ht="13.5" hidden="1" thickBot="1" x14ac:dyDescent="0.25">
      <c r="A191" s="295">
        <v>3431</v>
      </c>
      <c r="B191" s="297" t="s">
        <v>217</v>
      </c>
      <c r="C191" s="285">
        <f t="shared" si="23"/>
        <v>0</v>
      </c>
      <c r="D191" s="275">
        <f>'[1]5'!E185</f>
        <v>0</v>
      </c>
      <c r="E191" s="275">
        <f>'[1]5'!F185</f>
        <v>0</v>
      </c>
      <c r="F191" s="275">
        <f>'[1]5'!G185</f>
        <v>0</v>
      </c>
      <c r="G191" s="275">
        <f>'[1]5'!H185</f>
        <v>0</v>
      </c>
      <c r="H191" s="289">
        <f>'[1]5'!I185</f>
        <v>0</v>
      </c>
      <c r="I191" s="275">
        <f>'[1]5'!J185</f>
        <v>0</v>
      </c>
      <c r="J191" s="275">
        <f>'[1]5'!K185</f>
        <v>0</v>
      </c>
      <c r="K191" s="275">
        <f>'[1]5'!L185</f>
        <v>0</v>
      </c>
      <c r="L191" s="277"/>
      <c r="M191" s="277"/>
      <c r="N191" s="277"/>
      <c r="O191" s="277"/>
      <c r="P191" s="277"/>
      <c r="Q191" s="277"/>
      <c r="R191" s="277"/>
      <c r="S191" s="277"/>
      <c r="T191" s="277"/>
      <c r="U191" s="277"/>
    </row>
    <row r="192" spans="1:21" s="278" customFormat="1" ht="24.75" hidden="1" thickBot="1" x14ac:dyDescent="0.25">
      <c r="A192" s="295">
        <v>3432</v>
      </c>
      <c r="B192" s="296" t="s">
        <v>219</v>
      </c>
      <c r="C192" s="285">
        <f t="shared" si="23"/>
        <v>0</v>
      </c>
      <c r="D192" s="275">
        <f>'[1]5'!E188</f>
        <v>0</v>
      </c>
      <c r="E192" s="275">
        <f>'[1]5'!F188</f>
        <v>0</v>
      </c>
      <c r="F192" s="275">
        <f>'[1]5'!G188</f>
        <v>0</v>
      </c>
      <c r="G192" s="275">
        <f>'[1]5'!H188</f>
        <v>0</v>
      </c>
      <c r="H192" s="289">
        <f>'[1]5'!I188</f>
        <v>0</v>
      </c>
      <c r="I192" s="275">
        <f>'[1]5'!J188</f>
        <v>0</v>
      </c>
      <c r="J192" s="275">
        <f>'[1]5'!K188</f>
        <v>0</v>
      </c>
      <c r="K192" s="275">
        <f>'[1]5'!L188</f>
        <v>0</v>
      </c>
      <c r="L192" s="277"/>
      <c r="M192" s="277"/>
      <c r="N192" s="277"/>
      <c r="O192" s="277"/>
      <c r="P192" s="277"/>
      <c r="Q192" s="277"/>
      <c r="R192" s="277"/>
      <c r="S192" s="277"/>
      <c r="T192" s="277"/>
      <c r="U192" s="277"/>
    </row>
    <row r="193" spans="1:21" s="278" customFormat="1" ht="13.5" hidden="1" thickBot="1" x14ac:dyDescent="0.25">
      <c r="A193" s="295">
        <v>3433</v>
      </c>
      <c r="B193" s="296" t="s">
        <v>337</v>
      </c>
      <c r="C193" s="285">
        <f t="shared" si="23"/>
        <v>0</v>
      </c>
      <c r="D193" s="275">
        <f>'[1]5'!E191</f>
        <v>0</v>
      </c>
      <c r="E193" s="275">
        <f>'[1]5'!F191</f>
        <v>0</v>
      </c>
      <c r="F193" s="275">
        <f>'[1]5'!G191</f>
        <v>0</v>
      </c>
      <c r="G193" s="275">
        <f>'[1]5'!H191</f>
        <v>0</v>
      </c>
      <c r="H193" s="289">
        <f>'[1]5'!I191</f>
        <v>0</v>
      </c>
      <c r="I193" s="275">
        <f>'[1]5'!J191</f>
        <v>0</v>
      </c>
      <c r="J193" s="275">
        <f>'[1]5'!K191</f>
        <v>0</v>
      </c>
      <c r="K193" s="275">
        <f>'[1]5'!L191</f>
        <v>0</v>
      </c>
      <c r="L193" s="277"/>
      <c r="M193" s="277"/>
      <c r="N193" s="277"/>
      <c r="O193" s="277"/>
      <c r="P193" s="277"/>
      <c r="Q193" s="277"/>
      <c r="R193" s="277"/>
      <c r="S193" s="277"/>
      <c r="T193" s="277"/>
      <c r="U193" s="277"/>
    </row>
    <row r="194" spans="1:21" s="278" customFormat="1" ht="24.75" hidden="1" customHeight="1" x14ac:dyDescent="0.2">
      <c r="A194" s="303" t="s">
        <v>250</v>
      </c>
      <c r="B194" s="305" t="s">
        <v>251</v>
      </c>
      <c r="C194" s="288">
        <f>SUM(D194:K194)</f>
        <v>0</v>
      </c>
      <c r="D194" s="289">
        <f>SUM(D195:D203)</f>
        <v>0</v>
      </c>
      <c r="E194" s="289">
        <f t="shared" ref="E194:K194" si="28">SUM(E195:E203)</f>
        <v>0</v>
      </c>
      <c r="F194" s="289">
        <f t="shared" si="28"/>
        <v>0</v>
      </c>
      <c r="G194" s="289">
        <f t="shared" si="28"/>
        <v>0</v>
      </c>
      <c r="H194" s="289">
        <f>SUM(H195:H203)</f>
        <v>0</v>
      </c>
      <c r="I194" s="289">
        <f t="shared" si="28"/>
        <v>0</v>
      </c>
      <c r="J194" s="289">
        <f t="shared" si="28"/>
        <v>0</v>
      </c>
      <c r="K194" s="289">
        <f t="shared" si="28"/>
        <v>0</v>
      </c>
      <c r="L194" s="277"/>
      <c r="M194" s="277"/>
      <c r="N194" s="277"/>
      <c r="O194" s="277"/>
      <c r="P194" s="277"/>
      <c r="Q194" s="277"/>
      <c r="R194" s="277"/>
      <c r="S194" s="277"/>
      <c r="T194" s="277"/>
      <c r="U194" s="277"/>
    </row>
    <row r="195" spans="1:21" s="278" customFormat="1" ht="13.5" hidden="1" thickBot="1" x14ac:dyDescent="0.25">
      <c r="A195" s="295">
        <v>4221</v>
      </c>
      <c r="B195" s="296" t="s">
        <v>258</v>
      </c>
      <c r="C195" s="285">
        <f t="shared" ref="C195:C203" si="29">SUM(D195:K195)</f>
        <v>0</v>
      </c>
      <c r="D195" s="275">
        <f>'[1]5'!E241</f>
        <v>0</v>
      </c>
      <c r="E195" s="275">
        <f>'[1]5'!F241</f>
        <v>0</v>
      </c>
      <c r="F195" s="275">
        <f>'[1]5'!G241</f>
        <v>0</v>
      </c>
      <c r="G195" s="275">
        <f>'[1]5'!H241</f>
        <v>0</v>
      </c>
      <c r="H195" s="289">
        <f>'[1]5'!I241</f>
        <v>0</v>
      </c>
      <c r="I195" s="275">
        <f>'[1]5'!J241</f>
        <v>0</v>
      </c>
      <c r="J195" s="275">
        <f>'[1]5'!K241</f>
        <v>0</v>
      </c>
      <c r="K195" s="275">
        <f>'[1]5'!L241</f>
        <v>0</v>
      </c>
      <c r="L195" s="277"/>
      <c r="M195" s="277"/>
      <c r="N195" s="277"/>
      <c r="O195" s="277"/>
      <c r="P195" s="277"/>
      <c r="Q195" s="277"/>
      <c r="R195" s="277"/>
      <c r="S195" s="277"/>
      <c r="T195" s="277"/>
      <c r="U195" s="277"/>
    </row>
    <row r="196" spans="1:21" s="278" customFormat="1" ht="13.5" hidden="1" thickBot="1" x14ac:dyDescent="0.25">
      <c r="A196" s="295">
        <v>4222</v>
      </c>
      <c r="B196" s="296" t="s">
        <v>260</v>
      </c>
      <c r="C196" s="285">
        <f t="shared" si="29"/>
        <v>0</v>
      </c>
      <c r="D196" s="275">
        <f>'[1]5'!E245</f>
        <v>0</v>
      </c>
      <c r="E196" s="275">
        <f>'[1]5'!F245</f>
        <v>0</v>
      </c>
      <c r="F196" s="275">
        <f>'[1]5'!G245</f>
        <v>0</v>
      </c>
      <c r="G196" s="275">
        <f>'[1]5'!H245</f>
        <v>0</v>
      </c>
      <c r="H196" s="289">
        <f>'[1]5'!I245</f>
        <v>0</v>
      </c>
      <c r="I196" s="275">
        <f>'[1]5'!J245</f>
        <v>0</v>
      </c>
      <c r="J196" s="275">
        <f>'[1]5'!K245</f>
        <v>0</v>
      </c>
      <c r="K196" s="275">
        <f>'[1]5'!L245</f>
        <v>0</v>
      </c>
      <c r="L196" s="277"/>
      <c r="M196" s="277"/>
      <c r="N196" s="277"/>
      <c r="O196" s="277"/>
      <c r="P196" s="277"/>
      <c r="Q196" s="277"/>
      <c r="R196" s="277"/>
      <c r="S196" s="277"/>
      <c r="T196" s="277"/>
      <c r="U196" s="277"/>
    </row>
    <row r="197" spans="1:21" s="278" customFormat="1" ht="13.5" hidden="1" thickBot="1" x14ac:dyDescent="0.25">
      <c r="A197" s="295">
        <v>4223</v>
      </c>
      <c r="B197" s="296" t="s">
        <v>262</v>
      </c>
      <c r="C197" s="285">
        <f t="shared" si="29"/>
        <v>0</v>
      </c>
      <c r="D197" s="275">
        <f>'[1]5'!E250</f>
        <v>0</v>
      </c>
      <c r="E197" s="275">
        <f>'[1]5'!F250</f>
        <v>0</v>
      </c>
      <c r="F197" s="275">
        <f>'[1]5'!G250</f>
        <v>0</v>
      </c>
      <c r="G197" s="275">
        <f>'[1]5'!H250</f>
        <v>0</v>
      </c>
      <c r="H197" s="289">
        <f>'[1]5'!I250</f>
        <v>0</v>
      </c>
      <c r="I197" s="275">
        <f>'[1]5'!J250</f>
        <v>0</v>
      </c>
      <c r="J197" s="275">
        <f>'[1]5'!K250</f>
        <v>0</v>
      </c>
      <c r="K197" s="275">
        <f>'[1]5'!L250</f>
        <v>0</v>
      </c>
      <c r="L197" s="277"/>
      <c r="M197" s="277"/>
      <c r="N197" s="277"/>
      <c r="O197" s="277"/>
      <c r="P197" s="277"/>
      <c r="Q197" s="277"/>
      <c r="R197" s="277"/>
      <c r="S197" s="277"/>
      <c r="T197" s="277"/>
      <c r="U197" s="277"/>
    </row>
    <row r="198" spans="1:21" s="278" customFormat="1" ht="13.5" hidden="1" thickBot="1" x14ac:dyDescent="0.25">
      <c r="A198" s="295">
        <v>4224</v>
      </c>
      <c r="B198" s="296" t="s">
        <v>264</v>
      </c>
      <c r="C198" s="285">
        <f t="shared" si="29"/>
        <v>0</v>
      </c>
      <c r="D198" s="275">
        <f>'[1]5'!E255</f>
        <v>0</v>
      </c>
      <c r="E198" s="275">
        <f>'[1]5'!F255</f>
        <v>0</v>
      </c>
      <c r="F198" s="275">
        <f>'[1]5'!G255</f>
        <v>0</v>
      </c>
      <c r="G198" s="275">
        <f>'[1]5'!H255</f>
        <v>0</v>
      </c>
      <c r="H198" s="289">
        <f>'[1]5'!I255</f>
        <v>0</v>
      </c>
      <c r="I198" s="275">
        <f>'[1]5'!J255</f>
        <v>0</v>
      </c>
      <c r="J198" s="275">
        <f>'[1]5'!K255</f>
        <v>0</v>
      </c>
      <c r="K198" s="275">
        <f>'[1]5'!L255</f>
        <v>0</v>
      </c>
      <c r="L198" s="277"/>
      <c r="M198" s="277"/>
      <c r="N198" s="277"/>
      <c r="O198" s="277"/>
      <c r="P198" s="277"/>
      <c r="Q198" s="277"/>
      <c r="R198" s="277"/>
      <c r="S198" s="277"/>
      <c r="T198" s="277"/>
      <c r="U198" s="277"/>
    </row>
    <row r="199" spans="1:21" s="278" customFormat="1" ht="13.5" hidden="1" thickBot="1" x14ac:dyDescent="0.25">
      <c r="A199" s="295">
        <v>4225</v>
      </c>
      <c r="B199" s="296" t="s">
        <v>338</v>
      </c>
      <c r="C199" s="285">
        <f t="shared" si="29"/>
        <v>0</v>
      </c>
      <c r="D199" s="275">
        <f>'[1]5'!E258</f>
        <v>0</v>
      </c>
      <c r="E199" s="275">
        <f>'[1]5'!F258</f>
        <v>0</v>
      </c>
      <c r="F199" s="275">
        <f>'[1]5'!G258</f>
        <v>0</v>
      </c>
      <c r="G199" s="275">
        <f>'[1]5'!H258</f>
        <v>0</v>
      </c>
      <c r="H199" s="289">
        <f>'[1]5'!I258</f>
        <v>0</v>
      </c>
      <c r="I199" s="275">
        <f>'[1]5'!J258</f>
        <v>0</v>
      </c>
      <c r="J199" s="275">
        <f>'[1]5'!K258</f>
        <v>0</v>
      </c>
      <c r="K199" s="275">
        <f>'[1]5'!L258</f>
        <v>0</v>
      </c>
      <c r="L199" s="277"/>
      <c r="M199" s="277"/>
      <c r="N199" s="277"/>
      <c r="O199" s="277"/>
      <c r="P199" s="277"/>
      <c r="Q199" s="277"/>
      <c r="R199" s="277"/>
      <c r="S199" s="277"/>
      <c r="T199" s="277"/>
      <c r="U199" s="277"/>
    </row>
    <row r="200" spans="1:21" s="278" customFormat="1" ht="13.5" hidden="1" thickBot="1" x14ac:dyDescent="0.25">
      <c r="A200" s="295">
        <v>4226</v>
      </c>
      <c r="B200" s="296" t="s">
        <v>268</v>
      </c>
      <c r="C200" s="285">
        <f t="shared" si="29"/>
        <v>0</v>
      </c>
      <c r="D200" s="275">
        <f>'[1]5'!E263</f>
        <v>0</v>
      </c>
      <c r="E200" s="275">
        <f>'[1]5'!F263</f>
        <v>0</v>
      </c>
      <c r="F200" s="275">
        <f>'[1]5'!G263</f>
        <v>0</v>
      </c>
      <c r="G200" s="275">
        <f>'[1]5'!H263</f>
        <v>0</v>
      </c>
      <c r="H200" s="289">
        <f>'[1]5'!I263</f>
        <v>0</v>
      </c>
      <c r="I200" s="275">
        <f>'[1]5'!J263</f>
        <v>0</v>
      </c>
      <c r="J200" s="275">
        <f>'[1]5'!K263</f>
        <v>0</v>
      </c>
      <c r="K200" s="275">
        <f>'[1]5'!L263</f>
        <v>0</v>
      </c>
      <c r="L200" s="277"/>
      <c r="M200" s="277"/>
      <c r="N200" s="277"/>
      <c r="O200" s="277"/>
      <c r="P200" s="277"/>
      <c r="Q200" s="277"/>
      <c r="R200" s="277"/>
      <c r="S200" s="277"/>
      <c r="T200" s="277"/>
      <c r="U200" s="277"/>
    </row>
    <row r="201" spans="1:21" s="278" customFormat="1" ht="13.5" hidden="1" thickBot="1" x14ac:dyDescent="0.25">
      <c r="A201" s="295">
        <v>4227</v>
      </c>
      <c r="B201" s="297" t="s">
        <v>270</v>
      </c>
      <c r="C201" s="285">
        <f t="shared" si="29"/>
        <v>0</v>
      </c>
      <c r="D201" s="275">
        <f>'[1]5'!E266</f>
        <v>0</v>
      </c>
      <c r="E201" s="275">
        <f>'[1]5'!F266</f>
        <v>0</v>
      </c>
      <c r="F201" s="275">
        <f>'[1]5'!G266</f>
        <v>0</v>
      </c>
      <c r="G201" s="275">
        <f>'[1]5'!H266</f>
        <v>0</v>
      </c>
      <c r="H201" s="289">
        <f>'[1]5'!I266</f>
        <v>0</v>
      </c>
      <c r="I201" s="275">
        <f>'[1]5'!J266</f>
        <v>0</v>
      </c>
      <c r="J201" s="275">
        <f>'[1]5'!K266</f>
        <v>0</v>
      </c>
      <c r="K201" s="275">
        <f>'[1]5'!L266</f>
        <v>0</v>
      </c>
      <c r="L201" s="277"/>
      <c r="M201" s="277"/>
      <c r="N201" s="277"/>
      <c r="O201" s="277"/>
      <c r="P201" s="277"/>
      <c r="Q201" s="277"/>
      <c r="R201" s="277"/>
      <c r="S201" s="277"/>
      <c r="T201" s="277"/>
      <c r="U201" s="277"/>
    </row>
    <row r="202" spans="1:21" s="278" customFormat="1" ht="13.5" hidden="1" thickBot="1" x14ac:dyDescent="0.25">
      <c r="A202" s="295">
        <v>4231</v>
      </c>
      <c r="B202" s="296" t="s">
        <v>96</v>
      </c>
      <c r="C202" s="285">
        <f t="shared" si="29"/>
        <v>0</v>
      </c>
      <c r="D202" s="275">
        <f>'[1]5'!E271</f>
        <v>0</v>
      </c>
      <c r="E202" s="275">
        <f>'[1]5'!F271</f>
        <v>0</v>
      </c>
      <c r="F202" s="275">
        <f>'[1]5'!G271</f>
        <v>0</v>
      </c>
      <c r="G202" s="275">
        <f>'[1]5'!H271</f>
        <v>0</v>
      </c>
      <c r="H202" s="289">
        <f>'[1]5'!I271</f>
        <v>0</v>
      </c>
      <c r="I202" s="275">
        <f>'[1]5'!J271</f>
        <v>0</v>
      </c>
      <c r="J202" s="275">
        <f>'[1]5'!K271</f>
        <v>0</v>
      </c>
      <c r="K202" s="275">
        <f>'[1]5'!L271</f>
        <v>0</v>
      </c>
      <c r="L202" s="277"/>
      <c r="M202" s="277"/>
      <c r="N202" s="277"/>
      <c r="O202" s="277"/>
      <c r="P202" s="277"/>
      <c r="Q202" s="277"/>
      <c r="R202" s="277"/>
      <c r="S202" s="277"/>
      <c r="T202" s="277"/>
      <c r="U202" s="277"/>
    </row>
    <row r="203" spans="1:21" s="278" customFormat="1" ht="13.5" hidden="1" thickBot="1" x14ac:dyDescent="0.25">
      <c r="A203" s="295">
        <v>4241</v>
      </c>
      <c r="B203" s="296" t="s">
        <v>339</v>
      </c>
      <c r="C203" s="285">
        <f t="shared" si="29"/>
        <v>0</v>
      </c>
      <c r="D203" s="275">
        <f>'[1]5'!E278</f>
        <v>0</v>
      </c>
      <c r="E203" s="275">
        <f>'[1]5'!F278</f>
        <v>0</v>
      </c>
      <c r="F203" s="275">
        <f>'[1]5'!G278</f>
        <v>0</v>
      </c>
      <c r="G203" s="275">
        <f>'[1]5'!H278</f>
        <v>0</v>
      </c>
      <c r="H203" s="289">
        <f>'[1]5'!I278</f>
        <v>0</v>
      </c>
      <c r="I203" s="275">
        <f>'[1]5'!J278</f>
        <v>0</v>
      </c>
      <c r="J203" s="275">
        <f>'[1]5'!K278</f>
        <v>0</v>
      </c>
      <c r="K203" s="275">
        <f>'[1]5'!L278</f>
        <v>0</v>
      </c>
      <c r="L203" s="277"/>
      <c r="M203" s="277"/>
      <c r="N203" s="277"/>
      <c r="O203" s="277"/>
      <c r="P203" s="277"/>
      <c r="Q203" s="277"/>
      <c r="R203" s="277"/>
      <c r="S203" s="277"/>
      <c r="T203" s="277"/>
      <c r="U203" s="277"/>
    </row>
    <row r="204" spans="1:21" s="278" customFormat="1" ht="24.75" hidden="1" thickBot="1" x14ac:dyDescent="0.25">
      <c r="A204" s="303" t="s">
        <v>302</v>
      </c>
      <c r="B204" s="305" t="s">
        <v>340</v>
      </c>
      <c r="C204" s="288">
        <f t="shared" ref="C204:C215" si="30">SUM(D204:K204)</f>
        <v>0</v>
      </c>
      <c r="D204" s="289">
        <f>D205</f>
        <v>0</v>
      </c>
      <c r="E204" s="289">
        <f t="shared" ref="E204:K204" si="31">E205</f>
        <v>0</v>
      </c>
      <c r="F204" s="289">
        <f t="shared" si="31"/>
        <v>0</v>
      </c>
      <c r="G204" s="289">
        <f t="shared" si="31"/>
        <v>0</v>
      </c>
      <c r="H204" s="289">
        <f t="shared" si="31"/>
        <v>0</v>
      </c>
      <c r="I204" s="289">
        <f t="shared" si="31"/>
        <v>0</v>
      </c>
      <c r="J204" s="289">
        <f t="shared" si="31"/>
        <v>0</v>
      </c>
      <c r="K204" s="289">
        <f t="shared" si="31"/>
        <v>0</v>
      </c>
      <c r="L204" s="277"/>
      <c r="M204" s="277"/>
      <c r="N204" s="277"/>
      <c r="O204" s="277"/>
      <c r="P204" s="277"/>
      <c r="Q204" s="277"/>
      <c r="R204" s="277"/>
      <c r="S204" s="277"/>
      <c r="T204" s="277"/>
      <c r="U204" s="277"/>
    </row>
    <row r="205" spans="1:21" s="278" customFormat="1" ht="23.25" hidden="1" customHeight="1" thickBot="1" x14ac:dyDescent="0.25">
      <c r="A205" s="310">
        <v>4511</v>
      </c>
      <c r="B205" s="311" t="s">
        <v>305</v>
      </c>
      <c r="C205" s="312">
        <f t="shared" si="30"/>
        <v>0</v>
      </c>
      <c r="D205" s="313">
        <f>'[1]5'!E304</f>
        <v>0</v>
      </c>
      <c r="E205" s="313">
        <f>'[1]5'!F304</f>
        <v>0</v>
      </c>
      <c r="F205" s="313">
        <f>'[1]5'!G304</f>
        <v>0</v>
      </c>
      <c r="G205" s="313">
        <f>'[1]5'!H304</f>
        <v>0</v>
      </c>
      <c r="H205" s="314">
        <f>'[1]5'!I304</f>
        <v>0</v>
      </c>
      <c r="I205" s="313">
        <f>'[1]5'!J304</f>
        <v>0</v>
      </c>
      <c r="J205" s="313">
        <f>'[1]5'!K304</f>
        <v>0</v>
      </c>
      <c r="K205" s="313">
        <f>'[1]5'!L304</f>
        <v>0</v>
      </c>
      <c r="L205" s="277"/>
      <c r="M205" s="277"/>
      <c r="N205" s="277"/>
      <c r="O205" s="277"/>
      <c r="P205" s="277"/>
      <c r="Q205" s="277"/>
      <c r="R205" s="277"/>
      <c r="S205" s="277"/>
      <c r="T205" s="277"/>
      <c r="U205" s="277"/>
    </row>
    <row r="206" spans="1:21" ht="15" customHeight="1" x14ac:dyDescent="0.2">
      <c r="A206" s="279" t="s">
        <v>331</v>
      </c>
      <c r="B206" s="280" t="s">
        <v>347</v>
      </c>
      <c r="C206" s="281">
        <f t="shared" si="30"/>
        <v>34907</v>
      </c>
      <c r="D206" s="282">
        <f t="shared" ref="D206:K206" si="32">D207+D247+D257</f>
        <v>0</v>
      </c>
      <c r="E206" s="282">
        <f t="shared" si="32"/>
        <v>0</v>
      </c>
      <c r="F206" s="282">
        <f t="shared" si="32"/>
        <v>0</v>
      </c>
      <c r="G206" s="282">
        <f t="shared" si="32"/>
        <v>34907</v>
      </c>
      <c r="H206" s="282">
        <f t="shared" si="32"/>
        <v>0</v>
      </c>
      <c r="I206" s="282">
        <f t="shared" si="32"/>
        <v>0</v>
      </c>
      <c r="J206" s="282">
        <f t="shared" si="32"/>
        <v>0</v>
      </c>
      <c r="K206" s="315">
        <f t="shared" si="32"/>
        <v>0</v>
      </c>
    </row>
    <row r="207" spans="1:21" ht="15" customHeight="1" x14ac:dyDescent="0.2">
      <c r="A207" s="283">
        <v>3</v>
      </c>
      <c r="B207" s="284" t="s">
        <v>333</v>
      </c>
      <c r="C207" s="285">
        <f t="shared" si="30"/>
        <v>34907</v>
      </c>
      <c r="D207" s="275">
        <f t="shared" ref="D207:K207" si="33">D208+D215+D243</f>
        <v>0</v>
      </c>
      <c r="E207" s="275">
        <f t="shared" si="33"/>
        <v>0</v>
      </c>
      <c r="F207" s="275">
        <f t="shared" si="33"/>
        <v>0</v>
      </c>
      <c r="G207" s="275">
        <f t="shared" si="33"/>
        <v>34907</v>
      </c>
      <c r="H207" s="276">
        <f t="shared" si="33"/>
        <v>0</v>
      </c>
      <c r="I207" s="275">
        <f t="shared" si="33"/>
        <v>0</v>
      </c>
      <c r="J207" s="275">
        <f t="shared" si="33"/>
        <v>0</v>
      </c>
      <c r="K207" s="275">
        <f t="shared" si="33"/>
        <v>0</v>
      </c>
    </row>
    <row r="208" spans="1:21" ht="15" hidden="1" customHeight="1" x14ac:dyDescent="0.2">
      <c r="A208" s="286">
        <v>31</v>
      </c>
      <c r="B208" s="287" t="s">
        <v>128</v>
      </c>
      <c r="C208" s="288">
        <f t="shared" si="30"/>
        <v>0</v>
      </c>
      <c r="D208" s="289">
        <f t="shared" ref="D208:K208" si="34">SUM(D209:D214)</f>
        <v>0</v>
      </c>
      <c r="E208" s="289">
        <f t="shared" si="34"/>
        <v>0</v>
      </c>
      <c r="F208" s="289">
        <f t="shared" si="34"/>
        <v>0</v>
      </c>
      <c r="G208" s="289">
        <f t="shared" si="34"/>
        <v>0</v>
      </c>
      <c r="H208" s="289">
        <f t="shared" si="34"/>
        <v>0</v>
      </c>
      <c r="I208" s="289">
        <f t="shared" si="34"/>
        <v>0</v>
      </c>
      <c r="J208" s="289">
        <f t="shared" si="34"/>
        <v>0</v>
      </c>
      <c r="K208" s="289">
        <f t="shared" si="34"/>
        <v>0</v>
      </c>
    </row>
    <row r="209" spans="1:21" ht="15" hidden="1" customHeight="1" x14ac:dyDescent="0.2">
      <c r="A209" s="290">
        <v>3111</v>
      </c>
      <c r="B209" s="291" t="s">
        <v>334</v>
      </c>
      <c r="C209" s="285">
        <f t="shared" si="30"/>
        <v>0</v>
      </c>
      <c r="D209" s="292">
        <f>'[1]6'!E11</f>
        <v>0</v>
      </c>
      <c r="E209" s="292">
        <f>'[1]6'!F11</f>
        <v>0</v>
      </c>
      <c r="F209" s="292">
        <f>'[1]6'!G11</f>
        <v>0</v>
      </c>
      <c r="G209" s="292">
        <f>'[1]6'!H11</f>
        <v>0</v>
      </c>
      <c r="H209" s="307">
        <f>'[1]6'!I11</f>
        <v>0</v>
      </c>
      <c r="I209" s="292">
        <f>'[1]6'!J11</f>
        <v>0</v>
      </c>
      <c r="J209" s="292">
        <f>'[1]6'!K11</f>
        <v>0</v>
      </c>
      <c r="K209" s="292">
        <f>'[1]6'!L11</f>
        <v>0</v>
      </c>
    </row>
    <row r="210" spans="1:21" ht="15" hidden="1" customHeight="1" x14ac:dyDescent="0.2">
      <c r="A210" s="290">
        <v>3113</v>
      </c>
      <c r="B210" s="291" t="s">
        <v>134</v>
      </c>
      <c r="C210" s="285">
        <f t="shared" si="30"/>
        <v>0</v>
      </c>
      <c r="D210" s="292">
        <f>'[1]6'!E15</f>
        <v>0</v>
      </c>
      <c r="E210" s="292">
        <f>'[1]6'!F15</f>
        <v>0</v>
      </c>
      <c r="F210" s="292">
        <f>'[1]6'!G15</f>
        <v>0</v>
      </c>
      <c r="G210" s="292">
        <f>'[1]6'!H15</f>
        <v>0</v>
      </c>
      <c r="H210" s="307">
        <f>'[1]6'!I15</f>
        <v>0</v>
      </c>
      <c r="I210" s="292">
        <f>'[1]6'!J15</f>
        <v>0</v>
      </c>
      <c r="J210" s="292">
        <f>'[1]6'!K15</f>
        <v>0</v>
      </c>
      <c r="K210" s="292">
        <f>'[1]6'!L15</f>
        <v>0</v>
      </c>
    </row>
    <row r="211" spans="1:21" ht="15" hidden="1" customHeight="1" x14ac:dyDescent="0.2">
      <c r="A211" s="290">
        <v>3114</v>
      </c>
      <c r="B211" s="291" t="s">
        <v>136</v>
      </c>
      <c r="C211" s="285">
        <f t="shared" si="30"/>
        <v>0</v>
      </c>
      <c r="D211" s="292">
        <f>'[1]6'!E17</f>
        <v>0</v>
      </c>
      <c r="E211" s="292">
        <f>'[1]6'!F17</f>
        <v>0</v>
      </c>
      <c r="F211" s="292">
        <f>'[1]6'!G17</f>
        <v>0</v>
      </c>
      <c r="G211" s="292">
        <f>'[1]6'!H17</f>
        <v>0</v>
      </c>
      <c r="H211" s="307">
        <f>'[1]6'!I17</f>
        <v>0</v>
      </c>
      <c r="I211" s="292">
        <f>'[1]6'!J17</f>
        <v>0</v>
      </c>
      <c r="J211" s="292">
        <f>'[1]6'!K17</f>
        <v>0</v>
      </c>
      <c r="K211" s="292">
        <f>'[1]6'!L17</f>
        <v>0</v>
      </c>
    </row>
    <row r="212" spans="1:21" ht="15" hidden="1" customHeight="1" x14ac:dyDescent="0.2">
      <c r="A212" s="290">
        <v>3121</v>
      </c>
      <c r="B212" s="291" t="s">
        <v>137</v>
      </c>
      <c r="C212" s="285">
        <f t="shared" si="30"/>
        <v>0</v>
      </c>
      <c r="D212" s="292">
        <f>'[1]6'!E20</f>
        <v>0</v>
      </c>
      <c r="E212" s="292">
        <f>'[1]6'!F20</f>
        <v>0</v>
      </c>
      <c r="F212" s="292">
        <f>'[1]6'!G20</f>
        <v>0</v>
      </c>
      <c r="G212" s="292">
        <f>'[1]6'!H20</f>
        <v>0</v>
      </c>
      <c r="H212" s="307">
        <f>'[1]6'!I20</f>
        <v>0</v>
      </c>
      <c r="I212" s="292">
        <f>'[1]6'!J20</f>
        <v>0</v>
      </c>
      <c r="J212" s="292">
        <f>'[1]6'!K20</f>
        <v>0</v>
      </c>
      <c r="K212" s="292">
        <f>'[1]6'!L20</f>
        <v>0</v>
      </c>
    </row>
    <row r="213" spans="1:21" ht="15" hidden="1" customHeight="1" x14ac:dyDescent="0.2">
      <c r="A213" s="290">
        <v>3132</v>
      </c>
      <c r="B213" s="291" t="s">
        <v>141</v>
      </c>
      <c r="C213" s="285">
        <f t="shared" si="30"/>
        <v>0</v>
      </c>
      <c r="D213" s="292">
        <f>'[1]6'!E29</f>
        <v>0</v>
      </c>
      <c r="E213" s="292">
        <f>'[1]6'!F29</f>
        <v>0</v>
      </c>
      <c r="F213" s="292">
        <f>'[1]6'!G29</f>
        <v>0</v>
      </c>
      <c r="G213" s="292">
        <f>'[1]6'!H29</f>
        <v>0</v>
      </c>
      <c r="H213" s="307">
        <f>'[1]6'!I29</f>
        <v>0</v>
      </c>
      <c r="I213" s="292">
        <f>'[1]6'!J29</f>
        <v>0</v>
      </c>
      <c r="J213" s="292">
        <f>'[1]6'!K29</f>
        <v>0</v>
      </c>
      <c r="K213" s="292">
        <f>'[1]6'!L29</f>
        <v>0</v>
      </c>
    </row>
    <row r="214" spans="1:21" ht="24" hidden="1" customHeight="1" x14ac:dyDescent="0.2">
      <c r="A214" s="295">
        <v>3133</v>
      </c>
      <c r="B214" s="296" t="s">
        <v>143</v>
      </c>
      <c r="C214" s="285">
        <f t="shared" si="30"/>
        <v>0</v>
      </c>
      <c r="D214" s="292">
        <f>'[1]6'!E32</f>
        <v>0</v>
      </c>
      <c r="E214" s="292">
        <f>'[1]6'!F32</f>
        <v>0</v>
      </c>
      <c r="F214" s="292">
        <f>'[1]6'!G32</f>
        <v>0</v>
      </c>
      <c r="G214" s="292">
        <f>'[1]6'!H32</f>
        <v>0</v>
      </c>
      <c r="H214" s="307">
        <f>'[1]6'!I32</f>
        <v>0</v>
      </c>
      <c r="I214" s="292">
        <f>'[1]6'!J32</f>
        <v>0</v>
      </c>
      <c r="J214" s="292">
        <f>'[1]6'!K32</f>
        <v>0</v>
      </c>
      <c r="K214" s="292">
        <f>'[1]6'!L32</f>
        <v>0</v>
      </c>
    </row>
    <row r="215" spans="1:21" ht="15" customHeight="1" x14ac:dyDescent="0.2">
      <c r="A215" s="286">
        <v>32</v>
      </c>
      <c r="B215" s="287" t="s">
        <v>145</v>
      </c>
      <c r="C215" s="288">
        <f t="shared" si="30"/>
        <v>34907</v>
      </c>
      <c r="D215" s="289">
        <f t="shared" ref="D215:K215" si="35">SUM(D216:D242)</f>
        <v>0</v>
      </c>
      <c r="E215" s="289">
        <f t="shared" si="35"/>
        <v>0</v>
      </c>
      <c r="F215" s="289">
        <f t="shared" si="35"/>
        <v>0</v>
      </c>
      <c r="G215" s="289">
        <f t="shared" si="35"/>
        <v>34907</v>
      </c>
      <c r="H215" s="289">
        <f t="shared" si="35"/>
        <v>0</v>
      </c>
      <c r="I215" s="289">
        <f t="shared" si="35"/>
        <v>0</v>
      </c>
      <c r="J215" s="289">
        <f t="shared" si="35"/>
        <v>0</v>
      </c>
      <c r="K215" s="289">
        <f t="shared" si="35"/>
        <v>0</v>
      </c>
    </row>
    <row r="216" spans="1:21" s="180" customFormat="1" ht="15" hidden="1" customHeight="1" x14ac:dyDescent="0.2">
      <c r="A216" s="295">
        <v>3211</v>
      </c>
      <c r="B216" s="296" t="s">
        <v>149</v>
      </c>
      <c r="C216" s="285">
        <f t="shared" ref="C216:C242" si="36">SUM(D216:K216)</f>
        <v>0</v>
      </c>
      <c r="D216" s="275">
        <f>'[1]6'!E36</f>
        <v>0</v>
      </c>
      <c r="E216" s="275">
        <f>'[1]6'!F36</f>
        <v>0</v>
      </c>
      <c r="F216" s="275">
        <f>'[1]6'!G36</f>
        <v>0</v>
      </c>
      <c r="G216" s="275">
        <f>'[1]6'!H36</f>
        <v>0</v>
      </c>
      <c r="H216" s="289">
        <f>'[1]6'!I36</f>
        <v>0</v>
      </c>
      <c r="I216" s="275">
        <f>'[1]6'!J36</f>
        <v>0</v>
      </c>
      <c r="J216" s="275">
        <f>'[1]6'!K36</f>
        <v>0</v>
      </c>
      <c r="K216" s="275">
        <f>'[1]6'!L36</f>
        <v>0</v>
      </c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s="180" customFormat="1" ht="24" hidden="1" customHeight="1" x14ac:dyDescent="0.2">
      <c r="A217" s="295">
        <v>3212</v>
      </c>
      <c r="B217" s="296" t="s">
        <v>151</v>
      </c>
      <c r="C217" s="285">
        <f t="shared" si="36"/>
        <v>0</v>
      </c>
      <c r="D217" s="275">
        <f>'[1]6'!E38</f>
        <v>0</v>
      </c>
      <c r="E217" s="275">
        <f>'[1]6'!F38</f>
        <v>0</v>
      </c>
      <c r="F217" s="275">
        <f>'[1]6'!G38</f>
        <v>0</v>
      </c>
      <c r="G217" s="275">
        <f>'[1]6'!H38</f>
        <v>0</v>
      </c>
      <c r="H217" s="289">
        <f>'[1]6'!I38</f>
        <v>0</v>
      </c>
      <c r="I217" s="275">
        <f>'[1]6'!J38</f>
        <v>0</v>
      </c>
      <c r="J217" s="275">
        <f>'[1]6'!K38</f>
        <v>0</v>
      </c>
      <c r="K217" s="275">
        <f>'[1]6'!L38</f>
        <v>0</v>
      </c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s="180" customFormat="1" ht="15" hidden="1" customHeight="1" x14ac:dyDescent="0.2">
      <c r="A218" s="295">
        <v>3213</v>
      </c>
      <c r="B218" s="296" t="s">
        <v>153</v>
      </c>
      <c r="C218" s="285">
        <f t="shared" si="36"/>
        <v>0</v>
      </c>
      <c r="D218" s="275">
        <f>'[1]6'!E40</f>
        <v>0</v>
      </c>
      <c r="E218" s="275">
        <f>'[1]6'!F40</f>
        <v>0</v>
      </c>
      <c r="F218" s="275">
        <f>'[1]6'!G40</f>
        <v>0</v>
      </c>
      <c r="G218" s="275">
        <f>'[1]6'!H40</f>
        <v>0</v>
      </c>
      <c r="H218" s="289">
        <f>'[1]6'!I40</f>
        <v>0</v>
      </c>
      <c r="I218" s="275">
        <f>'[1]6'!J40</f>
        <v>0</v>
      </c>
      <c r="J218" s="275">
        <f>'[1]6'!K40</f>
        <v>0</v>
      </c>
      <c r="K218" s="275">
        <f>'[1]6'!L40</f>
        <v>0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s="180" customFormat="1" ht="15" hidden="1" customHeight="1" x14ac:dyDescent="0.2">
      <c r="A219" s="295">
        <v>3214</v>
      </c>
      <c r="B219" s="296" t="s">
        <v>155</v>
      </c>
      <c r="C219" s="285">
        <f t="shared" si="36"/>
        <v>0</v>
      </c>
      <c r="D219" s="275">
        <f>'[1]6'!E43</f>
        <v>0</v>
      </c>
      <c r="E219" s="275">
        <f>'[1]6'!F43</f>
        <v>0</v>
      </c>
      <c r="F219" s="275">
        <f>'[1]6'!G43</f>
        <v>0</v>
      </c>
      <c r="G219" s="275">
        <f>'[1]6'!H43</f>
        <v>0</v>
      </c>
      <c r="H219" s="289">
        <f>'[1]6'!I43</f>
        <v>0</v>
      </c>
      <c r="I219" s="275">
        <f>'[1]6'!J43</f>
        <v>0</v>
      </c>
      <c r="J219" s="275">
        <f>'[1]6'!K43</f>
        <v>0</v>
      </c>
      <c r="K219" s="275">
        <f>'[1]6'!L43</f>
        <v>0</v>
      </c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s="180" customFormat="1" ht="15" hidden="1" customHeight="1" x14ac:dyDescent="0.2">
      <c r="A220" s="295">
        <v>3221</v>
      </c>
      <c r="B220" s="296" t="s">
        <v>159</v>
      </c>
      <c r="C220" s="285">
        <f t="shared" si="36"/>
        <v>0</v>
      </c>
      <c r="D220" s="275">
        <f>'[1]6'!E47</f>
        <v>0</v>
      </c>
      <c r="E220" s="275">
        <f>'[1]6'!F47</f>
        <v>0</v>
      </c>
      <c r="F220" s="275">
        <f>'[1]6'!G47</f>
        <v>0</v>
      </c>
      <c r="G220" s="275">
        <f>'[1]6'!H47</f>
        <v>0</v>
      </c>
      <c r="H220" s="289">
        <f>'[1]6'!I47</f>
        <v>0</v>
      </c>
      <c r="I220" s="275">
        <f>'[1]6'!J47</f>
        <v>0</v>
      </c>
      <c r="J220" s="275">
        <f>'[1]6'!K47</f>
        <v>0</v>
      </c>
      <c r="K220" s="275">
        <f>'[1]6'!L47</f>
        <v>0</v>
      </c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s="180" customFormat="1" ht="15" customHeight="1" x14ac:dyDescent="0.2">
      <c r="A221" s="295">
        <v>3222</v>
      </c>
      <c r="B221" s="296" t="s">
        <v>161</v>
      </c>
      <c r="C221" s="285">
        <f t="shared" si="36"/>
        <v>34907</v>
      </c>
      <c r="D221" s="275">
        <f>'[1]6'!E57</f>
        <v>0</v>
      </c>
      <c r="E221" s="275">
        <f>'[1]6'!F57</f>
        <v>0</v>
      </c>
      <c r="F221" s="275">
        <f>'[1]6'!G57</f>
        <v>0</v>
      </c>
      <c r="G221" s="275">
        <f>'[1]6'!H57</f>
        <v>34907</v>
      </c>
      <c r="H221" s="289">
        <f>'[1]6'!I57</f>
        <v>0</v>
      </c>
      <c r="I221" s="275">
        <f>'[1]6'!J57</f>
        <v>0</v>
      </c>
      <c r="J221" s="275">
        <f>'[1]6'!K57</f>
        <v>0</v>
      </c>
      <c r="K221" s="275">
        <f>'[1]6'!L57</f>
        <v>0</v>
      </c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s="180" customFormat="1" ht="15" hidden="1" customHeight="1" x14ac:dyDescent="0.2">
      <c r="A222" s="295">
        <v>3223</v>
      </c>
      <c r="B222" s="296" t="s">
        <v>163</v>
      </c>
      <c r="C222" s="285">
        <f t="shared" si="36"/>
        <v>0</v>
      </c>
      <c r="D222" s="275">
        <f>'[1]6'!E66</f>
        <v>0</v>
      </c>
      <c r="E222" s="275">
        <f>'[1]6'!F66</f>
        <v>0</v>
      </c>
      <c r="F222" s="275">
        <f>'[1]6'!G66</f>
        <v>0</v>
      </c>
      <c r="G222" s="275">
        <f>'[1]6'!H66</f>
        <v>0</v>
      </c>
      <c r="H222" s="289">
        <f>'[1]6'!I66</f>
        <v>0</v>
      </c>
      <c r="I222" s="275">
        <f>'[1]6'!J66</f>
        <v>0</v>
      </c>
      <c r="J222" s="275">
        <f>'[1]6'!K66</f>
        <v>0</v>
      </c>
      <c r="K222" s="275">
        <f>'[1]6'!L66</f>
        <v>0</v>
      </c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s="180" customFormat="1" ht="24" hidden="1" customHeight="1" x14ac:dyDescent="0.2">
      <c r="A223" s="295">
        <v>3224</v>
      </c>
      <c r="B223" s="296" t="s">
        <v>165</v>
      </c>
      <c r="C223" s="285">
        <f t="shared" si="36"/>
        <v>0</v>
      </c>
      <c r="D223" s="275">
        <f>'[1]6'!E72</f>
        <v>0</v>
      </c>
      <c r="E223" s="275">
        <f>'[1]6'!F72</f>
        <v>0</v>
      </c>
      <c r="F223" s="275">
        <f>'[1]6'!G72</f>
        <v>0</v>
      </c>
      <c r="G223" s="275">
        <f>'[1]6'!H72</f>
        <v>0</v>
      </c>
      <c r="H223" s="289">
        <f>'[1]6'!I72</f>
        <v>0</v>
      </c>
      <c r="I223" s="275">
        <f>'[1]6'!J72</f>
        <v>0</v>
      </c>
      <c r="J223" s="275">
        <f>'[1]6'!K72</f>
        <v>0</v>
      </c>
      <c r="K223" s="275">
        <f>'[1]6'!L72</f>
        <v>0</v>
      </c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s="180" customFormat="1" ht="15" hidden="1" customHeight="1" x14ac:dyDescent="0.2">
      <c r="A224" s="295">
        <v>3225</v>
      </c>
      <c r="B224" s="296" t="s">
        <v>167</v>
      </c>
      <c r="C224" s="285">
        <f t="shared" si="36"/>
        <v>0</v>
      </c>
      <c r="D224" s="292">
        <f>'[1]6'!E77</f>
        <v>0</v>
      </c>
      <c r="E224" s="292">
        <f>'[1]6'!F77</f>
        <v>0</v>
      </c>
      <c r="F224" s="292">
        <f>'[1]6'!G77</f>
        <v>0</v>
      </c>
      <c r="G224" s="292">
        <f>'[1]6'!H77</f>
        <v>0</v>
      </c>
      <c r="H224" s="289">
        <f>'[1]6'!I77</f>
        <v>0</v>
      </c>
      <c r="I224" s="292">
        <f>'[1]6'!J77</f>
        <v>0</v>
      </c>
      <c r="J224" s="292">
        <f>'[1]6'!K77</f>
        <v>0</v>
      </c>
      <c r="K224" s="292">
        <f>'[1]6'!L77</f>
        <v>0</v>
      </c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s="180" customFormat="1" ht="15" hidden="1" customHeight="1" x14ac:dyDescent="0.2">
      <c r="A225" s="295">
        <v>3227</v>
      </c>
      <c r="B225" s="296" t="s">
        <v>169</v>
      </c>
      <c r="C225" s="285">
        <f t="shared" si="36"/>
        <v>0</v>
      </c>
      <c r="D225" s="292">
        <f>'[1]6'!E80</f>
        <v>0</v>
      </c>
      <c r="E225" s="292">
        <f>'[1]6'!F80</f>
        <v>0</v>
      </c>
      <c r="F225" s="292">
        <f>'[1]6'!G80</f>
        <v>0</v>
      </c>
      <c r="G225" s="292">
        <f>'[1]6'!H80</f>
        <v>0</v>
      </c>
      <c r="H225" s="289">
        <f>'[1]6'!I80</f>
        <v>0</v>
      </c>
      <c r="I225" s="292">
        <f>'[1]6'!J80</f>
        <v>0</v>
      </c>
      <c r="J225" s="292">
        <f>'[1]6'!K80</f>
        <v>0</v>
      </c>
      <c r="K225" s="292">
        <f>'[1]6'!L80</f>
        <v>0</v>
      </c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s="180" customFormat="1" ht="15" hidden="1" customHeight="1" x14ac:dyDescent="0.2">
      <c r="A226" s="295">
        <v>3231</v>
      </c>
      <c r="B226" s="296" t="s">
        <v>173</v>
      </c>
      <c r="C226" s="285">
        <f t="shared" si="36"/>
        <v>0</v>
      </c>
      <c r="D226" s="275">
        <f>'[1]6'!E83</f>
        <v>0</v>
      </c>
      <c r="E226" s="275">
        <f>'[1]6'!F83</f>
        <v>0</v>
      </c>
      <c r="F226" s="275">
        <f>'[1]6'!G83</f>
        <v>0</v>
      </c>
      <c r="G226" s="275">
        <f>'[1]6'!H83</f>
        <v>0</v>
      </c>
      <c r="H226" s="289">
        <f>'[1]6'!I83</f>
        <v>0</v>
      </c>
      <c r="I226" s="275">
        <f>'[1]6'!J83</f>
        <v>0</v>
      </c>
      <c r="J226" s="275">
        <f>'[1]6'!K83</f>
        <v>0</v>
      </c>
      <c r="K226" s="275">
        <f>'[1]6'!L83</f>
        <v>0</v>
      </c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s="180" customFormat="1" ht="15" hidden="1" customHeight="1" x14ac:dyDescent="0.2">
      <c r="A227" s="295">
        <v>3232</v>
      </c>
      <c r="B227" s="296" t="s">
        <v>175</v>
      </c>
      <c r="C227" s="285">
        <f t="shared" si="36"/>
        <v>0</v>
      </c>
      <c r="D227" s="275">
        <f>'[1]6'!E91</f>
        <v>0</v>
      </c>
      <c r="E227" s="275">
        <f>'[1]6'!F91</f>
        <v>0</v>
      </c>
      <c r="F227" s="275">
        <f>'[1]6'!G91</f>
        <v>0</v>
      </c>
      <c r="G227" s="275">
        <f>'[1]6'!H91</f>
        <v>0</v>
      </c>
      <c r="H227" s="289">
        <f>'[1]6'!I91</f>
        <v>0</v>
      </c>
      <c r="I227" s="275">
        <f>'[1]6'!J91</f>
        <v>0</v>
      </c>
      <c r="J227" s="275">
        <f>'[1]6'!K91</f>
        <v>0</v>
      </c>
      <c r="K227" s="275">
        <f>'[1]6'!L91</f>
        <v>0</v>
      </c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s="180" customFormat="1" ht="15" hidden="1" customHeight="1" x14ac:dyDescent="0.2">
      <c r="A228" s="295">
        <v>3233</v>
      </c>
      <c r="B228" s="296" t="s">
        <v>177</v>
      </c>
      <c r="C228" s="285">
        <f t="shared" si="36"/>
        <v>0</v>
      </c>
      <c r="D228" s="275">
        <f>'[1]6'!E97</f>
        <v>0</v>
      </c>
      <c r="E228" s="275">
        <f>'[1]6'!F97</f>
        <v>0</v>
      </c>
      <c r="F228" s="275">
        <f>'[1]6'!G97</f>
        <v>0</v>
      </c>
      <c r="G228" s="275">
        <f>'[1]6'!H97</f>
        <v>0</v>
      </c>
      <c r="H228" s="289">
        <f>'[1]6'!I97</f>
        <v>0</v>
      </c>
      <c r="I228" s="275">
        <f>'[1]6'!J97</f>
        <v>0</v>
      </c>
      <c r="J228" s="275">
        <f>'[1]6'!K97</f>
        <v>0</v>
      </c>
      <c r="K228" s="275">
        <f>'[1]6'!L97</f>
        <v>0</v>
      </c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s="180" customFormat="1" ht="15" hidden="1" customHeight="1" x14ac:dyDescent="0.2">
      <c r="A229" s="295">
        <v>3234</v>
      </c>
      <c r="B229" s="296" t="s">
        <v>179</v>
      </c>
      <c r="C229" s="285">
        <f t="shared" si="36"/>
        <v>0</v>
      </c>
      <c r="D229" s="275">
        <f>'[1]6'!E102</f>
        <v>0</v>
      </c>
      <c r="E229" s="275">
        <f>'[1]6'!F102</f>
        <v>0</v>
      </c>
      <c r="F229" s="275">
        <f>'[1]6'!G102</f>
        <v>0</v>
      </c>
      <c r="G229" s="275">
        <f>'[1]6'!H102</f>
        <v>0</v>
      </c>
      <c r="H229" s="289">
        <f>'[1]6'!I102</f>
        <v>0</v>
      </c>
      <c r="I229" s="275">
        <f>'[1]6'!J102</f>
        <v>0</v>
      </c>
      <c r="J229" s="275">
        <f>'[1]6'!K102</f>
        <v>0</v>
      </c>
      <c r="K229" s="275">
        <f>'[1]6'!L102</f>
        <v>0</v>
      </c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s="180" customFormat="1" ht="15" hidden="1" customHeight="1" x14ac:dyDescent="0.2">
      <c r="A230" s="295">
        <v>3235</v>
      </c>
      <c r="B230" s="296" t="s">
        <v>181</v>
      </c>
      <c r="C230" s="285">
        <f t="shared" si="36"/>
        <v>0</v>
      </c>
      <c r="D230" s="275">
        <f>'[1]6'!E113</f>
        <v>0</v>
      </c>
      <c r="E230" s="275">
        <f>'[1]6'!F113</f>
        <v>0</v>
      </c>
      <c r="F230" s="275">
        <f>'[1]6'!G113</f>
        <v>0</v>
      </c>
      <c r="G230" s="275">
        <f>'[1]6'!H113</f>
        <v>0</v>
      </c>
      <c r="H230" s="289">
        <f>'[1]6'!I113</f>
        <v>0</v>
      </c>
      <c r="I230" s="275">
        <f>'[1]6'!J113</f>
        <v>0</v>
      </c>
      <c r="J230" s="275">
        <f>'[1]6'!K113</f>
        <v>0</v>
      </c>
      <c r="K230" s="275">
        <f>'[1]6'!L113</f>
        <v>0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s="180" customFormat="1" ht="15" hidden="1" customHeight="1" x14ac:dyDescent="0.2">
      <c r="A231" s="295">
        <v>3236</v>
      </c>
      <c r="B231" s="296" t="s">
        <v>183</v>
      </c>
      <c r="C231" s="285">
        <f t="shared" si="36"/>
        <v>0</v>
      </c>
      <c r="D231" s="275">
        <f>'[1]6'!E120</f>
        <v>0</v>
      </c>
      <c r="E231" s="275">
        <f>'[1]6'!F120</f>
        <v>0</v>
      </c>
      <c r="F231" s="275">
        <f>'[1]6'!G120</f>
        <v>0</v>
      </c>
      <c r="G231" s="275">
        <f>'[1]6'!H120</f>
        <v>0</v>
      </c>
      <c r="H231" s="289">
        <f>'[1]6'!I120</f>
        <v>0</v>
      </c>
      <c r="I231" s="275">
        <f>'[1]6'!J120</f>
        <v>0</v>
      </c>
      <c r="J231" s="275">
        <f>'[1]6'!K120</f>
        <v>0</v>
      </c>
      <c r="K231" s="275">
        <f>'[1]6'!L120</f>
        <v>0</v>
      </c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s="180" customFormat="1" ht="15" hidden="1" customHeight="1" x14ac:dyDescent="0.2">
      <c r="A232" s="295">
        <v>3237</v>
      </c>
      <c r="B232" s="296" t="s">
        <v>185</v>
      </c>
      <c r="C232" s="285">
        <f t="shared" si="36"/>
        <v>0</v>
      </c>
      <c r="D232" s="275">
        <f>'[1]6'!E124</f>
        <v>0</v>
      </c>
      <c r="E232" s="275">
        <f>'[1]6'!F124</f>
        <v>0</v>
      </c>
      <c r="F232" s="275">
        <f>'[1]6'!G124</f>
        <v>0</v>
      </c>
      <c r="G232" s="275">
        <f>'[1]6'!H124</f>
        <v>0</v>
      </c>
      <c r="H232" s="289">
        <f>'[1]6'!I124</f>
        <v>0</v>
      </c>
      <c r="I232" s="275">
        <f>'[1]6'!J124</f>
        <v>0</v>
      </c>
      <c r="J232" s="275">
        <f>'[1]6'!K124</f>
        <v>0</v>
      </c>
      <c r="K232" s="275">
        <f>'[1]6'!L124</f>
        <v>0</v>
      </c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s="180" customFormat="1" ht="15" hidden="1" customHeight="1" x14ac:dyDescent="0.2">
      <c r="A233" s="295">
        <v>3238</v>
      </c>
      <c r="B233" s="296" t="s">
        <v>187</v>
      </c>
      <c r="C233" s="285">
        <f t="shared" si="36"/>
        <v>0</v>
      </c>
      <c r="D233" s="275">
        <f>'[1]6'!E134</f>
        <v>0</v>
      </c>
      <c r="E233" s="275">
        <f>'[1]6'!F134</f>
        <v>0</v>
      </c>
      <c r="F233" s="275">
        <f>'[1]6'!G134</f>
        <v>0</v>
      </c>
      <c r="G233" s="275">
        <f>'[1]6'!H134</f>
        <v>0</v>
      </c>
      <c r="H233" s="289">
        <f>'[1]6'!I134</f>
        <v>0</v>
      </c>
      <c r="I233" s="275">
        <f>'[1]6'!J134</f>
        <v>0</v>
      </c>
      <c r="J233" s="275">
        <f>'[1]6'!K134</f>
        <v>0</v>
      </c>
      <c r="K233" s="275">
        <f>'[1]6'!L134</f>
        <v>0</v>
      </c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s="180" customFormat="1" ht="15" hidden="1" customHeight="1" x14ac:dyDescent="0.2">
      <c r="A234" s="295">
        <v>3239</v>
      </c>
      <c r="B234" s="296" t="s">
        <v>189</v>
      </c>
      <c r="C234" s="285">
        <f t="shared" si="36"/>
        <v>0</v>
      </c>
      <c r="D234" s="292">
        <f>'[1]6'!E138</f>
        <v>0</v>
      </c>
      <c r="E234" s="292">
        <f>'[1]6'!F138</f>
        <v>0</v>
      </c>
      <c r="F234" s="292">
        <f>'[1]6'!G138</f>
        <v>0</v>
      </c>
      <c r="G234" s="292">
        <f>'[1]6'!H138</f>
        <v>0</v>
      </c>
      <c r="H234" s="289">
        <f>'[1]6'!I138</f>
        <v>0</v>
      </c>
      <c r="I234" s="292">
        <f>'[1]6'!J138</f>
        <v>0</v>
      </c>
      <c r="J234" s="292">
        <f>'[1]6'!K138</f>
        <v>0</v>
      </c>
      <c r="K234" s="292">
        <f>'[1]6'!L138</f>
        <v>0</v>
      </c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s="180" customFormat="1" ht="24" hidden="1" customHeight="1" x14ac:dyDescent="0.2">
      <c r="A235" s="295">
        <v>3241</v>
      </c>
      <c r="B235" s="296" t="s">
        <v>191</v>
      </c>
      <c r="C235" s="285">
        <f t="shared" si="36"/>
        <v>0</v>
      </c>
      <c r="D235" s="275">
        <f>'[1]6'!E148</f>
        <v>0</v>
      </c>
      <c r="E235" s="275">
        <f>'[1]6'!F148</f>
        <v>0</v>
      </c>
      <c r="F235" s="275">
        <f>'[1]6'!G148</f>
        <v>0</v>
      </c>
      <c r="G235" s="275">
        <f>'[1]6'!H148</f>
        <v>0</v>
      </c>
      <c r="H235" s="289">
        <f>'[1]6'!I148</f>
        <v>0</v>
      </c>
      <c r="I235" s="275">
        <f>'[1]6'!J148</f>
        <v>0</v>
      </c>
      <c r="J235" s="275">
        <f>'[1]6'!K148</f>
        <v>0</v>
      </c>
      <c r="K235" s="275">
        <f>'[1]6'!L148</f>
        <v>0</v>
      </c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s="180" customFormat="1" ht="15" hidden="1" customHeight="1" x14ac:dyDescent="0.2">
      <c r="A236" s="295">
        <v>3291</v>
      </c>
      <c r="B236" s="297" t="s">
        <v>196</v>
      </c>
      <c r="C236" s="285">
        <f t="shared" si="36"/>
        <v>0</v>
      </c>
      <c r="D236" s="275">
        <f>'[1]6'!E152</f>
        <v>0</v>
      </c>
      <c r="E236" s="275">
        <f>'[1]6'!F152</f>
        <v>0</v>
      </c>
      <c r="F236" s="275">
        <f>'[1]6'!G152</f>
        <v>0</v>
      </c>
      <c r="G236" s="275">
        <f>'[1]6'!H152</f>
        <v>0</v>
      </c>
      <c r="H236" s="289">
        <f>'[1]6'!I152</f>
        <v>0</v>
      </c>
      <c r="I236" s="275">
        <f>'[1]6'!J152</f>
        <v>0</v>
      </c>
      <c r="J236" s="275">
        <f>'[1]6'!K152</f>
        <v>0</v>
      </c>
      <c r="K236" s="275">
        <f>'[1]6'!L152</f>
        <v>0</v>
      </c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s="180" customFormat="1" ht="15" hidden="1" customHeight="1" x14ac:dyDescent="0.2">
      <c r="A237" s="295">
        <v>3292</v>
      </c>
      <c r="B237" s="296" t="s">
        <v>198</v>
      </c>
      <c r="C237" s="285">
        <f t="shared" si="36"/>
        <v>0</v>
      </c>
      <c r="D237" s="275">
        <f>'[1]6'!E157</f>
        <v>0</v>
      </c>
      <c r="E237" s="275">
        <f>'[1]6'!F157</f>
        <v>0</v>
      </c>
      <c r="F237" s="275">
        <f>'[1]6'!G157</f>
        <v>0</v>
      </c>
      <c r="G237" s="275">
        <f>'[1]6'!H157</f>
        <v>0</v>
      </c>
      <c r="H237" s="289">
        <f>'[1]6'!I157</f>
        <v>0</v>
      </c>
      <c r="I237" s="275">
        <f>'[1]6'!J157</f>
        <v>0</v>
      </c>
      <c r="J237" s="275">
        <f>'[1]6'!K157</f>
        <v>0</v>
      </c>
      <c r="K237" s="275">
        <f>'[1]6'!L157</f>
        <v>0</v>
      </c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s="180" customFormat="1" ht="15" hidden="1" customHeight="1" x14ac:dyDescent="0.2">
      <c r="A238" s="295">
        <v>3293</v>
      </c>
      <c r="B238" s="296" t="s">
        <v>200</v>
      </c>
      <c r="C238" s="285">
        <f t="shared" si="36"/>
        <v>0</v>
      </c>
      <c r="D238" s="275">
        <f>'[1]6'!E161</f>
        <v>0</v>
      </c>
      <c r="E238" s="275">
        <f>'[1]6'!F161</f>
        <v>0</v>
      </c>
      <c r="F238" s="275">
        <f>'[1]6'!G161</f>
        <v>0</v>
      </c>
      <c r="G238" s="275">
        <f>'[1]6'!H161</f>
        <v>0</v>
      </c>
      <c r="H238" s="289">
        <f>'[1]6'!I161</f>
        <v>0</v>
      </c>
      <c r="I238" s="275">
        <f>'[1]6'!J161</f>
        <v>0</v>
      </c>
      <c r="J238" s="275">
        <f>'[1]6'!K161</f>
        <v>0</v>
      </c>
      <c r="K238" s="275">
        <f>'[1]6'!L161</f>
        <v>0</v>
      </c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s="180" customFormat="1" ht="15" hidden="1" customHeight="1" x14ac:dyDescent="0.2">
      <c r="A239" s="295">
        <v>3294</v>
      </c>
      <c r="B239" s="296" t="s">
        <v>335</v>
      </c>
      <c r="C239" s="285">
        <f t="shared" si="36"/>
        <v>0</v>
      </c>
      <c r="D239" s="275">
        <f>'[1]6'!E163</f>
        <v>0</v>
      </c>
      <c r="E239" s="275">
        <f>'[1]6'!F163</f>
        <v>0</v>
      </c>
      <c r="F239" s="275">
        <f>'[1]6'!G163</f>
        <v>0</v>
      </c>
      <c r="G239" s="275">
        <f>'[1]6'!H163</f>
        <v>0</v>
      </c>
      <c r="H239" s="289">
        <f>'[1]6'!I163</f>
        <v>0</v>
      </c>
      <c r="I239" s="275">
        <f>'[1]6'!J163</f>
        <v>0</v>
      </c>
      <c r="J239" s="275">
        <f>'[1]6'!K163</f>
        <v>0</v>
      </c>
      <c r="K239" s="275">
        <f>'[1]6'!L163</f>
        <v>0</v>
      </c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s="180" customFormat="1" ht="15" hidden="1" customHeight="1" x14ac:dyDescent="0.2">
      <c r="A240" s="295">
        <v>3295</v>
      </c>
      <c r="B240" s="296" t="s">
        <v>204</v>
      </c>
      <c r="C240" s="285">
        <f t="shared" si="36"/>
        <v>0</v>
      </c>
      <c r="D240" s="275">
        <f>'[1]6'!E167</f>
        <v>0</v>
      </c>
      <c r="E240" s="275">
        <f>'[1]6'!F167</f>
        <v>0</v>
      </c>
      <c r="F240" s="275">
        <f>'[1]6'!G167</f>
        <v>0</v>
      </c>
      <c r="G240" s="275">
        <f>'[1]6'!H167</f>
        <v>0</v>
      </c>
      <c r="H240" s="289">
        <f>'[1]6'!I167</f>
        <v>0</v>
      </c>
      <c r="I240" s="275">
        <f>'[1]6'!J167</f>
        <v>0</v>
      </c>
      <c r="J240" s="275">
        <f>'[1]6'!K167</f>
        <v>0</v>
      </c>
      <c r="K240" s="275">
        <f>'[1]6'!L167</f>
        <v>0</v>
      </c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s="180" customFormat="1" ht="15" hidden="1" customHeight="1" x14ac:dyDescent="0.2">
      <c r="A241" s="295" t="s">
        <v>205</v>
      </c>
      <c r="B241" s="296" t="s">
        <v>206</v>
      </c>
      <c r="C241" s="285">
        <f t="shared" si="36"/>
        <v>0</v>
      </c>
      <c r="D241" s="275">
        <f>'[1]6'!E173</f>
        <v>0</v>
      </c>
      <c r="E241" s="275">
        <f>'[1]6'!F173</f>
        <v>0</v>
      </c>
      <c r="F241" s="275">
        <f>'[1]6'!G173</f>
        <v>0</v>
      </c>
      <c r="G241" s="275">
        <f>'[1]6'!H173</f>
        <v>0</v>
      </c>
      <c r="H241" s="289">
        <f>'[1]6'!I173</f>
        <v>0</v>
      </c>
      <c r="I241" s="275">
        <f>'[1]6'!J173</f>
        <v>0</v>
      </c>
      <c r="J241" s="275">
        <f>'[1]6'!K173</f>
        <v>0</v>
      </c>
      <c r="K241" s="275">
        <f>'[1]6'!L173</f>
        <v>0</v>
      </c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s="180" customFormat="1" ht="15" hidden="1" customHeight="1" x14ac:dyDescent="0.2">
      <c r="A242" s="295">
        <v>3299</v>
      </c>
      <c r="B242" s="296" t="s">
        <v>336</v>
      </c>
      <c r="C242" s="285">
        <f t="shared" si="36"/>
        <v>0</v>
      </c>
      <c r="D242" s="275">
        <f>'[1]6'!E175</f>
        <v>0</v>
      </c>
      <c r="E242" s="275">
        <f>'[1]6'!F175</f>
        <v>0</v>
      </c>
      <c r="F242" s="275">
        <f>'[1]6'!G175</f>
        <v>0</v>
      </c>
      <c r="G242" s="275">
        <f>'[1]6'!H175</f>
        <v>0</v>
      </c>
      <c r="H242" s="289">
        <f>'[1]6'!I175</f>
        <v>0</v>
      </c>
      <c r="I242" s="275">
        <f>'[1]6'!J175</f>
        <v>0</v>
      </c>
      <c r="J242" s="275">
        <f>'[1]6'!K175</f>
        <v>0</v>
      </c>
      <c r="K242" s="275">
        <f>'[1]6'!L175</f>
        <v>0</v>
      </c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s="180" customFormat="1" ht="15" hidden="1" customHeight="1" x14ac:dyDescent="0.2">
      <c r="A243" s="286">
        <v>34</v>
      </c>
      <c r="B243" s="287" t="s">
        <v>209</v>
      </c>
      <c r="C243" s="288">
        <f>SUM(D243:K243)</f>
        <v>0</v>
      </c>
      <c r="D243" s="289">
        <f t="shared" ref="D243:K243" si="37">SUM(D244:D246)</f>
        <v>0</v>
      </c>
      <c r="E243" s="289">
        <f t="shared" si="37"/>
        <v>0</v>
      </c>
      <c r="F243" s="289">
        <f t="shared" si="37"/>
        <v>0</v>
      </c>
      <c r="G243" s="289">
        <f t="shared" si="37"/>
        <v>0</v>
      </c>
      <c r="H243" s="289">
        <f t="shared" si="37"/>
        <v>0</v>
      </c>
      <c r="I243" s="289">
        <f t="shared" si="37"/>
        <v>0</v>
      </c>
      <c r="J243" s="289">
        <f t="shared" si="37"/>
        <v>0</v>
      </c>
      <c r="K243" s="289">
        <f t="shared" si="37"/>
        <v>0</v>
      </c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s="180" customFormat="1" ht="15" hidden="1" customHeight="1" x14ac:dyDescent="0.2">
      <c r="A244" s="295">
        <v>3431</v>
      </c>
      <c r="B244" s="297" t="s">
        <v>217</v>
      </c>
      <c r="C244" s="285">
        <f>SUM(D244:K244)</f>
        <v>0</v>
      </c>
      <c r="D244" s="275">
        <f>'[1]6'!E185</f>
        <v>0</v>
      </c>
      <c r="E244" s="275">
        <f>'[1]6'!F185</f>
        <v>0</v>
      </c>
      <c r="F244" s="275">
        <f>'[1]6'!G185</f>
        <v>0</v>
      </c>
      <c r="G244" s="275">
        <f>'[1]6'!H185</f>
        <v>0</v>
      </c>
      <c r="H244" s="289">
        <f>'[1]6'!I185</f>
        <v>0</v>
      </c>
      <c r="I244" s="275">
        <f>'[1]6'!J185</f>
        <v>0</v>
      </c>
      <c r="J244" s="275">
        <f>'[1]6'!K185</f>
        <v>0</v>
      </c>
      <c r="K244" s="275">
        <f>'[1]6'!L185</f>
        <v>0</v>
      </c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s="180" customFormat="1" ht="24" hidden="1" customHeight="1" x14ac:dyDescent="0.2">
      <c r="A245" s="295">
        <v>3432</v>
      </c>
      <c r="B245" s="296" t="s">
        <v>219</v>
      </c>
      <c r="C245" s="285">
        <f>SUM(D245:K245)</f>
        <v>0</v>
      </c>
      <c r="D245" s="275">
        <f>'[1]6'!E188</f>
        <v>0</v>
      </c>
      <c r="E245" s="275">
        <f>'[1]6'!F188</f>
        <v>0</v>
      </c>
      <c r="F245" s="275">
        <f>'[1]6'!G188</f>
        <v>0</v>
      </c>
      <c r="G245" s="275">
        <f>'[1]6'!H188</f>
        <v>0</v>
      </c>
      <c r="H245" s="289">
        <f>'[1]6'!I188</f>
        <v>0</v>
      </c>
      <c r="I245" s="275">
        <f>'[1]6'!J188</f>
        <v>0</v>
      </c>
      <c r="J245" s="275">
        <f>'[1]6'!K188</f>
        <v>0</v>
      </c>
      <c r="K245" s="275">
        <f>'[1]6'!L188</f>
        <v>0</v>
      </c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s="180" customFormat="1" ht="15" hidden="1" customHeight="1" x14ac:dyDescent="0.2">
      <c r="A246" s="295">
        <v>3433</v>
      </c>
      <c r="B246" s="296" t="s">
        <v>337</v>
      </c>
      <c r="C246" s="285">
        <f>SUM(D246:K246)</f>
        <v>0</v>
      </c>
      <c r="D246" s="275">
        <f>'[1]6'!E191</f>
        <v>0</v>
      </c>
      <c r="E246" s="275">
        <f>'[1]6'!F191</f>
        <v>0</v>
      </c>
      <c r="F246" s="275">
        <f>'[1]6'!G191</f>
        <v>0</v>
      </c>
      <c r="G246" s="275">
        <f>'[1]6'!H191</f>
        <v>0</v>
      </c>
      <c r="H246" s="289">
        <f>'[1]6'!I191</f>
        <v>0</v>
      </c>
      <c r="I246" s="275">
        <f>'[1]6'!J191</f>
        <v>0</v>
      </c>
      <c r="J246" s="275">
        <f>'[1]6'!K191</f>
        <v>0</v>
      </c>
      <c r="K246" s="275">
        <f>'[1]6'!L191</f>
        <v>0</v>
      </c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s="180" customFormat="1" ht="24" hidden="1" customHeight="1" x14ac:dyDescent="0.2">
      <c r="A247" s="303" t="s">
        <v>250</v>
      </c>
      <c r="B247" s="305" t="s">
        <v>251</v>
      </c>
      <c r="C247" s="288">
        <f>SUM(D247:K247)</f>
        <v>0</v>
      </c>
      <c r="D247" s="289">
        <f t="shared" ref="D247:K247" si="38">SUM(D248:D256)</f>
        <v>0</v>
      </c>
      <c r="E247" s="289">
        <f t="shared" si="38"/>
        <v>0</v>
      </c>
      <c r="F247" s="289">
        <f t="shared" si="38"/>
        <v>0</v>
      </c>
      <c r="G247" s="289">
        <f t="shared" si="38"/>
        <v>0</v>
      </c>
      <c r="H247" s="289">
        <f t="shared" si="38"/>
        <v>0</v>
      </c>
      <c r="I247" s="289">
        <f t="shared" si="38"/>
        <v>0</v>
      </c>
      <c r="J247" s="289">
        <f t="shared" si="38"/>
        <v>0</v>
      </c>
      <c r="K247" s="289">
        <f t="shared" si="38"/>
        <v>0</v>
      </c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s="180" customFormat="1" ht="15" hidden="1" customHeight="1" x14ac:dyDescent="0.2">
      <c r="A248" s="295">
        <v>4221</v>
      </c>
      <c r="B248" s="296" t="s">
        <v>258</v>
      </c>
      <c r="C248" s="285">
        <f t="shared" ref="C248:C256" si="39">SUM(D248:K248)</f>
        <v>0</v>
      </c>
      <c r="D248" s="275">
        <f>'[1]6'!E241</f>
        <v>0</v>
      </c>
      <c r="E248" s="275">
        <f>'[1]6'!F241</f>
        <v>0</v>
      </c>
      <c r="F248" s="275">
        <f>'[1]6'!G241</f>
        <v>0</v>
      </c>
      <c r="G248" s="275">
        <f>'[1]6'!H241</f>
        <v>0</v>
      </c>
      <c r="H248" s="289">
        <f>'[1]6'!I241</f>
        <v>0</v>
      </c>
      <c r="I248" s="275">
        <f>'[1]6'!J241</f>
        <v>0</v>
      </c>
      <c r="J248" s="275">
        <f>'[1]6'!K241</f>
        <v>0</v>
      </c>
      <c r="K248" s="275">
        <f>'[1]6'!L241</f>
        <v>0</v>
      </c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s="180" customFormat="1" ht="15" hidden="1" customHeight="1" x14ac:dyDescent="0.2">
      <c r="A249" s="295">
        <v>4222</v>
      </c>
      <c r="B249" s="296" t="s">
        <v>260</v>
      </c>
      <c r="C249" s="285">
        <f t="shared" si="39"/>
        <v>0</v>
      </c>
      <c r="D249" s="275">
        <f>'[1]6'!E245</f>
        <v>0</v>
      </c>
      <c r="E249" s="275">
        <f>'[1]6'!F245</f>
        <v>0</v>
      </c>
      <c r="F249" s="275">
        <f>'[1]6'!G245</f>
        <v>0</v>
      </c>
      <c r="G249" s="275">
        <f>'[1]6'!H245</f>
        <v>0</v>
      </c>
      <c r="H249" s="289">
        <f>'[1]6'!I245</f>
        <v>0</v>
      </c>
      <c r="I249" s="275">
        <f>'[1]6'!J245</f>
        <v>0</v>
      </c>
      <c r="J249" s="275">
        <f>'[1]6'!K245</f>
        <v>0</v>
      </c>
      <c r="K249" s="275">
        <f>'[1]6'!L245</f>
        <v>0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s="180" customFormat="1" ht="15" hidden="1" customHeight="1" x14ac:dyDescent="0.2">
      <c r="A250" s="295">
        <v>4223</v>
      </c>
      <c r="B250" s="296" t="s">
        <v>262</v>
      </c>
      <c r="C250" s="285">
        <f t="shared" si="39"/>
        <v>0</v>
      </c>
      <c r="D250" s="275">
        <f>'[1]6'!E250</f>
        <v>0</v>
      </c>
      <c r="E250" s="275">
        <f>'[1]6'!F250</f>
        <v>0</v>
      </c>
      <c r="F250" s="275">
        <f>'[1]6'!G250</f>
        <v>0</v>
      </c>
      <c r="G250" s="275">
        <f>'[1]6'!H250</f>
        <v>0</v>
      </c>
      <c r="H250" s="289">
        <f>'[1]6'!I250</f>
        <v>0</v>
      </c>
      <c r="I250" s="275">
        <f>'[1]6'!J250</f>
        <v>0</v>
      </c>
      <c r="J250" s="275">
        <f>'[1]6'!K250</f>
        <v>0</v>
      </c>
      <c r="K250" s="275">
        <f>'[1]6'!L250</f>
        <v>0</v>
      </c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s="180" customFormat="1" ht="15" hidden="1" customHeight="1" x14ac:dyDescent="0.2">
      <c r="A251" s="295">
        <v>4224</v>
      </c>
      <c r="B251" s="296" t="s">
        <v>264</v>
      </c>
      <c r="C251" s="285">
        <f t="shared" si="39"/>
        <v>0</v>
      </c>
      <c r="D251" s="275">
        <f>'[1]6'!E255</f>
        <v>0</v>
      </c>
      <c r="E251" s="275">
        <f>'[1]6'!F255</f>
        <v>0</v>
      </c>
      <c r="F251" s="275">
        <f>'[1]6'!G255</f>
        <v>0</v>
      </c>
      <c r="G251" s="275">
        <f>'[1]6'!H255</f>
        <v>0</v>
      </c>
      <c r="H251" s="289">
        <f>'[1]6'!I255</f>
        <v>0</v>
      </c>
      <c r="I251" s="275">
        <f>'[1]6'!J255</f>
        <v>0</v>
      </c>
      <c r="J251" s="275">
        <f>'[1]6'!K255</f>
        <v>0</v>
      </c>
      <c r="K251" s="275">
        <f>'[1]6'!L255</f>
        <v>0</v>
      </c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s="180" customFormat="1" ht="15" hidden="1" customHeight="1" x14ac:dyDescent="0.2">
      <c r="A252" s="295">
        <v>4225</v>
      </c>
      <c r="B252" s="296" t="s">
        <v>338</v>
      </c>
      <c r="C252" s="285">
        <f t="shared" si="39"/>
        <v>0</v>
      </c>
      <c r="D252" s="275">
        <f>'[1]6'!E258</f>
        <v>0</v>
      </c>
      <c r="E252" s="275">
        <f>'[1]6'!F258</f>
        <v>0</v>
      </c>
      <c r="F252" s="275">
        <f>'[1]6'!G258</f>
        <v>0</v>
      </c>
      <c r="G252" s="275">
        <f>'[1]6'!H258</f>
        <v>0</v>
      </c>
      <c r="H252" s="289">
        <f>'[1]6'!I258</f>
        <v>0</v>
      </c>
      <c r="I252" s="275">
        <f>'[1]6'!J258</f>
        <v>0</v>
      </c>
      <c r="J252" s="275">
        <f>'[1]6'!K258</f>
        <v>0</v>
      </c>
      <c r="K252" s="275">
        <f>'[1]6'!L258</f>
        <v>0</v>
      </c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s="180" customFormat="1" ht="15" hidden="1" customHeight="1" x14ac:dyDescent="0.2">
      <c r="A253" s="295">
        <v>4226</v>
      </c>
      <c r="B253" s="296" t="s">
        <v>268</v>
      </c>
      <c r="C253" s="285">
        <f t="shared" si="39"/>
        <v>0</v>
      </c>
      <c r="D253" s="275">
        <f>'[1]6'!E263</f>
        <v>0</v>
      </c>
      <c r="E253" s="275">
        <f>'[1]6'!F263</f>
        <v>0</v>
      </c>
      <c r="F253" s="275">
        <f>'[1]6'!G263</f>
        <v>0</v>
      </c>
      <c r="G253" s="275">
        <f>'[1]6'!H263</f>
        <v>0</v>
      </c>
      <c r="H253" s="289">
        <f>'[1]6'!I263</f>
        <v>0</v>
      </c>
      <c r="I253" s="275">
        <f>'[1]6'!J263</f>
        <v>0</v>
      </c>
      <c r="J253" s="275">
        <f>'[1]6'!K263</f>
        <v>0</v>
      </c>
      <c r="K253" s="275">
        <f>'[1]6'!L263</f>
        <v>0</v>
      </c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s="180" customFormat="1" ht="15" hidden="1" customHeight="1" x14ac:dyDescent="0.2">
      <c r="A254" s="295">
        <v>4227</v>
      </c>
      <c r="B254" s="297" t="s">
        <v>270</v>
      </c>
      <c r="C254" s="285">
        <f t="shared" si="39"/>
        <v>0</v>
      </c>
      <c r="D254" s="275">
        <f>'[1]6'!E266</f>
        <v>0</v>
      </c>
      <c r="E254" s="275">
        <f>'[1]6'!F266</f>
        <v>0</v>
      </c>
      <c r="F254" s="275">
        <f>'[1]6'!G266</f>
        <v>0</v>
      </c>
      <c r="G254" s="275">
        <f>'[1]6'!H266</f>
        <v>0</v>
      </c>
      <c r="H254" s="289">
        <f>'[1]6'!I266</f>
        <v>0</v>
      </c>
      <c r="I254" s="275">
        <f>'[1]6'!J266</f>
        <v>0</v>
      </c>
      <c r="J254" s="275">
        <f>'[1]6'!K266</f>
        <v>0</v>
      </c>
      <c r="K254" s="275">
        <f>'[1]6'!L266</f>
        <v>0</v>
      </c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s="180" customFormat="1" ht="15" hidden="1" customHeight="1" x14ac:dyDescent="0.2">
      <c r="A255" s="295">
        <v>4231</v>
      </c>
      <c r="B255" s="296" t="s">
        <v>96</v>
      </c>
      <c r="C255" s="285">
        <f t="shared" si="39"/>
        <v>0</v>
      </c>
      <c r="D255" s="275">
        <f>'[1]6'!E271</f>
        <v>0</v>
      </c>
      <c r="E255" s="275">
        <f>'[1]6'!F271</f>
        <v>0</v>
      </c>
      <c r="F255" s="275">
        <f>'[1]6'!G271</f>
        <v>0</v>
      </c>
      <c r="G255" s="275">
        <f>'[1]6'!H271</f>
        <v>0</v>
      </c>
      <c r="H255" s="289">
        <f>'[1]6'!I271</f>
        <v>0</v>
      </c>
      <c r="I255" s="275">
        <f>'[1]6'!J271</f>
        <v>0</v>
      </c>
      <c r="J255" s="275">
        <f>'[1]6'!K271</f>
        <v>0</v>
      </c>
      <c r="K255" s="275">
        <f>'[1]6'!L271</f>
        <v>0</v>
      </c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s="180" customFormat="1" ht="15" hidden="1" customHeight="1" x14ac:dyDescent="0.2">
      <c r="A256" s="295">
        <v>4241</v>
      </c>
      <c r="B256" s="296" t="s">
        <v>339</v>
      </c>
      <c r="C256" s="285">
        <f t="shared" si="39"/>
        <v>0</v>
      </c>
      <c r="D256" s="275">
        <f>'[1]6'!E278</f>
        <v>0</v>
      </c>
      <c r="E256" s="275">
        <f>'[1]6'!F278</f>
        <v>0</v>
      </c>
      <c r="F256" s="275">
        <f>'[1]6'!G278</f>
        <v>0</v>
      </c>
      <c r="G256" s="275">
        <f>'[1]6'!H278</f>
        <v>0</v>
      </c>
      <c r="H256" s="289">
        <f>'[1]6'!I278</f>
        <v>0</v>
      </c>
      <c r="I256" s="275">
        <f>'[1]6'!J278</f>
        <v>0</v>
      </c>
      <c r="J256" s="275">
        <f>'[1]6'!K278</f>
        <v>0</v>
      </c>
      <c r="K256" s="275">
        <f>'[1]6'!L278</f>
        <v>0</v>
      </c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s="180" customFormat="1" ht="21.75" hidden="1" customHeight="1" x14ac:dyDescent="0.2">
      <c r="A257" s="303" t="s">
        <v>302</v>
      </c>
      <c r="B257" s="305" t="s">
        <v>340</v>
      </c>
      <c r="C257" s="288">
        <f t="shared" ref="C257:C268" si="40">SUM(D257:K257)</f>
        <v>0</v>
      </c>
      <c r="D257" s="289">
        <f>D258</f>
        <v>0</v>
      </c>
      <c r="E257" s="289">
        <f t="shared" ref="E257:K257" si="41">E258</f>
        <v>0</v>
      </c>
      <c r="F257" s="289">
        <f t="shared" si="41"/>
        <v>0</v>
      </c>
      <c r="G257" s="289">
        <f t="shared" si="41"/>
        <v>0</v>
      </c>
      <c r="H257" s="289">
        <f t="shared" si="41"/>
        <v>0</v>
      </c>
      <c r="I257" s="289">
        <f t="shared" si="41"/>
        <v>0</v>
      </c>
      <c r="J257" s="289">
        <f t="shared" si="41"/>
        <v>0</v>
      </c>
      <c r="K257" s="289">
        <f t="shared" si="41"/>
        <v>0</v>
      </c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s="180" customFormat="1" ht="24.75" hidden="1" customHeight="1" thickBot="1" x14ac:dyDescent="0.25">
      <c r="A258" s="310">
        <v>4511</v>
      </c>
      <c r="B258" s="311" t="s">
        <v>305</v>
      </c>
      <c r="C258" s="312">
        <f t="shared" si="40"/>
        <v>0</v>
      </c>
      <c r="D258" s="313">
        <f>'[1]6'!E304</f>
        <v>0</v>
      </c>
      <c r="E258" s="313">
        <f>'[1]6'!F304</f>
        <v>0</v>
      </c>
      <c r="F258" s="313">
        <f>'[1]6'!G304</f>
        <v>0</v>
      </c>
      <c r="G258" s="313">
        <f>'[1]6'!H304</f>
        <v>0</v>
      </c>
      <c r="H258" s="314">
        <f>'[1]6'!I304</f>
        <v>0</v>
      </c>
      <c r="I258" s="313">
        <f>'[1]6'!J304</f>
        <v>0</v>
      </c>
      <c r="J258" s="313">
        <f>'[1]6'!K304</f>
        <v>0</v>
      </c>
      <c r="K258" s="313">
        <f>'[1]6'!L304</f>
        <v>0</v>
      </c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s="180" customFormat="1" ht="15" customHeight="1" x14ac:dyDescent="0.2">
      <c r="A259" s="279" t="s">
        <v>331</v>
      </c>
      <c r="B259" s="280" t="str">
        <f>'[1]7'!$C$2</f>
        <v xml:space="preserve">EU projekti </v>
      </c>
      <c r="C259" s="281">
        <f t="shared" si="40"/>
        <v>10000</v>
      </c>
      <c r="D259" s="282">
        <f t="shared" ref="D259:K259" si="42">D260+D300+D310</f>
        <v>0</v>
      </c>
      <c r="E259" s="282">
        <f t="shared" si="42"/>
        <v>0</v>
      </c>
      <c r="F259" s="282">
        <f t="shared" si="42"/>
        <v>0</v>
      </c>
      <c r="G259" s="282">
        <f t="shared" si="42"/>
        <v>10000</v>
      </c>
      <c r="H259" s="282">
        <f t="shared" si="42"/>
        <v>0</v>
      </c>
      <c r="I259" s="282">
        <f t="shared" si="42"/>
        <v>0</v>
      </c>
      <c r="J259" s="282">
        <f t="shared" si="42"/>
        <v>0</v>
      </c>
      <c r="K259" s="282">
        <f t="shared" si="42"/>
        <v>0</v>
      </c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s="180" customFormat="1" ht="15" customHeight="1" x14ac:dyDescent="0.2">
      <c r="A260" s="283">
        <v>3</v>
      </c>
      <c r="B260" s="284" t="s">
        <v>333</v>
      </c>
      <c r="C260" s="285">
        <f t="shared" si="40"/>
        <v>10000</v>
      </c>
      <c r="D260" s="275">
        <f t="shared" ref="D260:K260" si="43">D261+D268+D296</f>
        <v>0</v>
      </c>
      <c r="E260" s="275">
        <f t="shared" si="43"/>
        <v>0</v>
      </c>
      <c r="F260" s="275">
        <f t="shared" si="43"/>
        <v>0</v>
      </c>
      <c r="G260" s="275">
        <f t="shared" si="43"/>
        <v>10000</v>
      </c>
      <c r="H260" s="276">
        <f t="shared" si="43"/>
        <v>0</v>
      </c>
      <c r="I260" s="275">
        <f t="shared" si="43"/>
        <v>0</v>
      </c>
      <c r="J260" s="275">
        <f t="shared" si="43"/>
        <v>0</v>
      </c>
      <c r="K260" s="275">
        <f t="shared" si="43"/>
        <v>0</v>
      </c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s="180" customFormat="1" ht="15" hidden="1" customHeight="1" x14ac:dyDescent="0.2">
      <c r="A261" s="286">
        <v>31</v>
      </c>
      <c r="B261" s="287" t="s">
        <v>128</v>
      </c>
      <c r="C261" s="288">
        <f t="shared" si="40"/>
        <v>0</v>
      </c>
      <c r="D261" s="289">
        <f t="shared" ref="D261:K261" si="44">SUM(D262:D267)</f>
        <v>0</v>
      </c>
      <c r="E261" s="289">
        <f t="shared" si="44"/>
        <v>0</v>
      </c>
      <c r="F261" s="289">
        <f t="shared" si="44"/>
        <v>0</v>
      </c>
      <c r="G261" s="289">
        <f t="shared" si="44"/>
        <v>0</v>
      </c>
      <c r="H261" s="289">
        <f t="shared" si="44"/>
        <v>0</v>
      </c>
      <c r="I261" s="289">
        <f t="shared" si="44"/>
        <v>0</v>
      </c>
      <c r="J261" s="289">
        <f t="shared" si="44"/>
        <v>0</v>
      </c>
      <c r="K261" s="316">
        <f t="shared" si="44"/>
        <v>0</v>
      </c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s="180" customFormat="1" ht="15" hidden="1" customHeight="1" x14ac:dyDescent="0.2">
      <c r="A262" s="290">
        <v>3111</v>
      </c>
      <c r="B262" s="291" t="s">
        <v>334</v>
      </c>
      <c r="C262" s="285">
        <f t="shared" si="40"/>
        <v>0</v>
      </c>
      <c r="D262" s="292">
        <f>'[1]7'!E11</f>
        <v>0</v>
      </c>
      <c r="E262" s="292">
        <f>'[1]7'!F11</f>
        <v>0</v>
      </c>
      <c r="F262" s="292">
        <f>'[1]7'!G11</f>
        <v>0</v>
      </c>
      <c r="G262" s="292">
        <f>'[1]7'!H11</f>
        <v>0</v>
      </c>
      <c r="H262" s="307">
        <f>'[1]7'!I11</f>
        <v>0</v>
      </c>
      <c r="I262" s="292">
        <f>'[1]7'!J11</f>
        <v>0</v>
      </c>
      <c r="J262" s="292">
        <f>'[1]7'!K11</f>
        <v>0</v>
      </c>
      <c r="K262" s="317">
        <f>'[1]7'!L11</f>
        <v>0</v>
      </c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s="180" customFormat="1" ht="15" hidden="1" customHeight="1" x14ac:dyDescent="0.2">
      <c r="A263" s="290">
        <v>3113</v>
      </c>
      <c r="B263" s="291" t="s">
        <v>134</v>
      </c>
      <c r="C263" s="285">
        <f t="shared" si="40"/>
        <v>0</v>
      </c>
      <c r="D263" s="292">
        <f>'[1]7'!E15</f>
        <v>0</v>
      </c>
      <c r="E263" s="292">
        <f>'[1]7'!F15</f>
        <v>0</v>
      </c>
      <c r="F263" s="292">
        <f>'[1]7'!G15</f>
        <v>0</v>
      </c>
      <c r="G263" s="292">
        <f>'[1]7'!H15</f>
        <v>0</v>
      </c>
      <c r="H263" s="307">
        <f>'[1]7'!I15</f>
        <v>0</v>
      </c>
      <c r="I263" s="292">
        <f>'[1]7'!J15</f>
        <v>0</v>
      </c>
      <c r="J263" s="292">
        <f>'[1]7'!K15</f>
        <v>0</v>
      </c>
      <c r="K263" s="317">
        <f>'[1]7'!L15</f>
        <v>0</v>
      </c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s="180" customFormat="1" ht="15" hidden="1" customHeight="1" x14ac:dyDescent="0.2">
      <c r="A264" s="290">
        <v>3114</v>
      </c>
      <c r="B264" s="291" t="s">
        <v>136</v>
      </c>
      <c r="C264" s="285">
        <f t="shared" si="40"/>
        <v>0</v>
      </c>
      <c r="D264" s="292">
        <f>'[1]7'!E17</f>
        <v>0</v>
      </c>
      <c r="E264" s="292">
        <f>'[1]7'!F17</f>
        <v>0</v>
      </c>
      <c r="F264" s="292">
        <f>'[1]7'!G17</f>
        <v>0</v>
      </c>
      <c r="G264" s="292">
        <f>'[1]7'!H17</f>
        <v>0</v>
      </c>
      <c r="H264" s="307">
        <f>'[1]7'!I17</f>
        <v>0</v>
      </c>
      <c r="I264" s="292">
        <f>'[1]7'!J17</f>
        <v>0</v>
      </c>
      <c r="J264" s="292">
        <f>'[1]7'!K17</f>
        <v>0</v>
      </c>
      <c r="K264" s="317">
        <f>'[1]7'!L17</f>
        <v>0</v>
      </c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s="180" customFormat="1" ht="15" hidden="1" customHeight="1" x14ac:dyDescent="0.2">
      <c r="A265" s="290">
        <v>3121</v>
      </c>
      <c r="B265" s="291" t="s">
        <v>137</v>
      </c>
      <c r="C265" s="285">
        <f t="shared" si="40"/>
        <v>0</v>
      </c>
      <c r="D265" s="292">
        <f>'[1]7'!E20</f>
        <v>0</v>
      </c>
      <c r="E265" s="292">
        <f>'[1]7'!F20</f>
        <v>0</v>
      </c>
      <c r="F265" s="292">
        <f>'[1]7'!G20</f>
        <v>0</v>
      </c>
      <c r="G265" s="292">
        <f>'[1]7'!H20</f>
        <v>0</v>
      </c>
      <c r="H265" s="307">
        <f>'[1]7'!I20</f>
        <v>0</v>
      </c>
      <c r="I265" s="292">
        <f>'[1]7'!J20</f>
        <v>0</v>
      </c>
      <c r="J265" s="292">
        <f>'[1]7'!K20</f>
        <v>0</v>
      </c>
      <c r="K265" s="317">
        <f>'[1]7'!L20</f>
        <v>0</v>
      </c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s="180" customFormat="1" ht="15" hidden="1" customHeight="1" x14ac:dyDescent="0.2">
      <c r="A266" s="290">
        <v>3132</v>
      </c>
      <c r="B266" s="291" t="s">
        <v>141</v>
      </c>
      <c r="C266" s="285">
        <f t="shared" si="40"/>
        <v>0</v>
      </c>
      <c r="D266" s="292">
        <f>'[1]7'!E29</f>
        <v>0</v>
      </c>
      <c r="E266" s="292">
        <f>'[1]7'!F29</f>
        <v>0</v>
      </c>
      <c r="F266" s="292">
        <f>'[1]7'!G29</f>
        <v>0</v>
      </c>
      <c r="G266" s="292">
        <f>'[1]7'!H29</f>
        <v>0</v>
      </c>
      <c r="H266" s="307">
        <f>'[1]7'!I29</f>
        <v>0</v>
      </c>
      <c r="I266" s="292">
        <f>'[1]7'!J29</f>
        <v>0</v>
      </c>
      <c r="J266" s="292">
        <f>'[1]7'!K29</f>
        <v>0</v>
      </c>
      <c r="K266" s="317">
        <f>'[1]7'!L29</f>
        <v>0</v>
      </c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s="180" customFormat="1" ht="15" hidden="1" customHeight="1" x14ac:dyDescent="0.2">
      <c r="A267" s="295">
        <v>3133</v>
      </c>
      <c r="B267" s="296" t="s">
        <v>143</v>
      </c>
      <c r="C267" s="285">
        <f t="shared" si="40"/>
        <v>0</v>
      </c>
      <c r="D267" s="292">
        <f>'[1]7'!E32</f>
        <v>0</v>
      </c>
      <c r="E267" s="292">
        <f>'[1]7'!F32</f>
        <v>0</v>
      </c>
      <c r="F267" s="292">
        <f>'[1]7'!G32</f>
        <v>0</v>
      </c>
      <c r="G267" s="292">
        <f>'[1]7'!H32</f>
        <v>0</v>
      </c>
      <c r="H267" s="307">
        <f>'[1]7'!I32</f>
        <v>0</v>
      </c>
      <c r="I267" s="292">
        <f>'[1]7'!J32</f>
        <v>0</v>
      </c>
      <c r="J267" s="292">
        <f>'[1]7'!K32</f>
        <v>0</v>
      </c>
      <c r="K267" s="317">
        <f>'[1]7'!L32</f>
        <v>0</v>
      </c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s="180" customFormat="1" ht="15" customHeight="1" x14ac:dyDescent="0.2">
      <c r="A268" s="286">
        <v>32</v>
      </c>
      <c r="B268" s="287" t="s">
        <v>145</v>
      </c>
      <c r="C268" s="288">
        <f t="shared" si="40"/>
        <v>10000</v>
      </c>
      <c r="D268" s="289">
        <f t="shared" ref="D268:K268" si="45">SUM(D269:D295)</f>
        <v>0</v>
      </c>
      <c r="E268" s="289">
        <f t="shared" si="45"/>
        <v>0</v>
      </c>
      <c r="F268" s="289">
        <f t="shared" si="45"/>
        <v>0</v>
      </c>
      <c r="G268" s="289">
        <f t="shared" si="45"/>
        <v>10000</v>
      </c>
      <c r="H268" s="289">
        <f t="shared" si="45"/>
        <v>0</v>
      </c>
      <c r="I268" s="289">
        <f t="shared" si="45"/>
        <v>0</v>
      </c>
      <c r="J268" s="289">
        <f t="shared" si="45"/>
        <v>0</v>
      </c>
      <c r="K268" s="289">
        <f t="shared" si="45"/>
        <v>0</v>
      </c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s="180" customFormat="1" ht="15" customHeight="1" x14ac:dyDescent="0.2">
      <c r="A269" s="295">
        <v>3211</v>
      </c>
      <c r="B269" s="296" t="s">
        <v>149</v>
      </c>
      <c r="C269" s="285">
        <f t="shared" ref="C269:C295" si="46">SUM(D269:K269)</f>
        <v>8000</v>
      </c>
      <c r="D269" s="275">
        <f>'[1]7'!E36</f>
        <v>0</v>
      </c>
      <c r="E269" s="275">
        <f>'[1]7'!F36</f>
        <v>0</v>
      </c>
      <c r="F269" s="275">
        <f>'[1]7'!G36</f>
        <v>0</v>
      </c>
      <c r="G269" s="275">
        <f>'[1]7'!H36</f>
        <v>8000</v>
      </c>
      <c r="H269" s="289">
        <f>'[1]7'!I36</f>
        <v>0</v>
      </c>
      <c r="I269" s="275">
        <f>'[1]7'!J36</f>
        <v>0</v>
      </c>
      <c r="J269" s="275">
        <f>'[1]7'!K36</f>
        <v>0</v>
      </c>
      <c r="K269" s="275">
        <f>'[1]7'!L36</f>
        <v>0</v>
      </c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s="180" customFormat="1" ht="15" hidden="1" customHeight="1" x14ac:dyDescent="0.2">
      <c r="A270" s="295">
        <v>3212</v>
      </c>
      <c r="B270" s="296" t="s">
        <v>151</v>
      </c>
      <c r="C270" s="285">
        <f t="shared" si="46"/>
        <v>0</v>
      </c>
      <c r="D270" s="275">
        <f>'[1]7'!E38</f>
        <v>0</v>
      </c>
      <c r="E270" s="275">
        <f>'[1]7'!F38</f>
        <v>0</v>
      </c>
      <c r="F270" s="275">
        <f>'[1]7'!G38</f>
        <v>0</v>
      </c>
      <c r="G270" s="275">
        <f>'[1]7'!H38</f>
        <v>0</v>
      </c>
      <c r="H270" s="289">
        <f>'[1]7'!I38</f>
        <v>0</v>
      </c>
      <c r="I270" s="275">
        <f>'[1]7'!J38</f>
        <v>0</v>
      </c>
      <c r="J270" s="275">
        <f>'[1]7'!K38</f>
        <v>0</v>
      </c>
      <c r="K270" s="318">
        <f>'[1]7'!L38</f>
        <v>0</v>
      </c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s="180" customFormat="1" ht="15" hidden="1" customHeight="1" x14ac:dyDescent="0.2">
      <c r="A271" s="295">
        <v>3213</v>
      </c>
      <c r="B271" s="296" t="s">
        <v>153</v>
      </c>
      <c r="C271" s="285">
        <f t="shared" si="46"/>
        <v>0</v>
      </c>
      <c r="D271" s="275">
        <f>'[1]7'!E40</f>
        <v>0</v>
      </c>
      <c r="E271" s="275">
        <f>'[1]7'!F40</f>
        <v>0</v>
      </c>
      <c r="F271" s="275">
        <f>'[1]7'!G40</f>
        <v>0</v>
      </c>
      <c r="G271" s="275">
        <f>'[1]7'!H40</f>
        <v>0</v>
      </c>
      <c r="H271" s="289">
        <f>'[1]7'!I40</f>
        <v>0</v>
      </c>
      <c r="I271" s="275">
        <f>'[1]7'!J40</f>
        <v>0</v>
      </c>
      <c r="J271" s="275">
        <f>'[1]7'!K40</f>
        <v>0</v>
      </c>
      <c r="K271" s="318">
        <f>'[1]7'!L40</f>
        <v>0</v>
      </c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s="180" customFormat="1" ht="15" hidden="1" customHeight="1" x14ac:dyDescent="0.2">
      <c r="A272" s="295">
        <v>3214</v>
      </c>
      <c r="B272" s="296" t="s">
        <v>155</v>
      </c>
      <c r="C272" s="285">
        <f t="shared" si="46"/>
        <v>0</v>
      </c>
      <c r="D272" s="275">
        <f>'[1]7'!E43</f>
        <v>0</v>
      </c>
      <c r="E272" s="275">
        <f>'[1]7'!F43</f>
        <v>0</v>
      </c>
      <c r="F272" s="275">
        <f>'[1]7'!G43</f>
        <v>0</v>
      </c>
      <c r="G272" s="275">
        <f>'[1]7'!H43</f>
        <v>0</v>
      </c>
      <c r="H272" s="289">
        <f>'[1]7'!I43</f>
        <v>0</v>
      </c>
      <c r="I272" s="275">
        <f>'[1]7'!J43</f>
        <v>0</v>
      </c>
      <c r="J272" s="275">
        <f>'[1]7'!K43</f>
        <v>0</v>
      </c>
      <c r="K272" s="318">
        <f>'[1]7'!L43</f>
        <v>0</v>
      </c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s="180" customFormat="1" ht="15" hidden="1" customHeight="1" x14ac:dyDescent="0.2">
      <c r="A273" s="295">
        <v>3221</v>
      </c>
      <c r="B273" s="296" t="s">
        <v>159</v>
      </c>
      <c r="C273" s="285">
        <f t="shared" si="46"/>
        <v>0</v>
      </c>
      <c r="D273" s="275">
        <f>'[1]7'!E47</f>
        <v>0</v>
      </c>
      <c r="E273" s="275">
        <f>'[1]7'!F47</f>
        <v>0</v>
      </c>
      <c r="F273" s="275">
        <f>'[1]7'!G47</f>
        <v>0</v>
      </c>
      <c r="G273" s="275">
        <f>'[1]7'!H47</f>
        <v>0</v>
      </c>
      <c r="H273" s="289">
        <f>'[1]7'!I47</f>
        <v>0</v>
      </c>
      <c r="I273" s="275">
        <f>'[1]7'!J47</f>
        <v>0</v>
      </c>
      <c r="J273" s="275">
        <f>'[1]7'!K47</f>
        <v>0</v>
      </c>
      <c r="K273" s="318">
        <f>'[1]7'!L47</f>
        <v>0</v>
      </c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s="180" customFormat="1" ht="15" hidden="1" customHeight="1" x14ac:dyDescent="0.2">
      <c r="A274" s="295">
        <v>3222</v>
      </c>
      <c r="B274" s="296" t="s">
        <v>161</v>
      </c>
      <c r="C274" s="285">
        <f t="shared" si="46"/>
        <v>0</v>
      </c>
      <c r="D274" s="275">
        <f>'[1]7'!E57</f>
        <v>0</v>
      </c>
      <c r="E274" s="275">
        <f>'[1]7'!F57</f>
        <v>0</v>
      </c>
      <c r="F274" s="275">
        <f>'[1]7'!G57</f>
        <v>0</v>
      </c>
      <c r="G274" s="275">
        <f>'[1]7'!H57</f>
        <v>0</v>
      </c>
      <c r="H274" s="289">
        <f>'[1]7'!I57</f>
        <v>0</v>
      </c>
      <c r="I274" s="275">
        <f>'[1]7'!J57</f>
        <v>0</v>
      </c>
      <c r="J274" s="275">
        <f>'[1]7'!K57</f>
        <v>0</v>
      </c>
      <c r="K274" s="318">
        <f>'[1]7'!L57</f>
        <v>0</v>
      </c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s="180" customFormat="1" ht="15" hidden="1" customHeight="1" x14ac:dyDescent="0.2">
      <c r="A275" s="295">
        <v>3223</v>
      </c>
      <c r="B275" s="296" t="s">
        <v>163</v>
      </c>
      <c r="C275" s="285">
        <f t="shared" si="46"/>
        <v>0</v>
      </c>
      <c r="D275" s="275">
        <f>'[1]7'!E66</f>
        <v>0</v>
      </c>
      <c r="E275" s="275">
        <f>'[1]7'!F66</f>
        <v>0</v>
      </c>
      <c r="F275" s="275">
        <f>'[1]7'!G66</f>
        <v>0</v>
      </c>
      <c r="G275" s="275">
        <f>'[1]7'!H66</f>
        <v>0</v>
      </c>
      <c r="H275" s="289">
        <f>'[1]7'!I66</f>
        <v>0</v>
      </c>
      <c r="I275" s="275">
        <f>'[1]7'!J66</f>
        <v>0</v>
      </c>
      <c r="J275" s="275">
        <f>'[1]7'!K66</f>
        <v>0</v>
      </c>
      <c r="K275" s="318">
        <f>'[1]7'!L66</f>
        <v>0</v>
      </c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s="180" customFormat="1" ht="15" hidden="1" customHeight="1" x14ac:dyDescent="0.2">
      <c r="A276" s="295">
        <v>3224</v>
      </c>
      <c r="B276" s="296" t="s">
        <v>165</v>
      </c>
      <c r="C276" s="285">
        <f t="shared" si="46"/>
        <v>0</v>
      </c>
      <c r="D276" s="275">
        <f>'[1]7'!E72</f>
        <v>0</v>
      </c>
      <c r="E276" s="275">
        <f>'[1]7'!F72</f>
        <v>0</v>
      </c>
      <c r="F276" s="275">
        <f>'[1]7'!G72</f>
        <v>0</v>
      </c>
      <c r="G276" s="275">
        <f>'[1]7'!H72</f>
        <v>0</v>
      </c>
      <c r="H276" s="289">
        <f>'[1]7'!I72</f>
        <v>0</v>
      </c>
      <c r="I276" s="275">
        <f>'[1]7'!J72</f>
        <v>0</v>
      </c>
      <c r="J276" s="275">
        <f>'[1]7'!K72</f>
        <v>0</v>
      </c>
      <c r="K276" s="318">
        <f>'[1]7'!L72</f>
        <v>0</v>
      </c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s="180" customFormat="1" ht="15" hidden="1" customHeight="1" x14ac:dyDescent="0.2">
      <c r="A277" s="295">
        <v>3225</v>
      </c>
      <c r="B277" s="296" t="s">
        <v>167</v>
      </c>
      <c r="C277" s="285">
        <f t="shared" si="46"/>
        <v>0</v>
      </c>
      <c r="D277" s="292">
        <f>'[1]7'!E77</f>
        <v>0</v>
      </c>
      <c r="E277" s="292">
        <f>'[1]7'!F77</f>
        <v>0</v>
      </c>
      <c r="F277" s="292">
        <f>'[1]7'!G77</f>
        <v>0</v>
      </c>
      <c r="G277" s="292">
        <f>'[1]7'!H77</f>
        <v>0</v>
      </c>
      <c r="H277" s="289">
        <f>'[1]7'!I77</f>
        <v>0</v>
      </c>
      <c r="I277" s="292">
        <f>'[1]7'!J77</f>
        <v>0</v>
      </c>
      <c r="J277" s="292">
        <f>'[1]7'!K77</f>
        <v>0</v>
      </c>
      <c r="K277" s="317">
        <f>'[1]7'!L77</f>
        <v>0</v>
      </c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s="180" customFormat="1" ht="15" hidden="1" customHeight="1" x14ac:dyDescent="0.2">
      <c r="A278" s="295">
        <v>3227</v>
      </c>
      <c r="B278" s="296" t="s">
        <v>169</v>
      </c>
      <c r="C278" s="285">
        <f t="shared" si="46"/>
        <v>0</v>
      </c>
      <c r="D278" s="292">
        <f>'[1]7'!E80</f>
        <v>0</v>
      </c>
      <c r="E278" s="292">
        <f>'[1]7'!F80</f>
        <v>0</v>
      </c>
      <c r="F278" s="292">
        <f>'[1]7'!G80</f>
        <v>0</v>
      </c>
      <c r="G278" s="292">
        <f>'[1]7'!H80</f>
        <v>0</v>
      </c>
      <c r="H278" s="289">
        <f>'[1]7'!I80</f>
        <v>0</v>
      </c>
      <c r="I278" s="292">
        <f>'[1]7'!J80</f>
        <v>0</v>
      </c>
      <c r="J278" s="292">
        <f>'[1]7'!K80</f>
        <v>0</v>
      </c>
      <c r="K278" s="317">
        <f>'[1]7'!L80</f>
        <v>0</v>
      </c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s="180" customFormat="1" ht="15" hidden="1" customHeight="1" x14ac:dyDescent="0.2">
      <c r="A279" s="295">
        <v>3231</v>
      </c>
      <c r="B279" s="296" t="s">
        <v>173</v>
      </c>
      <c r="C279" s="285">
        <f t="shared" si="46"/>
        <v>0</v>
      </c>
      <c r="D279" s="275">
        <f>'[1]7'!E83</f>
        <v>0</v>
      </c>
      <c r="E279" s="275">
        <f>'[1]7'!F83</f>
        <v>0</v>
      </c>
      <c r="F279" s="275">
        <f>'[1]7'!G83</f>
        <v>0</v>
      </c>
      <c r="G279" s="275">
        <f>'[1]7'!H83</f>
        <v>0</v>
      </c>
      <c r="H279" s="289">
        <f>'[1]7'!I83</f>
        <v>0</v>
      </c>
      <c r="I279" s="275">
        <f>'[1]7'!J83</f>
        <v>0</v>
      </c>
      <c r="J279" s="275">
        <f>'[1]7'!K83</f>
        <v>0</v>
      </c>
      <c r="K279" s="318">
        <f>'[1]7'!L83</f>
        <v>0</v>
      </c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s="180" customFormat="1" ht="15" hidden="1" customHeight="1" x14ac:dyDescent="0.2">
      <c r="A280" s="295">
        <v>3232</v>
      </c>
      <c r="B280" s="296" t="s">
        <v>175</v>
      </c>
      <c r="C280" s="285">
        <f t="shared" si="46"/>
        <v>0</v>
      </c>
      <c r="D280" s="275">
        <f>'[1]7'!E91</f>
        <v>0</v>
      </c>
      <c r="E280" s="275">
        <f>'[1]7'!F91</f>
        <v>0</v>
      </c>
      <c r="F280" s="275">
        <f>'[1]7'!G91</f>
        <v>0</v>
      </c>
      <c r="G280" s="275">
        <f>'[1]7'!H91</f>
        <v>0</v>
      </c>
      <c r="H280" s="289">
        <f>'[1]7'!I91</f>
        <v>0</v>
      </c>
      <c r="I280" s="275">
        <f>'[1]7'!J91</f>
        <v>0</v>
      </c>
      <c r="J280" s="275">
        <f>'[1]7'!K91</f>
        <v>0</v>
      </c>
      <c r="K280" s="318">
        <f>'[1]7'!L91</f>
        <v>0</v>
      </c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s="180" customFormat="1" ht="15" hidden="1" customHeight="1" x14ac:dyDescent="0.2">
      <c r="A281" s="295">
        <v>3233</v>
      </c>
      <c r="B281" s="296" t="s">
        <v>177</v>
      </c>
      <c r="C281" s="285">
        <f t="shared" si="46"/>
        <v>0</v>
      </c>
      <c r="D281" s="275">
        <f>'[1]7'!E97</f>
        <v>0</v>
      </c>
      <c r="E281" s="275">
        <f>'[1]7'!F97</f>
        <v>0</v>
      </c>
      <c r="F281" s="275">
        <f>'[1]7'!G97</f>
        <v>0</v>
      </c>
      <c r="G281" s="275">
        <f>'[1]7'!H97</f>
        <v>0</v>
      </c>
      <c r="H281" s="289">
        <f>'[1]7'!I97</f>
        <v>0</v>
      </c>
      <c r="I281" s="275">
        <f>'[1]7'!J97</f>
        <v>0</v>
      </c>
      <c r="J281" s="275">
        <f>'[1]7'!K97</f>
        <v>0</v>
      </c>
      <c r="K281" s="318">
        <f>'[1]7'!L97</f>
        <v>0</v>
      </c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s="180" customFormat="1" ht="15" hidden="1" customHeight="1" x14ac:dyDescent="0.2">
      <c r="A282" s="295">
        <v>3234</v>
      </c>
      <c r="B282" s="296" t="s">
        <v>179</v>
      </c>
      <c r="C282" s="285">
        <f t="shared" si="46"/>
        <v>0</v>
      </c>
      <c r="D282" s="275">
        <f>'[1]7'!E102</f>
        <v>0</v>
      </c>
      <c r="E282" s="275">
        <f>'[1]7'!F102</f>
        <v>0</v>
      </c>
      <c r="F282" s="275">
        <f>'[1]7'!G102</f>
        <v>0</v>
      </c>
      <c r="G282" s="275">
        <f>'[1]7'!H102</f>
        <v>0</v>
      </c>
      <c r="H282" s="289">
        <f>'[1]7'!I102</f>
        <v>0</v>
      </c>
      <c r="I282" s="275">
        <f>'[1]7'!J102</f>
        <v>0</v>
      </c>
      <c r="J282" s="275">
        <f>'[1]7'!K102</f>
        <v>0</v>
      </c>
      <c r="K282" s="318">
        <f>'[1]7'!L102</f>
        <v>0</v>
      </c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s="180" customFormat="1" ht="15" hidden="1" customHeight="1" x14ac:dyDescent="0.2">
      <c r="A283" s="295">
        <v>3235</v>
      </c>
      <c r="B283" s="296" t="s">
        <v>181</v>
      </c>
      <c r="C283" s="285">
        <f t="shared" si="46"/>
        <v>0</v>
      </c>
      <c r="D283" s="275">
        <f>'[1]7'!E113</f>
        <v>0</v>
      </c>
      <c r="E283" s="275">
        <f>'[1]7'!F113</f>
        <v>0</v>
      </c>
      <c r="F283" s="275">
        <f>'[1]7'!G113</f>
        <v>0</v>
      </c>
      <c r="G283" s="275">
        <f>'[1]7'!H113</f>
        <v>0</v>
      </c>
      <c r="H283" s="289">
        <f>'[1]7'!I113</f>
        <v>0</v>
      </c>
      <c r="I283" s="275">
        <f>'[1]7'!J113</f>
        <v>0</v>
      </c>
      <c r="J283" s="275">
        <f>'[1]7'!K113</f>
        <v>0</v>
      </c>
      <c r="K283" s="318">
        <f>'[1]7'!L113</f>
        <v>0</v>
      </c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s="180" customFormat="1" ht="15" hidden="1" customHeight="1" x14ac:dyDescent="0.2">
      <c r="A284" s="295">
        <v>3236</v>
      </c>
      <c r="B284" s="296" t="s">
        <v>183</v>
      </c>
      <c r="C284" s="285">
        <f t="shared" si="46"/>
        <v>0</v>
      </c>
      <c r="D284" s="275">
        <f>'[1]7'!E120</f>
        <v>0</v>
      </c>
      <c r="E284" s="275">
        <f>'[1]7'!F120</f>
        <v>0</v>
      </c>
      <c r="F284" s="275">
        <f>'[1]7'!G120</f>
        <v>0</v>
      </c>
      <c r="G284" s="275">
        <f>'[1]7'!H120</f>
        <v>0</v>
      </c>
      <c r="H284" s="289">
        <f>'[1]7'!I120</f>
        <v>0</v>
      </c>
      <c r="I284" s="275">
        <f>'[1]7'!J120</f>
        <v>0</v>
      </c>
      <c r="J284" s="275">
        <f>'[1]7'!K120</f>
        <v>0</v>
      </c>
      <c r="K284" s="318">
        <f>'[1]7'!L120</f>
        <v>0</v>
      </c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s="180" customFormat="1" ht="15" customHeight="1" x14ac:dyDescent="0.2">
      <c r="A285" s="319">
        <v>3237</v>
      </c>
      <c r="B285" s="320" t="s">
        <v>185</v>
      </c>
      <c r="C285" s="321">
        <f t="shared" si="46"/>
        <v>2000</v>
      </c>
      <c r="D285" s="322">
        <f>'[1]7'!E124</f>
        <v>0</v>
      </c>
      <c r="E285" s="322">
        <f>'[1]7'!F124</f>
        <v>0</v>
      </c>
      <c r="F285" s="322">
        <f>'[1]7'!G124</f>
        <v>0</v>
      </c>
      <c r="G285" s="322">
        <f>'[1]7'!H124</f>
        <v>2000</v>
      </c>
      <c r="H285" s="323">
        <f>'[1]7'!I124</f>
        <v>0</v>
      </c>
      <c r="I285" s="322">
        <f>'[1]7'!J124</f>
        <v>0</v>
      </c>
      <c r="J285" s="322">
        <f>'[1]7'!K124</f>
        <v>0</v>
      </c>
      <c r="K285" s="322">
        <f>'[1]7'!L124</f>
        <v>0</v>
      </c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s="180" customFormat="1" ht="15" hidden="1" customHeight="1" x14ac:dyDescent="0.2">
      <c r="A286" s="324">
        <v>3238</v>
      </c>
      <c r="B286" s="325" t="s">
        <v>187</v>
      </c>
      <c r="C286" s="285">
        <f t="shared" si="46"/>
        <v>0</v>
      </c>
      <c r="D286" s="275">
        <f>'[1]7'!E134</f>
        <v>0</v>
      </c>
      <c r="E286" s="275">
        <f>'[1]7'!F134</f>
        <v>0</v>
      </c>
      <c r="F286" s="275">
        <f>'[1]7'!G134</f>
        <v>0</v>
      </c>
      <c r="G286" s="275">
        <f>'[1]7'!H134</f>
        <v>0</v>
      </c>
      <c r="H286" s="289">
        <f>'[1]7'!I134</f>
        <v>0</v>
      </c>
      <c r="I286" s="275">
        <f>'[1]7'!J134</f>
        <v>0</v>
      </c>
      <c r="J286" s="275">
        <f>'[1]7'!K134</f>
        <v>0</v>
      </c>
      <c r="K286" s="318">
        <f>'[1]7'!L134</f>
        <v>0</v>
      </c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s="180" customFormat="1" ht="15" hidden="1" customHeight="1" x14ac:dyDescent="0.2">
      <c r="A287" s="295">
        <v>3239</v>
      </c>
      <c r="B287" s="296" t="s">
        <v>189</v>
      </c>
      <c r="C287" s="285">
        <f t="shared" si="46"/>
        <v>0</v>
      </c>
      <c r="D287" s="292">
        <f>'[1]7'!E138</f>
        <v>0</v>
      </c>
      <c r="E287" s="292">
        <f>'[1]7'!F138</f>
        <v>0</v>
      </c>
      <c r="F287" s="292">
        <f>'[1]7'!G138</f>
        <v>0</v>
      </c>
      <c r="G287" s="292">
        <f>'[1]7'!H138</f>
        <v>0</v>
      </c>
      <c r="H287" s="289">
        <f>'[1]7'!I138</f>
        <v>0</v>
      </c>
      <c r="I287" s="292">
        <f>'[1]7'!J138</f>
        <v>0</v>
      </c>
      <c r="J287" s="292">
        <f>'[1]7'!K138</f>
        <v>0</v>
      </c>
      <c r="K287" s="317">
        <f>'[1]7'!L138</f>
        <v>0</v>
      </c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s="180" customFormat="1" ht="15" hidden="1" customHeight="1" x14ac:dyDescent="0.2">
      <c r="A288" s="295">
        <v>3241</v>
      </c>
      <c r="B288" s="296" t="s">
        <v>191</v>
      </c>
      <c r="C288" s="285">
        <f t="shared" si="46"/>
        <v>0</v>
      </c>
      <c r="D288" s="275">
        <f>'[1]7'!E148</f>
        <v>0</v>
      </c>
      <c r="E288" s="275">
        <f>'[1]7'!F148</f>
        <v>0</v>
      </c>
      <c r="F288" s="275">
        <f>'[1]7'!G148</f>
        <v>0</v>
      </c>
      <c r="G288" s="275">
        <f>'[1]7'!H148</f>
        <v>0</v>
      </c>
      <c r="H288" s="289">
        <f>'[1]7'!I148</f>
        <v>0</v>
      </c>
      <c r="I288" s="275">
        <f>'[1]7'!J148</f>
        <v>0</v>
      </c>
      <c r="J288" s="275">
        <f>'[1]7'!K148</f>
        <v>0</v>
      </c>
      <c r="K288" s="318">
        <f>'[1]7'!L148</f>
        <v>0</v>
      </c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s="180" customFormat="1" ht="15" hidden="1" customHeight="1" x14ac:dyDescent="0.2">
      <c r="A289" s="295">
        <v>3291</v>
      </c>
      <c r="B289" s="297" t="s">
        <v>196</v>
      </c>
      <c r="C289" s="285">
        <f t="shared" si="46"/>
        <v>0</v>
      </c>
      <c r="D289" s="275">
        <f>'[1]7'!E152</f>
        <v>0</v>
      </c>
      <c r="E289" s="275">
        <f>'[1]7'!F152</f>
        <v>0</v>
      </c>
      <c r="F289" s="275">
        <f>'[1]7'!G152</f>
        <v>0</v>
      </c>
      <c r="G289" s="275">
        <f>'[1]7'!H152</f>
        <v>0</v>
      </c>
      <c r="H289" s="289">
        <f>'[1]7'!I152</f>
        <v>0</v>
      </c>
      <c r="I289" s="275">
        <f>'[1]7'!J152</f>
        <v>0</v>
      </c>
      <c r="J289" s="275">
        <f>'[1]7'!K152</f>
        <v>0</v>
      </c>
      <c r="K289" s="318">
        <f>'[1]7'!L152</f>
        <v>0</v>
      </c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s="180" customFormat="1" ht="15" hidden="1" customHeight="1" x14ac:dyDescent="0.2">
      <c r="A290" s="295">
        <v>3292</v>
      </c>
      <c r="B290" s="296" t="s">
        <v>198</v>
      </c>
      <c r="C290" s="285">
        <f t="shared" si="46"/>
        <v>0</v>
      </c>
      <c r="D290" s="275">
        <f>'[1]7'!E157</f>
        <v>0</v>
      </c>
      <c r="E290" s="275">
        <f>'[1]7'!F157</f>
        <v>0</v>
      </c>
      <c r="F290" s="275">
        <f>'[1]7'!G157</f>
        <v>0</v>
      </c>
      <c r="G290" s="275">
        <f>'[1]7'!H157</f>
        <v>0</v>
      </c>
      <c r="H290" s="289">
        <f>'[1]7'!I157</f>
        <v>0</v>
      </c>
      <c r="I290" s="275">
        <f>'[1]7'!J157</f>
        <v>0</v>
      </c>
      <c r="J290" s="275">
        <f>'[1]7'!K157</f>
        <v>0</v>
      </c>
      <c r="K290" s="318">
        <f>'[1]7'!L157</f>
        <v>0</v>
      </c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s="180" customFormat="1" ht="15" hidden="1" customHeight="1" x14ac:dyDescent="0.2">
      <c r="A291" s="295">
        <v>3293</v>
      </c>
      <c r="B291" s="296" t="s">
        <v>200</v>
      </c>
      <c r="C291" s="285">
        <f t="shared" si="46"/>
        <v>0</v>
      </c>
      <c r="D291" s="275">
        <f>'[1]7'!E161</f>
        <v>0</v>
      </c>
      <c r="E291" s="275">
        <f>'[1]7'!F161</f>
        <v>0</v>
      </c>
      <c r="F291" s="275">
        <f>'[1]7'!G161</f>
        <v>0</v>
      </c>
      <c r="G291" s="275">
        <f>'[1]7'!H161</f>
        <v>0</v>
      </c>
      <c r="H291" s="289">
        <f>'[1]7'!I161</f>
        <v>0</v>
      </c>
      <c r="I291" s="275">
        <f>'[1]7'!J161</f>
        <v>0</v>
      </c>
      <c r="J291" s="275">
        <f>'[1]7'!K161</f>
        <v>0</v>
      </c>
      <c r="K291" s="318">
        <f>'[1]7'!L161</f>
        <v>0</v>
      </c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s="180" customFormat="1" ht="15" hidden="1" customHeight="1" x14ac:dyDescent="0.2">
      <c r="A292" s="295">
        <v>3294</v>
      </c>
      <c r="B292" s="296" t="s">
        <v>335</v>
      </c>
      <c r="C292" s="285">
        <f t="shared" si="46"/>
        <v>0</v>
      </c>
      <c r="D292" s="275">
        <f>'[1]7'!E163</f>
        <v>0</v>
      </c>
      <c r="E292" s="275">
        <f>'[1]7'!F163</f>
        <v>0</v>
      </c>
      <c r="F292" s="275">
        <f>'[1]7'!G163</f>
        <v>0</v>
      </c>
      <c r="G292" s="275">
        <f>'[1]7'!H163</f>
        <v>0</v>
      </c>
      <c r="H292" s="289">
        <f>'[1]7'!I163</f>
        <v>0</v>
      </c>
      <c r="I292" s="275">
        <f>'[1]7'!J163</f>
        <v>0</v>
      </c>
      <c r="J292" s="275">
        <f>'[1]7'!K163</f>
        <v>0</v>
      </c>
      <c r="K292" s="318">
        <f>'[1]7'!L163</f>
        <v>0</v>
      </c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s="180" customFormat="1" ht="15" hidden="1" customHeight="1" x14ac:dyDescent="0.2">
      <c r="A293" s="295">
        <v>3295</v>
      </c>
      <c r="B293" s="296" t="s">
        <v>204</v>
      </c>
      <c r="C293" s="285">
        <f t="shared" si="46"/>
        <v>0</v>
      </c>
      <c r="D293" s="275">
        <f>'[1]7'!E167</f>
        <v>0</v>
      </c>
      <c r="E293" s="275">
        <f>'[1]7'!F167</f>
        <v>0</v>
      </c>
      <c r="F293" s="275">
        <f>'[1]7'!G167</f>
        <v>0</v>
      </c>
      <c r="G293" s="275">
        <f>'[1]7'!H167</f>
        <v>0</v>
      </c>
      <c r="H293" s="289">
        <f>'[1]7'!I167</f>
        <v>0</v>
      </c>
      <c r="I293" s="275">
        <f>'[1]7'!J167</f>
        <v>0</v>
      </c>
      <c r="J293" s="275">
        <f>'[1]7'!K167</f>
        <v>0</v>
      </c>
      <c r="K293" s="318">
        <f>'[1]7'!L167</f>
        <v>0</v>
      </c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s="180" customFormat="1" ht="15" hidden="1" customHeight="1" x14ac:dyDescent="0.2">
      <c r="A294" s="295" t="s">
        <v>205</v>
      </c>
      <c r="B294" s="296" t="s">
        <v>206</v>
      </c>
      <c r="C294" s="285">
        <f t="shared" si="46"/>
        <v>0</v>
      </c>
      <c r="D294" s="275">
        <f>'[1]7'!E173</f>
        <v>0</v>
      </c>
      <c r="E294" s="275">
        <f>'[1]7'!F173</f>
        <v>0</v>
      </c>
      <c r="F294" s="275">
        <f>'[1]7'!G173</f>
        <v>0</v>
      </c>
      <c r="G294" s="275">
        <f>'[1]7'!H173</f>
        <v>0</v>
      </c>
      <c r="H294" s="289">
        <f>'[1]7'!I173</f>
        <v>0</v>
      </c>
      <c r="I294" s="275">
        <f>'[1]7'!J173</f>
        <v>0</v>
      </c>
      <c r="J294" s="275">
        <f>'[1]7'!K173</f>
        <v>0</v>
      </c>
      <c r="K294" s="318">
        <f>'[1]7'!L173</f>
        <v>0</v>
      </c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s="180" customFormat="1" ht="15" hidden="1" customHeight="1" x14ac:dyDescent="0.2">
      <c r="A295" s="295">
        <v>3299</v>
      </c>
      <c r="B295" s="296" t="s">
        <v>336</v>
      </c>
      <c r="C295" s="285">
        <f t="shared" si="46"/>
        <v>0</v>
      </c>
      <c r="D295" s="275">
        <f>'[1]7'!E175</f>
        <v>0</v>
      </c>
      <c r="E295" s="275">
        <f>'[1]7'!F175</f>
        <v>0</v>
      </c>
      <c r="F295" s="275">
        <f>'[1]7'!G175</f>
        <v>0</v>
      </c>
      <c r="G295" s="275">
        <f>'[1]7'!H175</f>
        <v>0</v>
      </c>
      <c r="H295" s="289">
        <f>'[1]7'!I175</f>
        <v>0</v>
      </c>
      <c r="I295" s="275">
        <f>'[1]7'!J175</f>
        <v>0</v>
      </c>
      <c r="J295" s="275">
        <f>'[1]7'!K175</f>
        <v>0</v>
      </c>
      <c r="K295" s="318">
        <f>'[1]7'!L175</f>
        <v>0</v>
      </c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s="180" customFormat="1" ht="15" hidden="1" customHeight="1" x14ac:dyDescent="0.2">
      <c r="A296" s="286">
        <v>34</v>
      </c>
      <c r="B296" s="287" t="s">
        <v>209</v>
      </c>
      <c r="C296" s="288">
        <f>SUM(D296:K296)</f>
        <v>0</v>
      </c>
      <c r="D296" s="289">
        <f t="shared" ref="D296:K296" si="47">SUM(D297:D299)</f>
        <v>0</v>
      </c>
      <c r="E296" s="289">
        <f t="shared" si="47"/>
        <v>0</v>
      </c>
      <c r="F296" s="289">
        <f t="shared" si="47"/>
        <v>0</v>
      </c>
      <c r="G296" s="289">
        <f t="shared" si="47"/>
        <v>0</v>
      </c>
      <c r="H296" s="289">
        <f t="shared" si="47"/>
        <v>0</v>
      </c>
      <c r="I296" s="289">
        <f t="shared" si="47"/>
        <v>0</v>
      </c>
      <c r="J296" s="289">
        <f t="shared" si="47"/>
        <v>0</v>
      </c>
      <c r="K296" s="316">
        <f t="shared" si="47"/>
        <v>0</v>
      </c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s="180" customFormat="1" ht="15" hidden="1" customHeight="1" x14ac:dyDescent="0.2">
      <c r="A297" s="295">
        <v>3431</v>
      </c>
      <c r="B297" s="297" t="s">
        <v>217</v>
      </c>
      <c r="C297" s="285">
        <f>SUM(D297:K297)</f>
        <v>0</v>
      </c>
      <c r="D297" s="275">
        <f>'[1]7'!E185</f>
        <v>0</v>
      </c>
      <c r="E297" s="275">
        <f>'[1]7'!F185</f>
        <v>0</v>
      </c>
      <c r="F297" s="275">
        <f>'[1]7'!G185</f>
        <v>0</v>
      </c>
      <c r="G297" s="275">
        <f>'[1]7'!H185</f>
        <v>0</v>
      </c>
      <c r="H297" s="289">
        <f>'[1]7'!I185</f>
        <v>0</v>
      </c>
      <c r="I297" s="275">
        <f>'[1]7'!J185</f>
        <v>0</v>
      </c>
      <c r="J297" s="275">
        <f>'[1]7'!K185</f>
        <v>0</v>
      </c>
      <c r="K297" s="318">
        <f>'[1]7'!L185</f>
        <v>0</v>
      </c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s="180" customFormat="1" ht="15" hidden="1" customHeight="1" x14ac:dyDescent="0.2">
      <c r="A298" s="295">
        <v>3432</v>
      </c>
      <c r="B298" s="296" t="s">
        <v>219</v>
      </c>
      <c r="C298" s="285">
        <f>SUM(D298:K298)</f>
        <v>0</v>
      </c>
      <c r="D298" s="275">
        <f>'[1]7'!E188</f>
        <v>0</v>
      </c>
      <c r="E298" s="275">
        <f>'[1]7'!F188</f>
        <v>0</v>
      </c>
      <c r="F298" s="275">
        <f>'[1]7'!G188</f>
        <v>0</v>
      </c>
      <c r="G298" s="275">
        <f>'[1]7'!H188</f>
        <v>0</v>
      </c>
      <c r="H298" s="289">
        <f>'[1]7'!I188</f>
        <v>0</v>
      </c>
      <c r="I298" s="275">
        <f>'[1]7'!J188</f>
        <v>0</v>
      </c>
      <c r="J298" s="275">
        <f>'[1]7'!K188</f>
        <v>0</v>
      </c>
      <c r="K298" s="318">
        <f>'[1]7'!L188</f>
        <v>0</v>
      </c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s="180" customFormat="1" ht="15" hidden="1" customHeight="1" x14ac:dyDescent="0.2">
      <c r="A299" s="295">
        <v>3433</v>
      </c>
      <c r="B299" s="296" t="s">
        <v>337</v>
      </c>
      <c r="C299" s="285">
        <f>SUM(D299:K299)</f>
        <v>0</v>
      </c>
      <c r="D299" s="275">
        <f>'[1]7'!E191</f>
        <v>0</v>
      </c>
      <c r="E299" s="275">
        <f>'[1]7'!F191</f>
        <v>0</v>
      </c>
      <c r="F299" s="275">
        <f>'[1]7'!G191</f>
        <v>0</v>
      </c>
      <c r="G299" s="275">
        <f>'[1]7'!H191</f>
        <v>0</v>
      </c>
      <c r="H299" s="289">
        <f>'[1]7'!I191</f>
        <v>0</v>
      </c>
      <c r="I299" s="275">
        <f>'[1]7'!J191</f>
        <v>0</v>
      </c>
      <c r="J299" s="275">
        <f>'[1]7'!K191</f>
        <v>0</v>
      </c>
      <c r="K299" s="318">
        <f>'[1]7'!L191</f>
        <v>0</v>
      </c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s="180" customFormat="1" ht="15" hidden="1" customHeight="1" x14ac:dyDescent="0.2">
      <c r="A300" s="303" t="s">
        <v>250</v>
      </c>
      <c r="B300" s="305" t="s">
        <v>251</v>
      </c>
      <c r="C300" s="288">
        <f>SUM(D300:K300)</f>
        <v>0</v>
      </c>
      <c r="D300" s="289">
        <f t="shared" ref="D300:K300" si="48">SUM(D301:D309)</f>
        <v>0</v>
      </c>
      <c r="E300" s="289">
        <f t="shared" si="48"/>
        <v>0</v>
      </c>
      <c r="F300" s="289">
        <f t="shared" si="48"/>
        <v>0</v>
      </c>
      <c r="G300" s="289">
        <f t="shared" si="48"/>
        <v>0</v>
      </c>
      <c r="H300" s="289">
        <f t="shared" si="48"/>
        <v>0</v>
      </c>
      <c r="I300" s="289">
        <f t="shared" si="48"/>
        <v>0</v>
      </c>
      <c r="J300" s="289">
        <f t="shared" si="48"/>
        <v>0</v>
      </c>
      <c r="K300" s="316">
        <f t="shared" si="48"/>
        <v>0</v>
      </c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s="180" customFormat="1" ht="15" hidden="1" customHeight="1" x14ac:dyDescent="0.2">
      <c r="A301" s="295">
        <v>4221</v>
      </c>
      <c r="B301" s="296" t="s">
        <v>258</v>
      </c>
      <c r="C301" s="285">
        <f t="shared" ref="C301:C309" si="49">SUM(D301:K301)</f>
        <v>0</v>
      </c>
      <c r="D301" s="275">
        <f>'[1]7'!E241</f>
        <v>0</v>
      </c>
      <c r="E301" s="275">
        <f>'[1]7'!F241</f>
        <v>0</v>
      </c>
      <c r="F301" s="275">
        <f>'[1]7'!G241</f>
        <v>0</v>
      </c>
      <c r="G301" s="275">
        <f>'[1]7'!H241</f>
        <v>0</v>
      </c>
      <c r="H301" s="289">
        <f>'[1]7'!I241</f>
        <v>0</v>
      </c>
      <c r="I301" s="275">
        <f>'[1]7'!J241</f>
        <v>0</v>
      </c>
      <c r="J301" s="275">
        <f>'[1]7'!K241</f>
        <v>0</v>
      </c>
      <c r="K301" s="318">
        <f>'[1]7'!L241</f>
        <v>0</v>
      </c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s="180" customFormat="1" ht="15" hidden="1" customHeight="1" x14ac:dyDescent="0.2">
      <c r="A302" s="295">
        <v>4222</v>
      </c>
      <c r="B302" s="296" t="s">
        <v>260</v>
      </c>
      <c r="C302" s="285">
        <f t="shared" si="49"/>
        <v>0</v>
      </c>
      <c r="D302" s="275">
        <f>'[1]7'!E245</f>
        <v>0</v>
      </c>
      <c r="E302" s="275">
        <f>'[1]7'!F245</f>
        <v>0</v>
      </c>
      <c r="F302" s="275">
        <f>'[1]7'!G245</f>
        <v>0</v>
      </c>
      <c r="G302" s="275">
        <f>'[1]7'!H245</f>
        <v>0</v>
      </c>
      <c r="H302" s="289">
        <f>'[1]7'!I245</f>
        <v>0</v>
      </c>
      <c r="I302" s="275">
        <f>'[1]7'!J245</f>
        <v>0</v>
      </c>
      <c r="J302" s="275">
        <f>'[1]7'!K245</f>
        <v>0</v>
      </c>
      <c r="K302" s="318">
        <f>'[1]7'!L245</f>
        <v>0</v>
      </c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s="180" customFormat="1" ht="15" hidden="1" customHeight="1" x14ac:dyDescent="0.2">
      <c r="A303" s="295">
        <v>4223</v>
      </c>
      <c r="B303" s="296" t="s">
        <v>262</v>
      </c>
      <c r="C303" s="285">
        <f t="shared" si="49"/>
        <v>0</v>
      </c>
      <c r="D303" s="275">
        <f>'[1]7'!E250</f>
        <v>0</v>
      </c>
      <c r="E303" s="275">
        <f>'[1]7'!F250</f>
        <v>0</v>
      </c>
      <c r="F303" s="275">
        <f>'[1]7'!G250</f>
        <v>0</v>
      </c>
      <c r="G303" s="275">
        <f>'[1]7'!H250</f>
        <v>0</v>
      </c>
      <c r="H303" s="289">
        <f>'[1]7'!I250</f>
        <v>0</v>
      </c>
      <c r="I303" s="275">
        <f>'[1]7'!J250</f>
        <v>0</v>
      </c>
      <c r="J303" s="275">
        <f>'[1]7'!K250</f>
        <v>0</v>
      </c>
      <c r="K303" s="318">
        <f>'[1]7'!L250</f>
        <v>0</v>
      </c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s="180" customFormat="1" ht="15" hidden="1" customHeight="1" x14ac:dyDescent="0.2">
      <c r="A304" s="295">
        <v>4224</v>
      </c>
      <c r="B304" s="296" t="s">
        <v>264</v>
      </c>
      <c r="C304" s="285">
        <f t="shared" si="49"/>
        <v>0</v>
      </c>
      <c r="D304" s="275">
        <f>'[1]7'!E255</f>
        <v>0</v>
      </c>
      <c r="E304" s="275">
        <f>'[1]7'!F255</f>
        <v>0</v>
      </c>
      <c r="F304" s="275">
        <f>'[1]7'!G255</f>
        <v>0</v>
      </c>
      <c r="G304" s="275">
        <f>'[1]7'!H255</f>
        <v>0</v>
      </c>
      <c r="H304" s="289">
        <f>'[1]7'!I255</f>
        <v>0</v>
      </c>
      <c r="I304" s="275">
        <f>'[1]7'!J255</f>
        <v>0</v>
      </c>
      <c r="J304" s="275">
        <f>'[1]7'!K255</f>
        <v>0</v>
      </c>
      <c r="K304" s="318">
        <f>'[1]7'!L255</f>
        <v>0</v>
      </c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s="180" customFormat="1" ht="15" hidden="1" customHeight="1" x14ac:dyDescent="0.2">
      <c r="A305" s="295">
        <v>4225</v>
      </c>
      <c r="B305" s="296" t="s">
        <v>338</v>
      </c>
      <c r="C305" s="285">
        <f t="shared" si="49"/>
        <v>0</v>
      </c>
      <c r="D305" s="275">
        <f>'[1]7'!E258</f>
        <v>0</v>
      </c>
      <c r="E305" s="275">
        <f>'[1]7'!F258</f>
        <v>0</v>
      </c>
      <c r="F305" s="275">
        <f>'[1]7'!G258</f>
        <v>0</v>
      </c>
      <c r="G305" s="275">
        <f>'[1]7'!H258</f>
        <v>0</v>
      </c>
      <c r="H305" s="289">
        <f>'[1]7'!I258</f>
        <v>0</v>
      </c>
      <c r="I305" s="275">
        <f>'[1]7'!J258</f>
        <v>0</v>
      </c>
      <c r="J305" s="275">
        <f>'[1]7'!K258</f>
        <v>0</v>
      </c>
      <c r="K305" s="318">
        <f>'[1]7'!L258</f>
        <v>0</v>
      </c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s="180" customFormat="1" ht="15" hidden="1" customHeight="1" x14ac:dyDescent="0.2">
      <c r="A306" s="295">
        <v>4226</v>
      </c>
      <c r="B306" s="296" t="s">
        <v>268</v>
      </c>
      <c r="C306" s="285">
        <f t="shared" si="49"/>
        <v>0</v>
      </c>
      <c r="D306" s="275">
        <f>'[1]7'!E263</f>
        <v>0</v>
      </c>
      <c r="E306" s="275">
        <f>'[1]7'!F263</f>
        <v>0</v>
      </c>
      <c r="F306" s="275">
        <f>'[1]7'!G263</f>
        <v>0</v>
      </c>
      <c r="G306" s="275">
        <f>'[1]7'!H263</f>
        <v>0</v>
      </c>
      <c r="H306" s="289">
        <f>'[1]7'!I263</f>
        <v>0</v>
      </c>
      <c r="I306" s="275">
        <f>'[1]7'!J263</f>
        <v>0</v>
      </c>
      <c r="J306" s="275">
        <f>'[1]7'!K263</f>
        <v>0</v>
      </c>
      <c r="K306" s="318">
        <f>'[1]7'!L263</f>
        <v>0</v>
      </c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s="180" customFormat="1" ht="15" hidden="1" customHeight="1" x14ac:dyDescent="0.2">
      <c r="A307" s="295">
        <v>4227</v>
      </c>
      <c r="B307" s="297" t="s">
        <v>270</v>
      </c>
      <c r="C307" s="285">
        <f t="shared" si="49"/>
        <v>0</v>
      </c>
      <c r="D307" s="275">
        <f>'[1]7'!E266</f>
        <v>0</v>
      </c>
      <c r="E307" s="275">
        <f>'[1]7'!F266</f>
        <v>0</v>
      </c>
      <c r="F307" s="275">
        <f>'[1]7'!G266</f>
        <v>0</v>
      </c>
      <c r="G307" s="275">
        <f>'[1]7'!H266</f>
        <v>0</v>
      </c>
      <c r="H307" s="289">
        <f>'[1]7'!I266</f>
        <v>0</v>
      </c>
      <c r="I307" s="275">
        <f>'[1]7'!J266</f>
        <v>0</v>
      </c>
      <c r="J307" s="275">
        <f>'[1]7'!K266</f>
        <v>0</v>
      </c>
      <c r="K307" s="318">
        <f>'[1]7'!L266</f>
        <v>0</v>
      </c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s="180" customFormat="1" ht="15" hidden="1" customHeight="1" x14ac:dyDescent="0.2">
      <c r="A308" s="295">
        <v>4231</v>
      </c>
      <c r="B308" s="296" t="s">
        <v>96</v>
      </c>
      <c r="C308" s="285">
        <f t="shared" si="49"/>
        <v>0</v>
      </c>
      <c r="D308" s="275">
        <f>'[1]7'!E271</f>
        <v>0</v>
      </c>
      <c r="E308" s="275">
        <f>'[1]7'!F271</f>
        <v>0</v>
      </c>
      <c r="F308" s="275">
        <f>'[1]7'!G271</f>
        <v>0</v>
      </c>
      <c r="G308" s="275">
        <f>'[1]7'!H271</f>
        <v>0</v>
      </c>
      <c r="H308" s="289">
        <f>'[1]7'!I271</f>
        <v>0</v>
      </c>
      <c r="I308" s="275">
        <f>'[1]7'!J271</f>
        <v>0</v>
      </c>
      <c r="J308" s="275">
        <f>'[1]7'!K271</f>
        <v>0</v>
      </c>
      <c r="K308" s="318">
        <f>'[1]7'!L271</f>
        <v>0</v>
      </c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s="180" customFormat="1" ht="15" hidden="1" customHeight="1" x14ac:dyDescent="0.2">
      <c r="A309" s="295">
        <v>4241</v>
      </c>
      <c r="B309" s="296" t="s">
        <v>339</v>
      </c>
      <c r="C309" s="285">
        <f t="shared" si="49"/>
        <v>0</v>
      </c>
      <c r="D309" s="275">
        <f>'[1]7'!E278</f>
        <v>0</v>
      </c>
      <c r="E309" s="275">
        <f>'[1]7'!F278</f>
        <v>0</v>
      </c>
      <c r="F309" s="275">
        <f>'[1]7'!G278</f>
        <v>0</v>
      </c>
      <c r="G309" s="275">
        <f>'[1]7'!H278</f>
        <v>0</v>
      </c>
      <c r="H309" s="289">
        <f>'[1]7'!I278</f>
        <v>0</v>
      </c>
      <c r="I309" s="275">
        <f>'[1]7'!J278</f>
        <v>0</v>
      </c>
      <c r="J309" s="275">
        <f>'[1]7'!K278</f>
        <v>0</v>
      </c>
      <c r="K309" s="318">
        <f>'[1]7'!L278</f>
        <v>0</v>
      </c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s="180" customFormat="1" ht="15" hidden="1" customHeight="1" x14ac:dyDescent="0.2">
      <c r="A310" s="303" t="s">
        <v>302</v>
      </c>
      <c r="B310" s="305" t="s">
        <v>340</v>
      </c>
      <c r="C310" s="288">
        <f>SUM(D310:K310)</f>
        <v>0</v>
      </c>
      <c r="D310" s="289">
        <f>D311</f>
        <v>0</v>
      </c>
      <c r="E310" s="289">
        <f t="shared" ref="E310:K310" si="50">E311</f>
        <v>0</v>
      </c>
      <c r="F310" s="289">
        <f t="shared" si="50"/>
        <v>0</v>
      </c>
      <c r="G310" s="289">
        <f t="shared" si="50"/>
        <v>0</v>
      </c>
      <c r="H310" s="289">
        <f t="shared" si="50"/>
        <v>0</v>
      </c>
      <c r="I310" s="289">
        <f t="shared" si="50"/>
        <v>0</v>
      </c>
      <c r="J310" s="289">
        <f t="shared" si="50"/>
        <v>0</v>
      </c>
      <c r="K310" s="316">
        <f t="shared" si="50"/>
        <v>0</v>
      </c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s="180" customFormat="1" ht="15" hidden="1" customHeight="1" thickBot="1" x14ac:dyDescent="0.25">
      <c r="A311" s="310">
        <v>4511</v>
      </c>
      <c r="B311" s="311" t="s">
        <v>305</v>
      </c>
      <c r="C311" s="312">
        <f>SUM(D311:K311)</f>
        <v>0</v>
      </c>
      <c r="D311" s="313">
        <f>'[1]7'!E304</f>
        <v>0</v>
      </c>
      <c r="E311" s="313">
        <f>'[1]7'!F304</f>
        <v>0</v>
      </c>
      <c r="F311" s="313">
        <f>'[1]7'!G304</f>
        <v>0</v>
      </c>
      <c r="G311" s="313">
        <f>'[1]7'!H304</f>
        <v>0</v>
      </c>
      <c r="H311" s="314">
        <f>'[1]7'!I304</f>
        <v>0</v>
      </c>
      <c r="I311" s="313">
        <f>'[1]7'!J304</f>
        <v>0</v>
      </c>
      <c r="J311" s="313">
        <f>'[1]7'!K304</f>
        <v>0</v>
      </c>
      <c r="K311" s="326">
        <f>'[1]7'!L304</f>
        <v>0</v>
      </c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s="180" customFormat="1" ht="15" customHeight="1" x14ac:dyDescent="0.2">
      <c r="A312" s="327"/>
      <c r="B312" s="328"/>
      <c r="C312" s="329"/>
      <c r="D312" s="329"/>
      <c r="E312" s="329"/>
      <c r="F312" s="329"/>
      <c r="G312" s="329"/>
      <c r="H312" s="329"/>
      <c r="I312" s="329"/>
      <c r="J312" s="329"/>
      <c r="K312" s="329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s="180" customFormat="1" ht="12.75" customHeight="1" x14ac:dyDescent="0.2">
      <c r="A313" s="327"/>
      <c r="B313" s="328"/>
      <c r="C313" s="329"/>
      <c r="D313" s="329"/>
      <c r="E313" s="329"/>
      <c r="F313" s="329"/>
      <c r="G313" s="329"/>
      <c r="H313" s="329"/>
      <c r="I313" s="329"/>
      <c r="J313" s="329"/>
      <c r="K313" s="329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s="180" customFormat="1" ht="12.75" customHeight="1" x14ac:dyDescent="0.2">
      <c r="A314" s="327"/>
      <c r="B314" s="328"/>
      <c r="C314" s="329"/>
      <c r="D314" s="329"/>
      <c r="E314" s="329"/>
      <c r="F314" s="329"/>
      <c r="G314" s="329"/>
      <c r="H314" s="329"/>
      <c r="I314" s="329"/>
      <c r="J314" s="329"/>
      <c r="K314" s="329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s="180" customFormat="1" ht="12.75" customHeight="1" x14ac:dyDescent="0.2">
      <c r="A315" s="327"/>
      <c r="B315" s="328"/>
      <c r="C315" s="329"/>
      <c r="D315" s="329"/>
      <c r="E315" s="329"/>
      <c r="F315" s="329"/>
      <c r="G315" s="329"/>
      <c r="H315" s="329"/>
      <c r="I315" s="329"/>
      <c r="J315" s="329"/>
      <c r="K315" s="329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s="180" customFormat="1" ht="12.75" customHeight="1" x14ac:dyDescent="0.2">
      <c r="A316" s="327"/>
      <c r="B316" s="328"/>
      <c r="C316" s="329"/>
      <c r="D316" s="329"/>
      <c r="E316" s="329"/>
      <c r="F316" s="329"/>
      <c r="G316" s="329"/>
      <c r="H316" s="329"/>
      <c r="I316" s="329"/>
      <c r="J316" s="329"/>
      <c r="K316" s="329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s="180" customFormat="1" ht="12.75" customHeight="1" x14ac:dyDescent="0.2">
      <c r="A317" s="327"/>
      <c r="B317" s="328"/>
      <c r="C317" s="329"/>
      <c r="D317" s="329"/>
      <c r="E317" s="329"/>
      <c r="F317" s="329"/>
      <c r="G317" s="329"/>
      <c r="H317" s="329"/>
      <c r="I317" s="329"/>
      <c r="J317" s="329"/>
      <c r="K317" s="329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s="180" customFormat="1" ht="12.75" customHeight="1" x14ac:dyDescent="0.2">
      <c r="A318" s="327"/>
      <c r="B318" s="328"/>
      <c r="C318" s="329"/>
      <c r="D318" s="329"/>
      <c r="E318" s="329"/>
      <c r="F318" s="329"/>
      <c r="G318" s="329"/>
      <c r="H318" s="329"/>
      <c r="I318" s="329"/>
      <c r="J318" s="329"/>
      <c r="K318" s="329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s="180" customFormat="1" ht="12.75" customHeight="1" x14ac:dyDescent="0.2">
      <c r="A319" s="327"/>
      <c r="B319" s="328"/>
      <c r="C319" s="329"/>
      <c r="D319" s="329"/>
      <c r="E319" s="329"/>
      <c r="F319" s="329"/>
      <c r="G319" s="329"/>
      <c r="H319" s="329"/>
      <c r="I319" s="329"/>
      <c r="J319" s="329"/>
      <c r="K319" s="329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s="180" customFormat="1" ht="12.75" customHeight="1" x14ac:dyDescent="0.2">
      <c r="A320" s="327"/>
      <c r="B320" s="328"/>
      <c r="C320" s="329"/>
      <c r="D320" s="329"/>
      <c r="E320" s="329"/>
      <c r="F320" s="329"/>
      <c r="G320" s="329"/>
      <c r="H320" s="329"/>
      <c r="I320" s="329"/>
      <c r="J320" s="329"/>
      <c r="K320" s="329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s="180" customFormat="1" ht="12.75" customHeight="1" x14ac:dyDescent="0.2">
      <c r="A321" s="327"/>
      <c r="B321" s="328"/>
      <c r="C321" s="329"/>
      <c r="D321" s="329"/>
      <c r="E321" s="329"/>
      <c r="F321" s="329"/>
      <c r="G321" s="329"/>
      <c r="H321" s="329"/>
      <c r="I321" s="329"/>
      <c r="J321" s="329"/>
      <c r="K321" s="329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s="180" customFormat="1" ht="12.75" customHeight="1" x14ac:dyDescent="0.2">
      <c r="A322" s="327"/>
      <c r="B322" s="328"/>
      <c r="C322" s="329"/>
      <c r="D322" s="329"/>
      <c r="E322" s="329"/>
      <c r="F322" s="329"/>
      <c r="G322" s="329"/>
      <c r="H322" s="329"/>
      <c r="I322" s="329"/>
      <c r="J322" s="329"/>
      <c r="K322" s="329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s="180" customFormat="1" ht="12.75" customHeight="1" x14ac:dyDescent="0.2">
      <c r="A323" s="327"/>
      <c r="B323" s="328"/>
      <c r="C323" s="329"/>
      <c r="D323" s="329"/>
      <c r="E323" s="329"/>
      <c r="F323" s="329"/>
      <c r="G323" s="329"/>
      <c r="H323" s="329"/>
      <c r="I323" s="329"/>
      <c r="J323" s="329"/>
      <c r="K323" s="329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s="180" customFormat="1" ht="12.75" customHeight="1" x14ac:dyDescent="0.2">
      <c r="A324" s="327"/>
      <c r="B324" s="328"/>
      <c r="C324" s="329"/>
      <c r="D324" s="329"/>
      <c r="E324" s="329"/>
      <c r="F324" s="329"/>
      <c r="G324" s="329"/>
      <c r="H324" s="329"/>
      <c r="I324" s="329"/>
      <c r="J324" s="329"/>
      <c r="K324" s="329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s="180" customFormat="1" ht="12.75" customHeight="1" x14ac:dyDescent="0.2">
      <c r="A325" s="327"/>
      <c r="B325" s="328"/>
      <c r="C325" s="330"/>
      <c r="D325" s="330"/>
      <c r="E325" s="330"/>
      <c r="F325" s="330"/>
      <c r="G325" s="330"/>
      <c r="H325" s="330"/>
      <c r="I325" s="330"/>
      <c r="J325" s="330"/>
      <c r="K325" s="330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s="180" customFormat="1" ht="12.75" customHeight="1" x14ac:dyDescent="0.2">
      <c r="A326" s="327"/>
      <c r="B326" s="328"/>
      <c r="C326" s="330"/>
      <c r="D326" s="330"/>
      <c r="E326" s="330"/>
      <c r="F326" s="330"/>
      <c r="G326" s="330"/>
      <c r="H326" s="330"/>
      <c r="I326" s="330"/>
      <c r="J326" s="330"/>
      <c r="K326" s="330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s="180" customFormat="1" ht="12.75" customHeight="1" x14ac:dyDescent="0.2">
      <c r="A327" s="327"/>
      <c r="B327" s="328"/>
      <c r="C327" s="330"/>
      <c r="D327" s="330"/>
      <c r="E327" s="330"/>
      <c r="F327" s="330"/>
      <c r="G327" s="330"/>
      <c r="H327" s="330"/>
      <c r="I327" s="330"/>
      <c r="J327" s="330"/>
      <c r="K327" s="330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s="180" customFormat="1" ht="12.75" customHeight="1" x14ac:dyDescent="0.2">
      <c r="A328" s="327"/>
      <c r="B328" s="328"/>
      <c r="C328" s="330"/>
      <c r="D328" s="330"/>
      <c r="E328" s="330"/>
      <c r="F328" s="330"/>
      <c r="G328" s="330"/>
      <c r="H328" s="330"/>
      <c r="I328" s="330"/>
      <c r="J328" s="330"/>
      <c r="K328" s="330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s="180" customFormat="1" ht="12.75" customHeight="1" x14ac:dyDescent="0.2">
      <c r="A329" s="327"/>
      <c r="B329" s="328"/>
      <c r="C329" s="330"/>
      <c r="D329" s="330"/>
      <c r="E329" s="330"/>
      <c r="F329" s="330"/>
      <c r="G329" s="330"/>
      <c r="H329" s="330"/>
      <c r="I329" s="330"/>
      <c r="J329" s="330"/>
      <c r="K329" s="330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s="180" customFormat="1" ht="12.75" customHeight="1" x14ac:dyDescent="0.2">
      <c r="A330" s="327"/>
      <c r="B330" s="328"/>
      <c r="C330" s="330"/>
      <c r="D330" s="330"/>
      <c r="E330" s="330"/>
      <c r="F330" s="330"/>
      <c r="G330" s="330"/>
      <c r="H330" s="330"/>
      <c r="I330" s="330"/>
      <c r="J330" s="330"/>
      <c r="K330" s="330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s="180" customFormat="1" ht="12.75" customHeight="1" x14ac:dyDescent="0.2">
      <c r="A331" s="327"/>
      <c r="B331" s="328"/>
      <c r="C331" s="330"/>
      <c r="D331" s="330"/>
      <c r="E331" s="330"/>
      <c r="F331" s="330"/>
      <c r="G331" s="330"/>
      <c r="H331" s="330"/>
      <c r="I331" s="330"/>
      <c r="J331" s="330"/>
      <c r="K331" s="330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s="180" customFormat="1" x14ac:dyDescent="0.2">
      <c r="A332" s="327"/>
      <c r="B332" s="328"/>
      <c r="C332" s="330"/>
      <c r="D332" s="330"/>
      <c r="E332" s="330"/>
      <c r="F332" s="330"/>
      <c r="G332" s="330"/>
      <c r="H332" s="330"/>
      <c r="I332" s="330"/>
      <c r="J332" s="330"/>
      <c r="K332" s="330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s="180" customFormat="1" x14ac:dyDescent="0.2">
      <c r="A333" s="327"/>
      <c r="B333" s="328"/>
      <c r="C333" s="330"/>
      <c r="D333" s="330"/>
      <c r="E333" s="330"/>
      <c r="F333" s="330"/>
      <c r="G333" s="330"/>
      <c r="H333" s="330"/>
      <c r="I333" s="330"/>
      <c r="J333" s="330"/>
      <c r="K333" s="330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s="180" customFormat="1" x14ac:dyDescent="0.2">
      <c r="A334" s="327"/>
      <c r="B334" s="328"/>
      <c r="C334" s="330"/>
      <c r="D334" s="330"/>
      <c r="E334" s="330"/>
      <c r="F334" s="330"/>
      <c r="G334" s="330"/>
      <c r="H334" s="330"/>
      <c r="I334" s="330"/>
      <c r="J334" s="330"/>
      <c r="K334" s="330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s="180" customFormat="1" x14ac:dyDescent="0.2">
      <c r="A335" s="327"/>
      <c r="B335" s="328"/>
      <c r="C335" s="330"/>
      <c r="D335" s="330"/>
      <c r="E335" s="330"/>
      <c r="F335" s="330"/>
      <c r="G335" s="330"/>
      <c r="H335" s="330"/>
      <c r="I335" s="330"/>
      <c r="J335" s="330"/>
      <c r="K335" s="330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s="180" customFormat="1" x14ac:dyDescent="0.2">
      <c r="A336" s="327"/>
      <c r="B336" s="328"/>
      <c r="C336" s="330"/>
      <c r="D336" s="330"/>
      <c r="E336" s="330"/>
      <c r="F336" s="330"/>
      <c r="G336" s="330"/>
      <c r="H336" s="330"/>
      <c r="I336" s="330"/>
      <c r="J336" s="330"/>
      <c r="K336" s="330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s="180" customFormat="1" x14ac:dyDescent="0.2">
      <c r="A337" s="327"/>
      <c r="B337" s="328"/>
      <c r="C337" s="330"/>
      <c r="D337" s="330"/>
      <c r="E337" s="330"/>
      <c r="F337" s="330"/>
      <c r="G337" s="330"/>
      <c r="H337" s="330"/>
      <c r="I337" s="330"/>
      <c r="J337" s="330"/>
      <c r="K337" s="330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s="180" customFormat="1" x14ac:dyDescent="0.2">
      <c r="A338" s="327"/>
      <c r="B338" s="328"/>
      <c r="C338" s="330"/>
      <c r="D338" s="330"/>
      <c r="E338" s="330"/>
      <c r="F338" s="330"/>
      <c r="G338" s="330"/>
      <c r="H338" s="330"/>
      <c r="I338" s="330"/>
      <c r="J338" s="330"/>
      <c r="K338" s="330"/>
      <c r="L338" s="6"/>
      <c r="M338" s="6"/>
      <c r="N338" s="6"/>
      <c r="O338" s="6"/>
      <c r="P338" s="6"/>
      <c r="Q338" s="6"/>
      <c r="R338" s="6"/>
      <c r="S338" s="6"/>
      <c r="T338" s="6"/>
      <c r="U338" s="6"/>
    </row>
  </sheetData>
  <sheetProtection password="CC51" sheet="1"/>
  <autoFilter ref="A4:K311">
    <filterColumn colId="2">
      <filters blank="1">
        <filter val="1.000"/>
        <filter val="1.053.500"/>
        <filter val="1.125"/>
        <filter val="1.160"/>
        <filter val="1.500"/>
        <filter val="1.599"/>
        <filter val="1.636"/>
        <filter val="1.773.866"/>
        <filter val="10.000"/>
        <filter val="10.199.252"/>
        <filter val="10.331.028"/>
        <filter val="10.353"/>
        <filter val="10.800"/>
        <filter val="106.000"/>
        <filter val="11.010"/>
        <filter val="11.294.582"/>
        <filter val="110.236"/>
        <filter val="118.816"/>
        <filter val="12.283"/>
        <filter val="12.450"/>
        <filter val="12.523"/>
        <filter val="120.000"/>
        <filter val="13.268"/>
        <filter val="13.500"/>
        <filter val="13.900"/>
        <filter val="131.776"/>
        <filter val="136.048"/>
        <filter val="139.654"/>
        <filter val="14.579"/>
        <filter val="148.000"/>
        <filter val="17.450"/>
        <filter val="19.140"/>
        <filter val="2.000"/>
        <filter val="2.030"/>
        <filter val="200.000"/>
        <filter val="21.088"/>
        <filter val="21.770"/>
        <filter val="215.000"/>
        <filter val="22.000"/>
        <filter val="264.953"/>
        <filter val="271.874"/>
        <filter val="3.750"/>
        <filter val="3.834"/>
        <filter val="30.780"/>
        <filter val="300"/>
        <filter val="335.200"/>
        <filter val="34.907"/>
        <filter val="37.404"/>
        <filter val="384.110"/>
        <filter val="4.000"/>
        <filter val="4.050"/>
        <filter val="4.200"/>
        <filter val="4.500"/>
        <filter val="475.999"/>
        <filter val="479.288"/>
        <filter val="5.000"/>
        <filter val="5.750"/>
        <filter val="56.566"/>
        <filter val="6.276"/>
        <filter val="6.605.000"/>
        <filter val="6.759"/>
        <filter val="61.630"/>
        <filter val="7.175"/>
        <filter val="7.800"/>
        <filter val="7.978"/>
        <filter val="747.873"/>
        <filter val="765.323"/>
        <filter val="8.000"/>
        <filter val="8.410"/>
        <filter val="8.419.700"/>
        <filter val="8.675"/>
        <filter val="80.370"/>
        <filter val="83.564"/>
        <filter val="88.000"/>
        <filter val="9.750"/>
        <filter val="94.058"/>
        <filter val="96.526"/>
        <filter val="975"/>
      </filters>
    </filterColumn>
  </autoFilter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7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7</vt:i4>
      </vt:variant>
    </vt:vector>
  </HeadingPairs>
  <TitlesOfParts>
    <vt:vector size="12" baseType="lpstr">
      <vt:lpstr>PLAN SKUPNO</vt:lpstr>
      <vt:lpstr>PLAN PRIHODI skupno</vt:lpstr>
      <vt:lpstr>PLAN PRIHODI po izvorima</vt:lpstr>
      <vt:lpstr>PLAN RASHODI skupno</vt:lpstr>
      <vt:lpstr>PLAN RASHODI po programima</vt:lpstr>
      <vt:lpstr>'PLAN PRIHODI po izvorima'!Ispis_naslova</vt:lpstr>
      <vt:lpstr>'PLAN RASHODI po programima'!Ispis_naslova</vt:lpstr>
      <vt:lpstr>'PLAN PRIHODI po izvorima'!Podrucje_ispisa</vt:lpstr>
      <vt:lpstr>'PLAN PRIHODI skupno'!Podrucje_ispisa</vt:lpstr>
      <vt:lpstr>'PLAN RASHODI po programima'!Podrucje_ispisa</vt:lpstr>
      <vt:lpstr>'PLAN RASHODI skupno'!Podrucje_ispisa</vt:lpstr>
      <vt:lpstr>'PLAN SKUPNO'!Podrucje_ispisa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2018-04-18T09:44:21Z</dcterms:modified>
</cp:coreProperties>
</file>