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2900" windowHeight="6885"/>
  </bookViews>
  <sheets>
    <sheet name="po datumima" sheetId="1" r:id="rId1"/>
  </sheets>
  <definedNames>
    <definedName name="_xlnm.Print_Area" localSheetId="0">'po datumima'!$A$1:$M$77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H43" i="1"/>
  <c r="H39" i="1"/>
  <c r="H28" i="1"/>
  <c r="H22" i="1"/>
  <c r="H11" i="1"/>
</calcChain>
</file>

<file path=xl/sharedStrings.xml><?xml version="1.0" encoding="utf-8"?>
<sst xmlns="http://schemas.openxmlformats.org/spreadsheetml/2006/main" count="580" uniqueCount="222">
  <si>
    <t>Naziv škole: OŠ NIKOLE TESLE GRAČAC</t>
  </si>
  <si>
    <t>Adresa: Školska Ul. 12</t>
  </si>
  <si>
    <t>OIB: 22252625411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</si>
  <si>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</si>
  <si>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</si>
  <si>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</si>
  <si>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</si>
  <si>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</si>
  <si>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</si>
  <si>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</si>
  <si>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</si>
  <si>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</si>
  <si>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</si>
  <si>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</si>
  <si>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/>
  </si>
  <si>
    <t xml:space="preserve">                                                                                </t>
  </si>
  <si>
    <t xml:space="preserve">                                                                                                    </t>
  </si>
  <si>
    <t>10.01.2024</t>
  </si>
  <si>
    <t>Invalidi 12/2023</t>
  </si>
  <si>
    <t xml:space="preserve">32955     </t>
  </si>
  <si>
    <t xml:space="preserve">Novčana naknada posl.zbog nez.osoba s invaliditetom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</si>
  <si>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</si>
  <si>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>tem. br. 2</t>
  </si>
  <si>
    <t>Isplata plaće 12/2023</t>
  </si>
  <si>
    <t xml:space="preserve">23162     </t>
  </si>
  <si>
    <t xml:space="preserve">OBVEZE ZA DOPRINOSE ZA ZDRAVSTVENO OSIGURANJE                                                                                                                                                           </t>
  </si>
  <si>
    <t>tem. br. 1</t>
  </si>
  <si>
    <t xml:space="preserve">23212     </t>
  </si>
  <si>
    <t xml:space="preserve">NAKNADE ZA PRIJEVOZ, ZA RAD NA TERENU I ODVOJENI ŽIVOT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</si>
  <si>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</si>
  <si>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</si>
  <si>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231511    </t>
  </si>
  <si>
    <t xml:space="preserve">DOPRINOS ZA MIROVINSKO OSIGURANJE I STUP                                                                                                                                                                </t>
  </si>
  <si>
    <t xml:space="preserve">231512    </t>
  </si>
  <si>
    <t xml:space="preserve">DOPRINOS ZA MIROVINSKO OSIGURANJE II STUP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</si>
  <si>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</si>
  <si>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</si>
  <si>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>Isplata oporezivog prijevoza 12/2023</t>
  </si>
  <si>
    <t>12.01.2024</t>
  </si>
  <si>
    <t>Pomoćnici u nastavi 12/2023</t>
  </si>
  <si>
    <t xml:space="preserve">Pomoćnik u nastavi                                                              </t>
  </si>
  <si>
    <t xml:space="preserve">Plaće za redovan rad EU 2023/2024                                               </t>
  </si>
  <si>
    <t>tem. br. 3</t>
  </si>
  <si>
    <t xml:space="preserve">Doprinosi na plaće OZO 2023/2024                                                </t>
  </si>
  <si>
    <t>16.01.2024</t>
  </si>
  <si>
    <t xml:space="preserve">Tomić obrt                                                                      </t>
  </si>
  <si>
    <t>01938768178</t>
  </si>
  <si>
    <t xml:space="preserve">Gračac                                                      </t>
  </si>
  <si>
    <t>Prijevoz učenika</t>
  </si>
  <si>
    <t xml:space="preserve">23235     </t>
  </si>
  <si>
    <t xml:space="preserve">ZAKUPNINE I NAJAMNINE                            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</si>
  <si>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</si>
  <si>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Prijevoz učenika                                                                </t>
  </si>
  <si>
    <t>tem.županija br. 2</t>
  </si>
  <si>
    <t xml:space="preserve">Velebit Tours                                                                   </t>
  </si>
  <si>
    <t>05983230574</t>
  </si>
  <si>
    <t xml:space="preserve">Donji Kosinj                                                </t>
  </si>
  <si>
    <t>Za usluge 10/2023</t>
  </si>
  <si>
    <t xml:space="preserve">AdriaticInfo                                                                    </t>
  </si>
  <si>
    <t>18445912889</t>
  </si>
  <si>
    <t xml:space="preserve">Zadar                                                       </t>
  </si>
  <si>
    <t>Hitna intervencija</t>
  </si>
  <si>
    <t xml:space="preserve">24221     </t>
  </si>
  <si>
    <t xml:space="preserve">UREDSKA OPRENA I NAMJEŠTAJ                                                                                                                                                                              </t>
  </si>
  <si>
    <t xml:space="preserve">Uredska oprema i namještaj-hitna intervencija                                   </t>
  </si>
  <si>
    <t>Za usluge 12/2022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</si>
  <si>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</si>
  <si>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</si>
  <si>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 xml:space="preserve">Usluge tekućeg i investicijskog održavanja                                      </t>
  </si>
  <si>
    <t>17.01.2024</t>
  </si>
  <si>
    <t xml:space="preserve">Administrator                                                                   </t>
  </si>
  <si>
    <t xml:space="preserve">23238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</si>
  <si>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</si>
  <si>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</si>
  <si>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>tem.županija br. 3</t>
  </si>
  <si>
    <t xml:space="preserve">Ing-Atest                                                                       </t>
  </si>
  <si>
    <t>21777333810</t>
  </si>
  <si>
    <t xml:space="preserve">Split                                                       </t>
  </si>
  <si>
    <t xml:space="preserve">23232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</si>
  <si>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</si>
  <si>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</si>
  <si>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</si>
  <si>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</si>
  <si>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>19.01.2024</t>
  </si>
  <si>
    <t xml:space="preserve">Zadar tehnika                                                                   </t>
  </si>
  <si>
    <t>77750062239</t>
  </si>
  <si>
    <t>Tisak</t>
  </si>
  <si>
    <t xml:space="preserve">23221     </t>
  </si>
  <si>
    <t xml:space="preserve">UREDSKI MATERIJAL I OSTALI MATERIJALNI RASHODI                                                                                                                                                          </t>
  </si>
  <si>
    <t xml:space="preserve">Uredski materijal                                                               </t>
  </si>
  <si>
    <t>tem.županija br. 4</t>
  </si>
  <si>
    <t xml:space="preserve">Gračac Vodovod                                                                  </t>
  </si>
  <si>
    <t>75083503725</t>
  </si>
  <si>
    <t>Komunalne usluge</t>
  </si>
  <si>
    <t xml:space="preserve">23234     </t>
  </si>
  <si>
    <t xml:space="preserve">KOMUNALNE USLUGE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</si>
  <si>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</si>
  <si>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Gračac Čistoća                                                                  </t>
  </si>
  <si>
    <t>11250206587</t>
  </si>
  <si>
    <t xml:space="preserve">FINA                                                                            </t>
  </si>
  <si>
    <t>85821130368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</si>
  <si>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</si>
  <si>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</si>
  <si>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Ostali nespomenuti rashodi poslovanja                                           </t>
  </si>
  <si>
    <t xml:space="preserve">Gradska knjižnica Zadar                                                         </t>
  </si>
  <si>
    <t>59559512621</t>
  </si>
  <si>
    <t>Obnova godišnjeg članstva-PŠ Srb</t>
  </si>
  <si>
    <t xml:space="preserve">23294     </t>
  </si>
  <si>
    <t xml:space="preserve">ČLANARINE                                                                                                                                                                                               </t>
  </si>
  <si>
    <t xml:space="preserve">Članarine                                                                       </t>
  </si>
  <si>
    <t xml:space="preserve">E Store j.d.o.o.                                                                </t>
  </si>
  <si>
    <t>53097723816</t>
  </si>
  <si>
    <t>Uredski materijal</t>
  </si>
  <si>
    <t xml:space="preserve">Svežanj                                                                         </t>
  </si>
  <si>
    <t>84456801514</t>
  </si>
  <si>
    <t xml:space="preserve">Šumet                                                       </t>
  </si>
  <si>
    <t>Za usluge 11/2023</t>
  </si>
  <si>
    <t xml:space="preserve">Alba 69                                                                         </t>
  </si>
  <si>
    <t>55610250666</t>
  </si>
  <si>
    <t>Toaletni papir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</si>
  <si>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</si>
  <si>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</si>
  <si>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</t>
  </si>
  <si>
    <t>Usluga servisa</t>
  </si>
  <si>
    <t xml:space="preserve">Senso Profi                                                                     </t>
  </si>
  <si>
    <t>19859608335</t>
  </si>
  <si>
    <t xml:space="preserve">32359     </t>
  </si>
  <si>
    <t xml:space="preserve">OSTALE NAJAMNINE I ZAKUPNINE                                                                                                                                                                            </t>
  </si>
  <si>
    <t xml:space="preserve">Ostale zakupnine i najamnine                                                    </t>
  </si>
  <si>
    <t xml:space="preserve">32341     </t>
  </si>
  <si>
    <t>26.01.2024</t>
  </si>
  <si>
    <t>Materijalna prava 12/2023</t>
  </si>
  <si>
    <t xml:space="preserve">31214     </t>
  </si>
  <si>
    <t xml:space="preserve">OTPREMNINE                                                                                                                                                                                              </t>
  </si>
  <si>
    <t>tem. br. 5</t>
  </si>
  <si>
    <t xml:space="preserve">31212     </t>
  </si>
  <si>
    <t xml:space="preserve">NAGRADE                                                                                                                                                                                                 </t>
  </si>
  <si>
    <t>Za usluge 11/2024</t>
  </si>
  <si>
    <t>tem.županija br. 5</t>
  </si>
  <si>
    <t>Rukavice</t>
  </si>
  <si>
    <t xml:space="preserve">Hrvatska pošta                                                                  </t>
  </si>
  <si>
    <t>87311810356</t>
  </si>
  <si>
    <t xml:space="preserve">23231     </t>
  </si>
  <si>
    <t xml:space="preserve">USLUGE TELEFONA, POŠTE I PRIJEVOZA                                                                                                                                                                      </t>
  </si>
  <si>
    <t xml:space="preserve">Usluge telefona,pošte i prijevoza                                               </t>
  </si>
  <si>
    <t xml:space="preserve">HEP                                                                             </t>
  </si>
  <si>
    <t>63073332379</t>
  </si>
  <si>
    <t>Mjesečna novčana obveza</t>
  </si>
  <si>
    <t xml:space="preserve">23223     </t>
  </si>
  <si>
    <t xml:space="preserve">ENERGIJA                         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</si>
  <si>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</si>
  <si>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 xml:space="preserve">Drlja Drago                                                                     </t>
  </si>
  <si>
    <t>49900351805</t>
  </si>
  <si>
    <t>Usluga prijevoza</t>
  </si>
  <si>
    <t xml:space="preserve">PEVEX maloprodaja neprehrambene robe dioničko društvo                           </t>
  </si>
  <si>
    <t>73660371074</t>
  </si>
  <si>
    <t xml:space="preserve">Sesvete                                                     </t>
  </si>
  <si>
    <t>Rasvjeto staklo</t>
  </si>
  <si>
    <t xml:space="preserve">23224     </t>
  </si>
  <si>
    <t xml:space="preserve">MATERIJAL I DIJELOVI ZA TEKUĆE I INVESTICIJSKO ODRŽAVANJE                                                                                                                                               </t>
  </si>
  <si>
    <t xml:space="preserve">Agram                                                                           </t>
  </si>
  <si>
    <t>18742666873</t>
  </si>
  <si>
    <t>Sistematski pregled djelatnika</t>
  </si>
  <si>
    <t xml:space="preserve">23236     </t>
  </si>
  <si>
    <t xml:space="preserve">ZDRAVSTVENE I VETERINARSKE USLUGE                                                                                                                                                                       </t>
  </si>
  <si>
    <t xml:space="preserve">Zdravstvene i veterinarske usluge                                               </t>
  </si>
  <si>
    <t>31.01.2024</t>
  </si>
  <si>
    <t xml:space="preserve">388-11007-2                                                                     </t>
  </si>
  <si>
    <t>Za usluge 12/2023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</si>
  <si>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</si>
  <si>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</si>
  <si>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>tem.županija br. 6</t>
  </si>
  <si>
    <t>datum izvješća: 20 ožujka 2024.</t>
  </si>
  <si>
    <t xml:space="preserve">voditelj računovodstva: Antonela Miletić                         </t>
  </si>
  <si>
    <t xml:space="preserve">odgovorna osoba: Slavica Miočić                           </t>
  </si>
  <si>
    <t>IZVJEŠĆE O TROŠENJU SREDSTAVA ZA SIJEČANJ 2024.</t>
  </si>
  <si>
    <r>
      <rPr>
        <b/>
        <sz val="10"/>
        <color theme="1"/>
        <rFont val="Calibri"/>
        <family val="2"/>
        <charset val="238"/>
        <scheme val="minor"/>
      </rPr>
      <t>11.01.2024</t>
    </r>
    <r>
      <rPr>
        <sz val="10"/>
        <color theme="1"/>
        <rFont val="Calibri"/>
        <family val="2"/>
        <charset val="238"/>
        <scheme val="minor"/>
      </rPr>
      <t>.</t>
    </r>
  </si>
  <si>
    <t>Prijevoz učenika 10/2023</t>
  </si>
  <si>
    <t>23235</t>
  </si>
  <si>
    <t xml:space="preserve">žUPANIJA                                                                        </t>
  </si>
  <si>
    <t>tem. Br. 1</t>
  </si>
  <si>
    <t>20236-01-000037</t>
  </si>
  <si>
    <t>11..1.2024</t>
  </si>
  <si>
    <t>2023-01-000072</t>
  </si>
  <si>
    <t>2023-01-000073</t>
  </si>
  <si>
    <t>427/P1/01</t>
  </si>
  <si>
    <t>2023-01-000074</t>
  </si>
  <si>
    <t>2023-01-000062</t>
  </si>
  <si>
    <t>418/P1/01</t>
  </si>
  <si>
    <t>417/P1/01</t>
  </si>
  <si>
    <t>369-01-01</t>
  </si>
  <si>
    <t>370-01-01</t>
  </si>
  <si>
    <t>725-03-01</t>
  </si>
  <si>
    <t>34658637472</t>
  </si>
  <si>
    <t>675-2023</t>
  </si>
  <si>
    <t>6327-V100-10</t>
  </si>
  <si>
    <t>1706-1-1</t>
  </si>
  <si>
    <t>RO-1492/1/1</t>
  </si>
  <si>
    <t>2148757</t>
  </si>
  <si>
    <t>2148528</t>
  </si>
  <si>
    <t>210RAC-04-1089765</t>
  </si>
  <si>
    <t>25-1023-0617184</t>
  </si>
  <si>
    <t>201/1/1</t>
  </si>
  <si>
    <t>20885-201-2</t>
  </si>
  <si>
    <t>375-2023/1/1</t>
  </si>
  <si>
    <t>23-300-002103</t>
  </si>
  <si>
    <t>790-01-01</t>
  </si>
  <si>
    <t>667-03-01</t>
  </si>
  <si>
    <t>1874-01-91</t>
  </si>
  <si>
    <t>210RAC-04-1084100</t>
  </si>
  <si>
    <t>751-2023</t>
  </si>
  <si>
    <t>6896-V100-10</t>
  </si>
  <si>
    <t>23-300-002170</t>
  </si>
  <si>
    <t>11391-11007-2</t>
  </si>
  <si>
    <t>2201385592-231103-9</t>
  </si>
  <si>
    <t>2023-01-000039</t>
  </si>
  <si>
    <t>9127/0011/9410</t>
  </si>
  <si>
    <t>0010019632-231120-0</t>
  </si>
  <si>
    <t>1870-1-1</t>
  </si>
  <si>
    <t>382-02-2023</t>
  </si>
  <si>
    <t>43965974818</t>
  </si>
  <si>
    <t>20.veljače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</si>
</sst>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7"/>
  <sheetViews>
    <sheetView tabSelected="1" topLeftCell="A31" workbookViewId="0">
      <selection activeCell="H73" sqref="H73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2" t="s">
        <v>175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17</v>
      </c>
      <c r="C11" s="3"/>
      <c r="D11" s="16"/>
      <c r="E11" s="3"/>
      <c r="F11" s="17"/>
      <c r="G11" s="3"/>
      <c r="H11" s="18">
        <f>H12+H13+H14+H15+H16+H17+H18+H19</f>
        <v>83275.509999999995</v>
      </c>
      <c r="I11" s="16"/>
      <c r="J11" s="3"/>
      <c r="K11" s="3"/>
      <c r="L11" s="3"/>
      <c r="M11" s="17"/>
    </row>
    <row r="12" spans="1:13" x14ac:dyDescent="0.2">
      <c r="A12" s="29"/>
      <c r="B12" s="7" t="s">
        <v>17</v>
      </c>
      <c r="D12" s="9" t="s">
        <v>14</v>
      </c>
      <c r="F12" s="11" t="s">
        <v>15</v>
      </c>
      <c r="G12" s="1" t="s">
        <v>18</v>
      </c>
      <c r="H12" s="13">
        <v>140</v>
      </c>
      <c r="I12" s="9" t="s">
        <v>19</v>
      </c>
      <c r="J12" s="1" t="s">
        <v>20</v>
      </c>
      <c r="K12" s="1" t="s">
        <v>21</v>
      </c>
      <c r="L12" s="1" t="s">
        <v>16</v>
      </c>
      <c r="M12" s="11" t="s">
        <v>22</v>
      </c>
    </row>
    <row r="13" spans="1:13" x14ac:dyDescent="0.2">
      <c r="A13" s="29"/>
      <c r="B13" s="7" t="s">
        <v>17</v>
      </c>
      <c r="D13" s="9" t="s">
        <v>14</v>
      </c>
      <c r="F13" s="11" t="s">
        <v>15</v>
      </c>
      <c r="G13" s="1" t="s">
        <v>23</v>
      </c>
      <c r="H13" s="13">
        <v>11064.38</v>
      </c>
      <c r="I13" s="9" t="s">
        <v>24</v>
      </c>
      <c r="J13" s="1" t="s">
        <v>25</v>
      </c>
      <c r="K13" s="1" t="s">
        <v>21</v>
      </c>
      <c r="L13" s="1" t="s">
        <v>16</v>
      </c>
      <c r="M13" s="11" t="s">
        <v>26</v>
      </c>
    </row>
    <row r="14" spans="1:13" x14ac:dyDescent="0.2">
      <c r="A14" s="29"/>
      <c r="B14" s="7" t="s">
        <v>17</v>
      </c>
      <c r="D14" s="9" t="s">
        <v>14</v>
      </c>
      <c r="F14" s="11" t="s">
        <v>15</v>
      </c>
      <c r="G14" s="1" t="s">
        <v>23</v>
      </c>
      <c r="H14" s="13">
        <v>4184.54</v>
      </c>
      <c r="I14" s="9" t="s">
        <v>27</v>
      </c>
      <c r="J14" s="1" t="s">
        <v>28</v>
      </c>
      <c r="K14" s="1" t="s">
        <v>21</v>
      </c>
      <c r="L14" s="1" t="s">
        <v>16</v>
      </c>
      <c r="M14" s="11" t="s">
        <v>26</v>
      </c>
    </row>
    <row r="15" spans="1:13" x14ac:dyDescent="0.2">
      <c r="A15" s="29"/>
      <c r="B15" s="7" t="s">
        <v>17</v>
      </c>
      <c r="D15" s="9" t="s">
        <v>14</v>
      </c>
      <c r="F15" s="11" t="s">
        <v>15</v>
      </c>
      <c r="G15" s="1" t="s">
        <v>23</v>
      </c>
      <c r="H15" s="13">
        <v>50179</v>
      </c>
      <c r="I15" s="9" t="s">
        <v>29</v>
      </c>
      <c r="J15" s="1" t="s">
        <v>30</v>
      </c>
      <c r="K15" s="1" t="s">
        <v>21</v>
      </c>
      <c r="L15" s="1" t="s">
        <v>16</v>
      </c>
      <c r="M15" s="11" t="s">
        <v>26</v>
      </c>
    </row>
    <row r="16" spans="1:13" x14ac:dyDescent="0.2">
      <c r="A16" s="29"/>
      <c r="B16" s="7" t="s">
        <v>17</v>
      </c>
      <c r="D16" s="9" t="s">
        <v>14</v>
      </c>
      <c r="F16" s="11" t="s">
        <v>15</v>
      </c>
      <c r="G16" s="1" t="s">
        <v>23</v>
      </c>
      <c r="H16" s="13">
        <v>9973.2900000000009</v>
      </c>
      <c r="I16" s="9" t="s">
        <v>31</v>
      </c>
      <c r="J16" s="1" t="s">
        <v>32</v>
      </c>
      <c r="K16" s="1" t="s">
        <v>21</v>
      </c>
      <c r="L16" s="1" t="s">
        <v>16</v>
      </c>
      <c r="M16" s="11" t="s">
        <v>26</v>
      </c>
    </row>
    <row r="17" spans="1:13" x14ac:dyDescent="0.2">
      <c r="A17" s="29"/>
      <c r="B17" s="7" t="s">
        <v>17</v>
      </c>
      <c r="D17" s="9" t="s">
        <v>14</v>
      </c>
      <c r="F17" s="11" t="s">
        <v>15</v>
      </c>
      <c r="G17" s="1" t="s">
        <v>23</v>
      </c>
      <c r="H17" s="13">
        <v>3198.6</v>
      </c>
      <c r="I17" s="9" t="s">
        <v>33</v>
      </c>
      <c r="J17" s="1" t="s">
        <v>34</v>
      </c>
      <c r="K17" s="1" t="s">
        <v>21</v>
      </c>
      <c r="L17" s="1" t="s">
        <v>16</v>
      </c>
      <c r="M17" s="11" t="s">
        <v>26</v>
      </c>
    </row>
    <row r="18" spans="1:13" x14ac:dyDescent="0.2">
      <c r="A18" s="29"/>
      <c r="B18" s="7" t="s">
        <v>17</v>
      </c>
      <c r="D18" s="9" t="s">
        <v>14</v>
      </c>
      <c r="F18" s="11" t="s">
        <v>15</v>
      </c>
      <c r="G18" s="1" t="s">
        <v>23</v>
      </c>
      <c r="H18" s="13">
        <v>3705.86</v>
      </c>
      <c r="I18" s="9" t="s">
        <v>35</v>
      </c>
      <c r="J18" s="1" t="s">
        <v>36</v>
      </c>
      <c r="K18" s="1" t="s">
        <v>21</v>
      </c>
      <c r="L18" s="1" t="s">
        <v>16</v>
      </c>
      <c r="M18" s="11" t="s">
        <v>26</v>
      </c>
    </row>
    <row r="19" spans="1:13" x14ac:dyDescent="0.2">
      <c r="A19" s="29"/>
      <c r="B19" s="7" t="s">
        <v>17</v>
      </c>
      <c r="D19" s="9" t="s">
        <v>14</v>
      </c>
      <c r="F19" s="11" t="s">
        <v>15</v>
      </c>
      <c r="G19" s="1" t="s">
        <v>37</v>
      </c>
      <c r="H19" s="13">
        <v>829.84</v>
      </c>
      <c r="I19" s="9" t="s">
        <v>27</v>
      </c>
      <c r="J19" s="1" t="s">
        <v>28</v>
      </c>
      <c r="K19" s="1" t="s">
        <v>21</v>
      </c>
      <c r="L19" s="1" t="s">
        <v>16</v>
      </c>
      <c r="M19" s="11" t="s">
        <v>22</v>
      </c>
    </row>
    <row r="20" spans="1:13" x14ac:dyDescent="0.2">
      <c r="A20" s="29"/>
      <c r="B20" s="7" t="s">
        <v>176</v>
      </c>
      <c r="H20" s="18">
        <v>10780.5</v>
      </c>
    </row>
    <row r="21" spans="1:13" x14ac:dyDescent="0.2">
      <c r="A21" s="29"/>
      <c r="B21" s="33" t="s">
        <v>182</v>
      </c>
      <c r="C21" s="1" t="s">
        <v>151</v>
      </c>
      <c r="D21" s="9" t="s">
        <v>152</v>
      </c>
      <c r="E21" s="1" t="s">
        <v>47</v>
      </c>
      <c r="F21" s="11" t="s">
        <v>181</v>
      </c>
      <c r="G21" s="1" t="s">
        <v>177</v>
      </c>
      <c r="H21" s="13">
        <v>10780.5</v>
      </c>
      <c r="I21" s="9" t="s">
        <v>178</v>
      </c>
      <c r="J21" s="1" t="s">
        <v>50</v>
      </c>
      <c r="K21" s="1" t="s">
        <v>179</v>
      </c>
      <c r="L21" s="1" t="s">
        <v>52</v>
      </c>
      <c r="M21" s="11" t="s">
        <v>180</v>
      </c>
    </row>
    <row r="22" spans="1:13" x14ac:dyDescent="0.2">
      <c r="A22" s="28"/>
      <c r="B22" s="15" t="s">
        <v>38</v>
      </c>
      <c r="C22" s="3"/>
      <c r="D22" s="16"/>
      <c r="E22" s="3"/>
      <c r="F22" s="17"/>
      <c r="G22" s="3"/>
      <c r="H22" s="18">
        <f>H23+H24+H25+H26+H27</f>
        <v>2218.63</v>
      </c>
      <c r="I22" s="16"/>
      <c r="J22" s="3"/>
      <c r="K22" s="3"/>
      <c r="L22" s="3"/>
      <c r="M22" s="17"/>
    </row>
    <row r="23" spans="1:13" x14ac:dyDescent="0.2">
      <c r="A23" s="29"/>
      <c r="B23" s="7" t="s">
        <v>38</v>
      </c>
      <c r="D23" s="9" t="s">
        <v>14</v>
      </c>
      <c r="F23" s="11" t="s">
        <v>15</v>
      </c>
      <c r="G23" s="1" t="s">
        <v>39</v>
      </c>
      <c r="H23" s="13">
        <v>166.07</v>
      </c>
      <c r="I23" s="9" t="s">
        <v>31</v>
      </c>
      <c r="J23" s="1" t="s">
        <v>32</v>
      </c>
      <c r="K23" s="1" t="s">
        <v>40</v>
      </c>
      <c r="L23" s="1" t="s">
        <v>41</v>
      </c>
      <c r="M23" s="11" t="s">
        <v>42</v>
      </c>
    </row>
    <row r="24" spans="1:13" x14ac:dyDescent="0.2">
      <c r="A24" s="29"/>
      <c r="B24" s="7" t="s">
        <v>38</v>
      </c>
      <c r="D24" s="9" t="s">
        <v>14</v>
      </c>
      <c r="F24" s="11" t="s">
        <v>15</v>
      </c>
      <c r="G24" s="1" t="s">
        <v>39</v>
      </c>
      <c r="H24" s="13">
        <v>95.23</v>
      </c>
      <c r="I24" s="9" t="s">
        <v>33</v>
      </c>
      <c r="J24" s="1" t="s">
        <v>34</v>
      </c>
      <c r="K24" s="1" t="s">
        <v>40</v>
      </c>
      <c r="L24" s="1" t="s">
        <v>41</v>
      </c>
      <c r="M24" s="11" t="s">
        <v>42</v>
      </c>
    </row>
    <row r="25" spans="1:13" x14ac:dyDescent="0.2">
      <c r="A25" s="29"/>
      <c r="B25" s="7" t="s">
        <v>38</v>
      </c>
      <c r="D25" s="9" t="s">
        <v>14</v>
      </c>
      <c r="F25" s="11" t="s">
        <v>15</v>
      </c>
      <c r="G25" s="1" t="s">
        <v>39</v>
      </c>
      <c r="H25" s="13">
        <v>1608.74</v>
      </c>
      <c r="I25" s="9" t="s">
        <v>29</v>
      </c>
      <c r="J25" s="1" t="s">
        <v>30</v>
      </c>
      <c r="K25" s="1" t="s">
        <v>40</v>
      </c>
      <c r="L25" s="1" t="s">
        <v>41</v>
      </c>
      <c r="M25" s="11" t="s">
        <v>42</v>
      </c>
    </row>
    <row r="26" spans="1:13" x14ac:dyDescent="0.2">
      <c r="A26" s="29"/>
      <c r="B26" s="7" t="s">
        <v>38</v>
      </c>
      <c r="D26" s="9" t="s">
        <v>14</v>
      </c>
      <c r="F26" s="11" t="s">
        <v>15</v>
      </c>
      <c r="G26" s="1" t="s">
        <v>39</v>
      </c>
      <c r="H26" s="13">
        <v>314.22000000000003</v>
      </c>
      <c r="I26" s="9" t="s">
        <v>24</v>
      </c>
      <c r="J26" s="1" t="s">
        <v>25</v>
      </c>
      <c r="K26" s="1" t="s">
        <v>40</v>
      </c>
      <c r="L26" s="1" t="s">
        <v>43</v>
      </c>
      <c r="M26" s="11" t="s">
        <v>42</v>
      </c>
    </row>
    <row r="27" spans="1:13" x14ac:dyDescent="0.2">
      <c r="A27" s="29"/>
      <c r="B27" s="7" t="s">
        <v>38</v>
      </c>
      <c r="D27" s="9" t="s">
        <v>14</v>
      </c>
      <c r="F27" s="11" t="s">
        <v>15</v>
      </c>
      <c r="G27" s="1" t="s">
        <v>39</v>
      </c>
      <c r="H27" s="13">
        <v>34.369999999999997</v>
      </c>
      <c r="I27" s="9" t="s">
        <v>35</v>
      </c>
      <c r="J27" s="1" t="s">
        <v>36</v>
      </c>
      <c r="K27" s="1" t="s">
        <v>40</v>
      </c>
      <c r="L27" s="1" t="s">
        <v>41</v>
      </c>
      <c r="M27" s="11" t="s">
        <v>42</v>
      </c>
    </row>
    <row r="28" spans="1:13" x14ac:dyDescent="0.2">
      <c r="A28" s="28"/>
      <c r="B28" s="15" t="s">
        <v>44</v>
      </c>
      <c r="C28" s="3"/>
      <c r="D28" s="16"/>
      <c r="E28" s="3"/>
      <c r="F28" s="17"/>
      <c r="G28" s="3"/>
      <c r="H28" s="18">
        <f>H29+H30+H31+H32+H33+H34+H35+H36+H37+H38</f>
        <v>27046.050000000003</v>
      </c>
      <c r="I28" s="16"/>
      <c r="J28" s="3"/>
      <c r="K28" s="3"/>
      <c r="L28" s="3"/>
      <c r="M28" s="17"/>
    </row>
    <row r="29" spans="1:13" x14ac:dyDescent="0.2">
      <c r="A29" s="29"/>
      <c r="B29" s="7" t="s">
        <v>44</v>
      </c>
      <c r="C29" s="1" t="s">
        <v>45</v>
      </c>
      <c r="D29" s="9" t="s">
        <v>46</v>
      </c>
      <c r="E29" s="1" t="s">
        <v>47</v>
      </c>
      <c r="F29" s="11" t="s">
        <v>183</v>
      </c>
      <c r="G29" s="1" t="s">
        <v>48</v>
      </c>
      <c r="H29" s="13">
        <v>2604</v>
      </c>
      <c r="I29" s="9" t="s">
        <v>49</v>
      </c>
      <c r="J29" s="1" t="s">
        <v>50</v>
      </c>
      <c r="K29" s="1" t="s">
        <v>51</v>
      </c>
      <c r="L29" s="1" t="s">
        <v>52</v>
      </c>
      <c r="M29" s="11" t="s">
        <v>53</v>
      </c>
    </row>
    <row r="30" spans="1:13" x14ac:dyDescent="0.2">
      <c r="A30" s="29"/>
      <c r="B30" s="7" t="s">
        <v>44</v>
      </c>
      <c r="C30" s="1" t="s">
        <v>45</v>
      </c>
      <c r="D30" s="9" t="s">
        <v>46</v>
      </c>
      <c r="E30" s="1" t="s">
        <v>47</v>
      </c>
      <c r="F30" s="11" t="s">
        <v>184</v>
      </c>
      <c r="G30" s="1" t="s">
        <v>48</v>
      </c>
      <c r="H30" s="13">
        <v>1116</v>
      </c>
      <c r="I30" s="9" t="s">
        <v>49</v>
      </c>
      <c r="J30" s="1" t="s">
        <v>50</v>
      </c>
      <c r="K30" s="1" t="s">
        <v>51</v>
      </c>
      <c r="L30" s="1" t="s">
        <v>52</v>
      </c>
      <c r="M30" s="11" t="s">
        <v>53</v>
      </c>
    </row>
    <row r="31" spans="1:13" x14ac:dyDescent="0.2">
      <c r="A31" s="29"/>
      <c r="B31" s="7" t="s">
        <v>44</v>
      </c>
      <c r="C31" s="1" t="s">
        <v>54</v>
      </c>
      <c r="D31" s="9" t="s">
        <v>55</v>
      </c>
      <c r="E31" s="1" t="s">
        <v>56</v>
      </c>
      <c r="F31" s="11" t="s">
        <v>185</v>
      </c>
      <c r="G31" s="1" t="s">
        <v>48</v>
      </c>
      <c r="H31" s="13">
        <v>1162.1300000000001</v>
      </c>
      <c r="I31" s="9" t="s">
        <v>49</v>
      </c>
      <c r="J31" s="1" t="s">
        <v>50</v>
      </c>
      <c r="K31" s="1" t="s">
        <v>51</v>
      </c>
      <c r="L31" s="1" t="s">
        <v>52</v>
      </c>
      <c r="M31" s="11" t="s">
        <v>53</v>
      </c>
    </row>
    <row r="32" spans="1:13" x14ac:dyDescent="0.2">
      <c r="A32" s="29"/>
      <c r="B32" s="7" t="s">
        <v>44</v>
      </c>
      <c r="C32" s="1" t="s">
        <v>45</v>
      </c>
      <c r="D32" s="9" t="s">
        <v>46</v>
      </c>
      <c r="E32" s="1" t="s">
        <v>47</v>
      </c>
      <c r="F32" s="11" t="s">
        <v>186</v>
      </c>
      <c r="G32" s="1" t="s">
        <v>48</v>
      </c>
      <c r="H32" s="13">
        <v>7962.5</v>
      </c>
      <c r="I32" s="9" t="s">
        <v>49</v>
      </c>
      <c r="J32" s="1" t="s">
        <v>50</v>
      </c>
      <c r="K32" s="1" t="s">
        <v>51</v>
      </c>
      <c r="L32" s="1" t="s">
        <v>52</v>
      </c>
      <c r="M32" s="11" t="s">
        <v>53</v>
      </c>
    </row>
    <row r="33" spans="1:13" x14ac:dyDescent="0.2">
      <c r="A33" s="29"/>
      <c r="B33" s="7" t="s">
        <v>44</v>
      </c>
      <c r="C33" s="1" t="s">
        <v>45</v>
      </c>
      <c r="D33" s="9" t="s">
        <v>46</v>
      </c>
      <c r="E33" s="1" t="s">
        <v>47</v>
      </c>
      <c r="F33" s="11" t="s">
        <v>187</v>
      </c>
      <c r="G33" s="1" t="s">
        <v>57</v>
      </c>
      <c r="H33" s="13">
        <v>7962.5</v>
      </c>
      <c r="I33" s="9" t="s">
        <v>49</v>
      </c>
      <c r="J33" s="1" t="s">
        <v>50</v>
      </c>
      <c r="K33" s="1" t="s">
        <v>51</v>
      </c>
      <c r="L33" s="1" t="s">
        <v>52</v>
      </c>
      <c r="M33" s="11" t="s">
        <v>53</v>
      </c>
    </row>
    <row r="34" spans="1:13" x14ac:dyDescent="0.2">
      <c r="A34" s="29"/>
      <c r="B34" s="7" t="s">
        <v>44</v>
      </c>
      <c r="C34" s="1" t="s">
        <v>54</v>
      </c>
      <c r="D34" s="9" t="s">
        <v>55</v>
      </c>
      <c r="E34" s="1" t="s">
        <v>56</v>
      </c>
      <c r="F34" s="11" t="s">
        <v>188</v>
      </c>
      <c r="G34" s="1" t="s">
        <v>48</v>
      </c>
      <c r="H34" s="13">
        <v>2556.6799999999998</v>
      </c>
      <c r="I34" s="9" t="s">
        <v>49</v>
      </c>
      <c r="J34" s="1" t="s">
        <v>50</v>
      </c>
      <c r="K34" s="1" t="s">
        <v>51</v>
      </c>
      <c r="L34" s="1" t="s">
        <v>52</v>
      </c>
      <c r="M34" s="11" t="s">
        <v>53</v>
      </c>
    </row>
    <row r="35" spans="1:13" x14ac:dyDescent="0.2">
      <c r="A35" s="29"/>
      <c r="B35" s="7" t="s">
        <v>44</v>
      </c>
      <c r="C35" s="1" t="s">
        <v>54</v>
      </c>
      <c r="D35" s="9" t="s">
        <v>55</v>
      </c>
      <c r="E35" s="1" t="s">
        <v>56</v>
      </c>
      <c r="F35" s="11" t="s">
        <v>189</v>
      </c>
      <c r="G35" s="1" t="s">
        <v>48</v>
      </c>
      <c r="H35" s="13">
        <v>929.7</v>
      </c>
      <c r="I35" s="9" t="s">
        <v>49</v>
      </c>
      <c r="J35" s="1" t="s">
        <v>50</v>
      </c>
      <c r="K35" s="1" t="s">
        <v>51</v>
      </c>
      <c r="L35" s="1" t="s">
        <v>52</v>
      </c>
      <c r="M35" s="11" t="s">
        <v>53</v>
      </c>
    </row>
    <row r="36" spans="1:13" x14ac:dyDescent="0.2">
      <c r="A36" s="29"/>
      <c r="B36" s="7" t="s">
        <v>44</v>
      </c>
      <c r="C36" s="1" t="s">
        <v>58</v>
      </c>
      <c r="D36" s="9" t="s">
        <v>59</v>
      </c>
      <c r="E36" s="1" t="s">
        <v>60</v>
      </c>
      <c r="F36" s="11" t="s">
        <v>190</v>
      </c>
      <c r="G36" s="1" t="s">
        <v>61</v>
      </c>
      <c r="H36" s="13">
        <v>1110</v>
      </c>
      <c r="I36" s="9" t="s">
        <v>62</v>
      </c>
      <c r="J36" s="1" t="s">
        <v>63</v>
      </c>
      <c r="K36" s="1" t="s">
        <v>51</v>
      </c>
      <c r="L36" s="1" t="s">
        <v>64</v>
      </c>
      <c r="M36" s="11" t="s">
        <v>53</v>
      </c>
    </row>
    <row r="37" spans="1:13" x14ac:dyDescent="0.2">
      <c r="A37" s="29"/>
      <c r="B37" s="7" t="s">
        <v>44</v>
      </c>
      <c r="C37" s="1" t="s">
        <v>58</v>
      </c>
      <c r="D37" s="9" t="s">
        <v>59</v>
      </c>
      <c r="E37" s="1" t="s">
        <v>60</v>
      </c>
      <c r="F37" s="11" t="s">
        <v>191</v>
      </c>
      <c r="G37" s="1" t="s">
        <v>61</v>
      </c>
      <c r="H37" s="13">
        <v>1470</v>
      </c>
      <c r="I37" s="9" t="s">
        <v>62</v>
      </c>
      <c r="J37" s="1" t="s">
        <v>63</v>
      </c>
      <c r="K37" s="1" t="s">
        <v>51</v>
      </c>
      <c r="L37" s="1" t="s">
        <v>64</v>
      </c>
      <c r="M37" s="11" t="s">
        <v>53</v>
      </c>
    </row>
    <row r="38" spans="1:13" x14ac:dyDescent="0.2">
      <c r="A38" s="29"/>
      <c r="B38" s="7" t="s">
        <v>44</v>
      </c>
      <c r="C38" s="1" t="s">
        <v>58</v>
      </c>
      <c r="D38" s="9" t="s">
        <v>59</v>
      </c>
      <c r="E38" s="1" t="s">
        <v>60</v>
      </c>
      <c r="F38" s="11" t="s">
        <v>192</v>
      </c>
      <c r="G38" s="1" t="s">
        <v>65</v>
      </c>
      <c r="H38" s="13">
        <v>172.54</v>
      </c>
      <c r="I38" s="9" t="s">
        <v>66</v>
      </c>
      <c r="J38" s="1" t="s">
        <v>67</v>
      </c>
      <c r="K38" s="1" t="s">
        <v>51</v>
      </c>
      <c r="L38" s="1" t="s">
        <v>68</v>
      </c>
      <c r="M38" s="11" t="s">
        <v>53</v>
      </c>
    </row>
    <row r="39" spans="1:13" x14ac:dyDescent="0.2">
      <c r="A39" s="28"/>
      <c r="B39" s="15" t="s">
        <v>69</v>
      </c>
      <c r="C39" s="3"/>
      <c r="D39" s="16"/>
      <c r="E39" s="3"/>
      <c r="F39" s="17"/>
      <c r="G39" s="3"/>
      <c r="H39" s="18">
        <f>H40+H41+H42</f>
        <v>197.01</v>
      </c>
      <c r="I39" s="16"/>
      <c r="J39" s="3"/>
      <c r="K39" s="3"/>
      <c r="L39" s="3"/>
      <c r="M39" s="17"/>
    </row>
    <row r="40" spans="1:13" x14ac:dyDescent="0.2">
      <c r="A40" s="29"/>
      <c r="B40" s="7" t="s">
        <v>69</v>
      </c>
      <c r="C40" s="1" t="s">
        <v>70</v>
      </c>
      <c r="D40" s="9" t="s">
        <v>193</v>
      </c>
      <c r="E40" s="1" t="s">
        <v>77</v>
      </c>
      <c r="F40" s="11" t="s">
        <v>194</v>
      </c>
      <c r="G40" s="1" t="s">
        <v>57</v>
      </c>
      <c r="H40" s="13">
        <v>33.18</v>
      </c>
      <c r="I40" s="9" t="s">
        <v>71</v>
      </c>
      <c r="J40" s="1" t="s">
        <v>72</v>
      </c>
      <c r="K40" s="1" t="s">
        <v>51</v>
      </c>
      <c r="L40" s="1" t="s">
        <v>73</v>
      </c>
      <c r="M40" s="11" t="s">
        <v>74</v>
      </c>
    </row>
    <row r="41" spans="1:13" x14ac:dyDescent="0.2">
      <c r="A41" s="29"/>
      <c r="B41" s="7" t="s">
        <v>69</v>
      </c>
      <c r="C41" s="1" t="s">
        <v>75</v>
      </c>
      <c r="D41" s="9" t="s">
        <v>76</v>
      </c>
      <c r="E41" s="1" t="s">
        <v>77</v>
      </c>
      <c r="F41" s="11" t="s">
        <v>195</v>
      </c>
      <c r="G41" s="1" t="s">
        <v>57</v>
      </c>
      <c r="H41" s="13">
        <v>33.18</v>
      </c>
      <c r="I41" s="9" t="s">
        <v>78</v>
      </c>
      <c r="J41" s="1" t="s">
        <v>79</v>
      </c>
      <c r="K41" s="1" t="s">
        <v>51</v>
      </c>
      <c r="L41" s="1" t="s">
        <v>68</v>
      </c>
      <c r="M41" s="11" t="s">
        <v>74</v>
      </c>
    </row>
    <row r="42" spans="1:13" x14ac:dyDescent="0.2">
      <c r="A42" s="29"/>
      <c r="B42" s="7" t="s">
        <v>69</v>
      </c>
      <c r="C42" s="1" t="s">
        <v>80</v>
      </c>
      <c r="D42" s="9" t="s">
        <v>81</v>
      </c>
      <c r="E42" s="1" t="s">
        <v>82</v>
      </c>
      <c r="F42" s="11" t="s">
        <v>196</v>
      </c>
      <c r="G42" s="1" t="s">
        <v>57</v>
      </c>
      <c r="H42" s="13">
        <v>130.65</v>
      </c>
      <c r="I42" s="9" t="s">
        <v>71</v>
      </c>
      <c r="J42" s="1" t="s">
        <v>72</v>
      </c>
      <c r="K42" s="1" t="s">
        <v>51</v>
      </c>
      <c r="L42" s="1" t="s">
        <v>73</v>
      </c>
      <c r="M42" s="11" t="s">
        <v>74</v>
      </c>
    </row>
    <row r="43" spans="1:13" x14ac:dyDescent="0.2">
      <c r="A43" s="28"/>
      <c r="B43" s="15" t="s">
        <v>83</v>
      </c>
      <c r="C43" s="3"/>
      <c r="D43" s="16"/>
      <c r="E43" s="3"/>
      <c r="F43" s="17"/>
      <c r="G43" s="3"/>
      <c r="H43" s="18">
        <f>H44+H45+H46+H47+H48+H49+H50+H51+H52+H53+H54+H55+H56</f>
        <v>1642.19</v>
      </c>
      <c r="I43" s="16"/>
      <c r="J43" s="3"/>
      <c r="K43" s="3"/>
      <c r="L43" s="3"/>
      <c r="M43" s="17"/>
    </row>
    <row r="44" spans="1:13" x14ac:dyDescent="0.2">
      <c r="A44" s="29"/>
      <c r="B44" s="7" t="s">
        <v>83</v>
      </c>
      <c r="C44" s="1" t="s">
        <v>84</v>
      </c>
      <c r="D44" s="9" t="s">
        <v>85</v>
      </c>
      <c r="E44" s="1" t="s">
        <v>60</v>
      </c>
      <c r="F44" s="11" t="s">
        <v>197</v>
      </c>
      <c r="G44" s="1" t="s">
        <v>86</v>
      </c>
      <c r="H44" s="13">
        <v>25</v>
      </c>
      <c r="I44" s="9" t="s">
        <v>87</v>
      </c>
      <c r="J44" s="1" t="s">
        <v>88</v>
      </c>
      <c r="K44" s="1" t="s">
        <v>51</v>
      </c>
      <c r="L44" s="1" t="s">
        <v>89</v>
      </c>
      <c r="M44" s="11" t="s">
        <v>90</v>
      </c>
    </row>
    <row r="45" spans="1:13" x14ac:dyDescent="0.2">
      <c r="A45" s="29"/>
      <c r="B45" s="7" t="s">
        <v>83</v>
      </c>
      <c r="C45" s="1" t="s">
        <v>91</v>
      </c>
      <c r="D45" s="9" t="s">
        <v>92</v>
      </c>
      <c r="E45" s="1" t="s">
        <v>47</v>
      </c>
      <c r="F45" s="11" t="s">
        <v>198</v>
      </c>
      <c r="G45" s="1" t="s">
        <v>93</v>
      </c>
      <c r="H45" s="13">
        <v>12.24</v>
      </c>
      <c r="I45" s="9" t="s">
        <v>94</v>
      </c>
      <c r="J45" s="1" t="s">
        <v>95</v>
      </c>
      <c r="K45" s="1" t="s">
        <v>51</v>
      </c>
      <c r="L45" s="1" t="s">
        <v>96</v>
      </c>
      <c r="M45" s="11" t="s">
        <v>90</v>
      </c>
    </row>
    <row r="46" spans="1:13" x14ac:dyDescent="0.2">
      <c r="A46" s="29"/>
      <c r="B46" s="7" t="s">
        <v>83</v>
      </c>
      <c r="C46" s="1" t="s">
        <v>91</v>
      </c>
      <c r="D46" s="9" t="s">
        <v>92</v>
      </c>
      <c r="E46" s="1" t="s">
        <v>47</v>
      </c>
      <c r="F46" s="11" t="s">
        <v>199</v>
      </c>
      <c r="G46" s="1" t="s">
        <v>93</v>
      </c>
      <c r="H46" s="13">
        <v>79.28</v>
      </c>
      <c r="I46" s="9" t="s">
        <v>94</v>
      </c>
      <c r="J46" s="1" t="s">
        <v>95</v>
      </c>
      <c r="K46" s="1" t="s">
        <v>51</v>
      </c>
      <c r="L46" s="1" t="s">
        <v>96</v>
      </c>
      <c r="M46" s="11" t="s">
        <v>90</v>
      </c>
    </row>
    <row r="47" spans="1:13" x14ac:dyDescent="0.2">
      <c r="A47" s="29"/>
      <c r="B47" s="7" t="s">
        <v>83</v>
      </c>
      <c r="C47" s="1" t="s">
        <v>97</v>
      </c>
      <c r="D47" s="9" t="s">
        <v>98</v>
      </c>
      <c r="E47" s="1" t="s">
        <v>47</v>
      </c>
      <c r="F47" s="11" t="s">
        <v>200</v>
      </c>
      <c r="G47" s="1" t="s">
        <v>93</v>
      </c>
      <c r="H47" s="13">
        <v>21.59</v>
      </c>
      <c r="I47" s="9" t="s">
        <v>94</v>
      </c>
      <c r="J47" s="1" t="s">
        <v>95</v>
      </c>
      <c r="K47" s="1" t="s">
        <v>51</v>
      </c>
      <c r="L47" s="1" t="s">
        <v>96</v>
      </c>
      <c r="M47" s="11" t="s">
        <v>90</v>
      </c>
    </row>
    <row r="48" spans="1:13" x14ac:dyDescent="0.2">
      <c r="A48" s="29"/>
      <c r="B48" s="7" t="s">
        <v>83</v>
      </c>
      <c r="C48" s="1" t="s">
        <v>99</v>
      </c>
      <c r="D48" s="9" t="s">
        <v>100</v>
      </c>
      <c r="E48" s="1" t="s">
        <v>82</v>
      </c>
      <c r="F48" s="11" t="s">
        <v>201</v>
      </c>
      <c r="G48" s="1" t="s">
        <v>57</v>
      </c>
      <c r="H48" s="13">
        <v>1.66</v>
      </c>
      <c r="I48" s="9" t="s">
        <v>101</v>
      </c>
      <c r="J48" s="1" t="s">
        <v>102</v>
      </c>
      <c r="K48" s="1" t="s">
        <v>51</v>
      </c>
      <c r="L48" s="1" t="s">
        <v>103</v>
      </c>
      <c r="M48" s="11" t="s">
        <v>90</v>
      </c>
    </row>
    <row r="49" spans="1:13" x14ac:dyDescent="0.2">
      <c r="A49" s="29"/>
      <c r="B49" s="7" t="s">
        <v>83</v>
      </c>
      <c r="C49" s="1" t="s">
        <v>104</v>
      </c>
      <c r="D49" s="9" t="s">
        <v>105</v>
      </c>
      <c r="E49" s="1" t="s">
        <v>60</v>
      </c>
      <c r="F49" s="11" t="s">
        <v>202</v>
      </c>
      <c r="G49" s="1" t="s">
        <v>106</v>
      </c>
      <c r="H49" s="13">
        <v>51.74</v>
      </c>
      <c r="I49" s="9" t="s">
        <v>107</v>
      </c>
      <c r="J49" s="1" t="s">
        <v>108</v>
      </c>
      <c r="K49" s="1" t="s">
        <v>51</v>
      </c>
      <c r="L49" s="1" t="s">
        <v>109</v>
      </c>
      <c r="M49" s="11" t="s">
        <v>90</v>
      </c>
    </row>
    <row r="50" spans="1:13" x14ac:dyDescent="0.2">
      <c r="A50" s="29"/>
      <c r="B50" s="7" t="s">
        <v>83</v>
      </c>
      <c r="C50" s="1" t="s">
        <v>110</v>
      </c>
      <c r="D50" s="9" t="s">
        <v>111</v>
      </c>
      <c r="E50" s="1" t="s">
        <v>60</v>
      </c>
      <c r="F50" s="11" t="s">
        <v>203</v>
      </c>
      <c r="G50" s="1" t="s">
        <v>112</v>
      </c>
      <c r="H50" s="13">
        <v>63.75</v>
      </c>
      <c r="I50" s="9" t="s">
        <v>87</v>
      </c>
      <c r="J50" s="1" t="s">
        <v>88</v>
      </c>
      <c r="K50" s="1" t="s">
        <v>51</v>
      </c>
      <c r="L50" s="1" t="s">
        <v>89</v>
      </c>
      <c r="M50" s="11" t="s">
        <v>90</v>
      </c>
    </row>
    <row r="51" spans="1:13" x14ac:dyDescent="0.2">
      <c r="A51" s="29"/>
      <c r="B51" s="7" t="s">
        <v>83</v>
      </c>
      <c r="C51" s="1" t="s">
        <v>113</v>
      </c>
      <c r="D51" s="9" t="s">
        <v>114</v>
      </c>
      <c r="E51" s="1" t="s">
        <v>115</v>
      </c>
      <c r="F51" s="11" t="s">
        <v>204</v>
      </c>
      <c r="G51" s="1" t="s">
        <v>116</v>
      </c>
      <c r="H51" s="13">
        <v>92.9</v>
      </c>
      <c r="I51" s="9" t="s">
        <v>71</v>
      </c>
      <c r="J51" s="1" t="s">
        <v>72</v>
      </c>
      <c r="K51" s="1" t="s">
        <v>51</v>
      </c>
      <c r="L51" s="1" t="s">
        <v>73</v>
      </c>
      <c r="M51" s="11" t="s">
        <v>90</v>
      </c>
    </row>
    <row r="52" spans="1:13" x14ac:dyDescent="0.2">
      <c r="A52" s="29"/>
      <c r="B52" s="7" t="s">
        <v>83</v>
      </c>
      <c r="C52" s="1" t="s">
        <v>117</v>
      </c>
      <c r="D52" s="9" t="s">
        <v>118</v>
      </c>
      <c r="E52" s="1" t="s">
        <v>60</v>
      </c>
      <c r="F52" s="11" t="s">
        <v>205</v>
      </c>
      <c r="G52" s="1" t="s">
        <v>119</v>
      </c>
      <c r="H52" s="13">
        <v>299.13</v>
      </c>
      <c r="I52" s="9" t="s">
        <v>120</v>
      </c>
      <c r="J52" s="1" t="s">
        <v>121</v>
      </c>
      <c r="K52" s="1" t="s">
        <v>51</v>
      </c>
      <c r="L52" s="1" t="s">
        <v>122</v>
      </c>
      <c r="M52" s="11" t="s">
        <v>90</v>
      </c>
    </row>
    <row r="53" spans="1:13" x14ac:dyDescent="0.2">
      <c r="A53" s="29"/>
      <c r="B53" s="7" t="s">
        <v>83</v>
      </c>
      <c r="C53" s="1" t="s">
        <v>58</v>
      </c>
      <c r="D53" s="9" t="s">
        <v>59</v>
      </c>
      <c r="E53" s="1" t="s">
        <v>60</v>
      </c>
      <c r="F53" s="11" t="s">
        <v>206</v>
      </c>
      <c r="G53" s="1" t="s">
        <v>123</v>
      </c>
      <c r="H53" s="13">
        <v>382.5</v>
      </c>
      <c r="I53" s="9" t="s">
        <v>78</v>
      </c>
      <c r="J53" s="1" t="s">
        <v>79</v>
      </c>
      <c r="K53" s="1" t="s">
        <v>51</v>
      </c>
      <c r="L53" s="1" t="s">
        <v>68</v>
      </c>
      <c r="M53" s="11" t="s">
        <v>90</v>
      </c>
    </row>
    <row r="54" spans="1:13" x14ac:dyDescent="0.2">
      <c r="A54" s="29"/>
      <c r="B54" s="7" t="s">
        <v>83</v>
      </c>
      <c r="C54" s="1" t="s">
        <v>58</v>
      </c>
      <c r="D54" s="9" t="s">
        <v>59</v>
      </c>
      <c r="E54" s="1" t="s">
        <v>60</v>
      </c>
      <c r="F54" s="11" t="s">
        <v>207</v>
      </c>
      <c r="G54" s="1" t="s">
        <v>57</v>
      </c>
      <c r="H54" s="13">
        <v>172.54</v>
      </c>
      <c r="I54" s="9" t="s">
        <v>66</v>
      </c>
      <c r="J54" s="1" t="s">
        <v>67</v>
      </c>
      <c r="K54" s="1" t="s">
        <v>51</v>
      </c>
      <c r="L54" s="1" t="s">
        <v>68</v>
      </c>
      <c r="M54" s="11" t="s">
        <v>90</v>
      </c>
    </row>
    <row r="55" spans="1:13" x14ac:dyDescent="0.2">
      <c r="A55" s="29"/>
      <c r="B55" s="7" t="s">
        <v>83</v>
      </c>
      <c r="C55" s="1" t="s">
        <v>124</v>
      </c>
      <c r="D55" s="9" t="s">
        <v>125</v>
      </c>
      <c r="E55" s="1" t="s">
        <v>82</v>
      </c>
      <c r="F55" s="11" t="s">
        <v>208</v>
      </c>
      <c r="G55" s="1" t="s">
        <v>57</v>
      </c>
      <c r="H55" s="13">
        <v>199.9</v>
      </c>
      <c r="I55" s="9" t="s">
        <v>126</v>
      </c>
      <c r="J55" s="1" t="s">
        <v>127</v>
      </c>
      <c r="K55" s="1" t="s">
        <v>51</v>
      </c>
      <c r="L55" s="1" t="s">
        <v>128</v>
      </c>
      <c r="M55" s="11" t="s">
        <v>90</v>
      </c>
    </row>
    <row r="56" spans="1:13" x14ac:dyDescent="0.2">
      <c r="A56" s="29"/>
      <c r="B56" s="7" t="s">
        <v>83</v>
      </c>
      <c r="C56" s="1" t="s">
        <v>97</v>
      </c>
      <c r="D56" s="9" t="s">
        <v>98</v>
      </c>
      <c r="E56" s="1" t="s">
        <v>47</v>
      </c>
      <c r="F56" s="11" t="s">
        <v>209</v>
      </c>
      <c r="G56" s="1" t="s">
        <v>93</v>
      </c>
      <c r="H56" s="13">
        <v>239.96</v>
      </c>
      <c r="I56" s="9" t="s">
        <v>129</v>
      </c>
      <c r="J56" s="1" t="s">
        <v>95</v>
      </c>
      <c r="K56" s="1" t="s">
        <v>51</v>
      </c>
      <c r="L56" s="1" t="s">
        <v>96</v>
      </c>
      <c r="M56" s="11" t="s">
        <v>90</v>
      </c>
    </row>
    <row r="57" spans="1:13" x14ac:dyDescent="0.2">
      <c r="A57" s="28"/>
      <c r="B57" s="15" t="s">
        <v>130</v>
      </c>
      <c r="C57" s="3"/>
      <c r="D57" s="16"/>
      <c r="E57" s="3"/>
      <c r="F57" s="17"/>
      <c r="G57" s="3"/>
      <c r="H57" s="18">
        <v>6222.9599999999991</v>
      </c>
      <c r="I57" s="16"/>
      <c r="J57" s="3"/>
      <c r="K57" s="3"/>
      <c r="L57" s="3"/>
      <c r="M57" s="17"/>
    </row>
    <row r="58" spans="1:13" x14ac:dyDescent="0.2">
      <c r="A58" s="29"/>
      <c r="B58" s="7" t="s">
        <v>130</v>
      </c>
      <c r="D58" s="9" t="s">
        <v>14</v>
      </c>
      <c r="F58" s="11" t="s">
        <v>15</v>
      </c>
      <c r="G58" s="1" t="s">
        <v>131</v>
      </c>
      <c r="H58" s="13">
        <v>2244.86</v>
      </c>
      <c r="I58" s="9" t="s">
        <v>132</v>
      </c>
      <c r="J58" s="1" t="s">
        <v>133</v>
      </c>
      <c r="K58" s="1" t="s">
        <v>21</v>
      </c>
      <c r="L58" s="1" t="s">
        <v>16</v>
      </c>
      <c r="M58" s="11" t="s">
        <v>134</v>
      </c>
    </row>
    <row r="59" spans="1:13" x14ac:dyDescent="0.2">
      <c r="A59" s="29"/>
      <c r="B59" s="7" t="s">
        <v>130</v>
      </c>
      <c r="D59" s="9" t="s">
        <v>14</v>
      </c>
      <c r="F59" s="11" t="s">
        <v>15</v>
      </c>
      <c r="G59" s="1" t="s">
        <v>131</v>
      </c>
      <c r="H59" s="13">
        <v>471.41</v>
      </c>
      <c r="I59" s="9" t="s">
        <v>135</v>
      </c>
      <c r="J59" s="1" t="s">
        <v>136</v>
      </c>
      <c r="K59" s="1" t="s">
        <v>21</v>
      </c>
      <c r="L59" s="1" t="s">
        <v>16</v>
      </c>
      <c r="M59" s="11" t="s">
        <v>134</v>
      </c>
    </row>
    <row r="60" spans="1:13" x14ac:dyDescent="0.2">
      <c r="A60" s="29"/>
      <c r="B60" s="7" t="s">
        <v>130</v>
      </c>
      <c r="C60" s="1" t="s">
        <v>70</v>
      </c>
      <c r="D60" s="9" t="s">
        <v>193</v>
      </c>
      <c r="E60" s="1" t="s">
        <v>77</v>
      </c>
      <c r="F60" s="11" t="s">
        <v>210</v>
      </c>
      <c r="G60" s="1" t="s">
        <v>137</v>
      </c>
      <c r="H60" s="13">
        <v>33.18</v>
      </c>
      <c r="I60" s="9" t="s">
        <v>71</v>
      </c>
      <c r="J60" s="1" t="s">
        <v>72</v>
      </c>
      <c r="K60" s="1" t="s">
        <v>51</v>
      </c>
      <c r="L60" s="1" t="s">
        <v>73</v>
      </c>
      <c r="M60" s="11" t="s">
        <v>138</v>
      </c>
    </row>
    <row r="61" spans="1:13" x14ac:dyDescent="0.2">
      <c r="A61" s="29"/>
      <c r="B61" s="7" t="s">
        <v>130</v>
      </c>
      <c r="C61" s="1" t="s">
        <v>75</v>
      </c>
      <c r="D61" s="9" t="s">
        <v>76</v>
      </c>
      <c r="E61" s="1" t="s">
        <v>77</v>
      </c>
      <c r="F61" s="11" t="s">
        <v>211</v>
      </c>
      <c r="G61" s="1" t="s">
        <v>116</v>
      </c>
      <c r="H61" s="13">
        <v>33.18</v>
      </c>
      <c r="I61" s="9" t="s">
        <v>78</v>
      </c>
      <c r="J61" s="1" t="s">
        <v>79</v>
      </c>
      <c r="K61" s="1" t="s">
        <v>51</v>
      </c>
      <c r="L61" s="1" t="s">
        <v>68</v>
      </c>
      <c r="M61" s="11" t="s">
        <v>138</v>
      </c>
    </row>
    <row r="62" spans="1:13" x14ac:dyDescent="0.2">
      <c r="A62" s="29"/>
      <c r="B62" s="7" t="s">
        <v>130</v>
      </c>
      <c r="C62" s="1" t="s">
        <v>117</v>
      </c>
      <c r="D62" s="9" t="s">
        <v>118</v>
      </c>
      <c r="E62" s="1" t="s">
        <v>60</v>
      </c>
      <c r="F62" s="11" t="s">
        <v>212</v>
      </c>
      <c r="G62" s="1" t="s">
        <v>139</v>
      </c>
      <c r="H62" s="13">
        <v>69.5</v>
      </c>
      <c r="I62" s="9" t="s">
        <v>120</v>
      </c>
      <c r="J62" s="1" t="s">
        <v>121</v>
      </c>
      <c r="K62" s="1" t="s">
        <v>51</v>
      </c>
      <c r="L62" s="1" t="s">
        <v>122</v>
      </c>
      <c r="M62" s="11" t="s">
        <v>138</v>
      </c>
    </row>
    <row r="63" spans="1:13" x14ac:dyDescent="0.2">
      <c r="A63" s="29"/>
      <c r="B63" s="7" t="s">
        <v>130</v>
      </c>
      <c r="C63" s="1" t="s">
        <v>140</v>
      </c>
      <c r="D63" s="9" t="s">
        <v>141</v>
      </c>
      <c r="E63" s="1" t="s">
        <v>82</v>
      </c>
      <c r="F63" s="11" t="s">
        <v>213</v>
      </c>
      <c r="G63" s="1" t="s">
        <v>116</v>
      </c>
      <c r="H63" s="13">
        <v>3.62</v>
      </c>
      <c r="I63" s="9" t="s">
        <v>142</v>
      </c>
      <c r="J63" s="1" t="s">
        <v>143</v>
      </c>
      <c r="K63" s="1" t="s">
        <v>51</v>
      </c>
      <c r="L63" s="1" t="s">
        <v>144</v>
      </c>
      <c r="M63" s="11" t="s">
        <v>138</v>
      </c>
    </row>
    <row r="64" spans="1:13" x14ac:dyDescent="0.2">
      <c r="A64" s="29"/>
      <c r="B64" s="7" t="s">
        <v>130</v>
      </c>
      <c r="C64" s="1" t="s">
        <v>145</v>
      </c>
      <c r="D64" s="9" t="s">
        <v>220</v>
      </c>
      <c r="E64" s="1" t="s">
        <v>82</v>
      </c>
      <c r="F64" s="11" t="s">
        <v>214</v>
      </c>
      <c r="G64" s="1" t="s">
        <v>147</v>
      </c>
      <c r="H64" s="13">
        <v>3.97</v>
      </c>
      <c r="I64" s="9" t="s">
        <v>148</v>
      </c>
      <c r="J64" s="1" t="s">
        <v>149</v>
      </c>
      <c r="K64" s="1" t="s">
        <v>51</v>
      </c>
      <c r="L64" s="1" t="s">
        <v>150</v>
      </c>
      <c r="M64" s="11" t="s">
        <v>138</v>
      </c>
    </row>
    <row r="65" spans="1:13" x14ac:dyDescent="0.2">
      <c r="A65" s="29"/>
      <c r="B65" s="7" t="s">
        <v>130</v>
      </c>
      <c r="C65" s="1" t="s">
        <v>151</v>
      </c>
      <c r="D65" s="9" t="s">
        <v>152</v>
      </c>
      <c r="E65" s="1" t="s">
        <v>47</v>
      </c>
      <c r="F65" s="11" t="s">
        <v>215</v>
      </c>
      <c r="G65" s="1" t="s">
        <v>153</v>
      </c>
      <c r="H65" s="13">
        <v>375</v>
      </c>
      <c r="I65" s="9" t="s">
        <v>49</v>
      </c>
      <c r="J65" s="1" t="s">
        <v>50</v>
      </c>
      <c r="K65" s="1" t="s">
        <v>51</v>
      </c>
      <c r="L65" s="1" t="s">
        <v>128</v>
      </c>
      <c r="M65" s="11" t="s">
        <v>138</v>
      </c>
    </row>
    <row r="66" spans="1:13" x14ac:dyDescent="0.2">
      <c r="A66" s="29"/>
      <c r="B66" s="7" t="s">
        <v>130</v>
      </c>
      <c r="C66" s="1" t="s">
        <v>154</v>
      </c>
      <c r="D66" s="9" t="s">
        <v>155</v>
      </c>
      <c r="E66" s="1" t="s">
        <v>156</v>
      </c>
      <c r="F66" s="11" t="s">
        <v>216</v>
      </c>
      <c r="G66" s="1" t="s">
        <v>157</v>
      </c>
      <c r="H66" s="13">
        <v>403.06</v>
      </c>
      <c r="I66" s="9" t="s">
        <v>158</v>
      </c>
      <c r="J66" s="1" t="s">
        <v>159</v>
      </c>
      <c r="K66" s="1" t="s">
        <v>51</v>
      </c>
      <c r="L66" s="1" t="s">
        <v>122</v>
      </c>
      <c r="M66" s="11" t="s">
        <v>138</v>
      </c>
    </row>
    <row r="67" spans="1:13" x14ac:dyDescent="0.2">
      <c r="A67" s="29"/>
      <c r="B67" s="7" t="s">
        <v>130</v>
      </c>
      <c r="C67" s="1" t="s">
        <v>145</v>
      </c>
      <c r="D67" s="9" t="s">
        <v>146</v>
      </c>
      <c r="E67" s="1" t="s">
        <v>82</v>
      </c>
      <c r="F67" s="11" t="s">
        <v>217</v>
      </c>
      <c r="G67" s="1" t="s">
        <v>116</v>
      </c>
      <c r="H67" s="13">
        <v>702.56</v>
      </c>
      <c r="I67" s="9" t="s">
        <v>148</v>
      </c>
      <c r="J67" s="1" t="s">
        <v>149</v>
      </c>
      <c r="K67" s="1" t="s">
        <v>51</v>
      </c>
      <c r="L67" s="1" t="s">
        <v>150</v>
      </c>
      <c r="M67" s="11" t="s">
        <v>138</v>
      </c>
    </row>
    <row r="68" spans="1:13" x14ac:dyDescent="0.2">
      <c r="A68" s="29"/>
      <c r="B68" s="7" t="s">
        <v>130</v>
      </c>
      <c r="C68" s="1" t="s">
        <v>80</v>
      </c>
      <c r="D68" s="9" t="s">
        <v>81</v>
      </c>
      <c r="E68" s="1" t="s">
        <v>82</v>
      </c>
      <c r="F68" s="11" t="s">
        <v>218</v>
      </c>
      <c r="G68" s="1" t="s">
        <v>116</v>
      </c>
      <c r="H68" s="13">
        <v>130.65</v>
      </c>
      <c r="I68" s="9" t="s">
        <v>71</v>
      </c>
      <c r="J68" s="1" t="s">
        <v>72</v>
      </c>
      <c r="K68" s="1" t="s">
        <v>51</v>
      </c>
      <c r="L68" s="1" t="s">
        <v>73</v>
      </c>
      <c r="M68" s="11" t="s">
        <v>138</v>
      </c>
    </row>
    <row r="69" spans="1:13" x14ac:dyDescent="0.2">
      <c r="A69" s="29"/>
      <c r="B69" s="7" t="s">
        <v>130</v>
      </c>
      <c r="C69" s="1" t="s">
        <v>160</v>
      </c>
      <c r="D69" s="9" t="s">
        <v>161</v>
      </c>
      <c r="E69" s="1" t="s">
        <v>82</v>
      </c>
      <c r="F69" s="11" t="s">
        <v>219</v>
      </c>
      <c r="G69" s="1" t="s">
        <v>162</v>
      </c>
      <c r="H69" s="13">
        <v>1751.97</v>
      </c>
      <c r="I69" s="9" t="s">
        <v>163</v>
      </c>
      <c r="J69" s="1" t="s">
        <v>164</v>
      </c>
      <c r="K69" s="1" t="s">
        <v>51</v>
      </c>
      <c r="L69" s="1" t="s">
        <v>165</v>
      </c>
      <c r="M69" s="11" t="s">
        <v>138</v>
      </c>
    </row>
    <row r="70" spans="1:13" x14ac:dyDescent="0.2">
      <c r="A70" s="28"/>
      <c r="B70" s="15" t="s">
        <v>166</v>
      </c>
      <c r="C70" s="3"/>
      <c r="D70" s="16"/>
      <c r="E70" s="3"/>
      <c r="F70" s="17"/>
      <c r="G70" s="3"/>
      <c r="H70" s="18">
        <v>15.18</v>
      </c>
      <c r="I70" s="16"/>
      <c r="J70" s="3"/>
      <c r="K70" s="3"/>
      <c r="L70" s="3"/>
      <c r="M70" s="17"/>
    </row>
    <row r="71" spans="1:13" x14ac:dyDescent="0.2">
      <c r="A71" s="29"/>
      <c r="B71" s="7" t="s">
        <v>166</v>
      </c>
      <c r="C71" s="1" t="s">
        <v>140</v>
      </c>
      <c r="D71" s="9" t="s">
        <v>141</v>
      </c>
      <c r="E71" s="1" t="s">
        <v>82</v>
      </c>
      <c r="F71" s="11" t="s">
        <v>167</v>
      </c>
      <c r="G71" s="1" t="s">
        <v>168</v>
      </c>
      <c r="H71" s="13">
        <v>15.18</v>
      </c>
      <c r="I71" s="9" t="s">
        <v>169</v>
      </c>
      <c r="J71" s="1" t="s">
        <v>170</v>
      </c>
      <c r="K71" s="1" t="s">
        <v>51</v>
      </c>
      <c r="L71" s="1" t="s">
        <v>144</v>
      </c>
      <c r="M71" s="11" t="s">
        <v>171</v>
      </c>
    </row>
    <row r="72" spans="1:13" x14ac:dyDescent="0.2">
      <c r="A72" s="30"/>
      <c r="B72" s="19"/>
      <c r="C72" s="4"/>
      <c r="D72" s="20"/>
      <c r="E72" s="4"/>
      <c r="F72" s="21"/>
      <c r="G72" s="4"/>
      <c r="H72" s="22">
        <f>H11+H20+H28+H39+H43+H57+H70</f>
        <v>129179.4</v>
      </c>
      <c r="I72" s="20"/>
      <c r="J72" s="4"/>
      <c r="K72" s="4"/>
      <c r="L72" s="4"/>
      <c r="M72" s="21"/>
    </row>
    <row r="73" spans="1:13" x14ac:dyDescent="0.2">
      <c r="A73" s="31"/>
      <c r="B73" s="24"/>
      <c r="C73" s="23"/>
      <c r="D73" s="25"/>
      <c r="E73" s="23"/>
      <c r="F73" s="26"/>
      <c r="G73" s="23"/>
      <c r="H73" s="27"/>
      <c r="I73" s="25"/>
      <c r="J73" s="23"/>
      <c r="K73" s="23"/>
      <c r="L73" s="23"/>
      <c r="M73" s="26"/>
    </row>
    <row r="75" spans="1:13" x14ac:dyDescent="0.2">
      <c r="B75" s="7" t="s">
        <v>172</v>
      </c>
      <c r="C75" s="1" t="s">
        <v>221</v>
      </c>
    </row>
    <row r="76" spans="1:13" x14ac:dyDescent="0.2">
      <c r="B76" s="7" t="s">
        <v>173</v>
      </c>
    </row>
    <row r="77" spans="1:13" x14ac:dyDescent="0.2">
      <c r="B77" s="7" t="s">
        <v>174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Korisnik23</dc:creator>
  <cp:lastModifiedBy>Korisnik23</cp:lastModifiedBy>
  <dcterms:created xsi:type="dcterms:W3CDTF">2024-03-20T09:08:11Z</dcterms:created>
  <dcterms:modified xsi:type="dcterms:W3CDTF">2024-03-20T09:37:58Z</dcterms:modified>
</cp:coreProperties>
</file>