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4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E288" i="9" s="1"/>
  <c r="B288" i="9" s="1"/>
  <c r="G288" i="9"/>
  <c r="F288" i="9"/>
  <c r="F287" i="9"/>
  <c r="F286" i="9"/>
  <c r="H285" i="9"/>
  <c r="G285" i="9"/>
  <c r="F285" i="9"/>
  <c r="H284" i="9"/>
  <c r="G284" i="9"/>
  <c r="F284" i="9"/>
  <c r="H283" i="9"/>
  <c r="G283" i="9"/>
  <c r="F283" i="9"/>
  <c r="F282" i="9"/>
  <c r="H281" i="9"/>
  <c r="G281" i="9"/>
  <c r="F281" i="9"/>
  <c r="E281" i="9"/>
  <c r="B281" i="9" s="1"/>
  <c r="H280" i="9"/>
  <c r="G280" i="9"/>
  <c r="E280" i="9" s="1"/>
  <c r="F280" i="9"/>
  <c r="F275" i="9" s="1"/>
  <c r="H279" i="9"/>
  <c r="G279" i="9"/>
  <c r="F279" i="9"/>
  <c r="F278" i="9"/>
  <c r="F277" i="9"/>
  <c r="F276" i="9"/>
  <c r="L274" i="9"/>
  <c r="F274" i="9" s="1"/>
  <c r="H274" i="9"/>
  <c r="I273" i="9"/>
  <c r="H273" i="9"/>
  <c r="E273" i="9" s="1"/>
  <c r="B273" i="9" s="1"/>
  <c r="F273" i="9"/>
  <c r="E272" i="9"/>
  <c r="M271" i="9"/>
  <c r="L271" i="9"/>
  <c r="F271" i="9" s="1"/>
  <c r="B271" i="9" s="1"/>
  <c r="E271" i="9"/>
  <c r="M270" i="9"/>
  <c r="L270" i="9"/>
  <c r="F270" i="9" s="1"/>
  <c r="B270" i="9" s="1"/>
  <c r="E270" i="9"/>
  <c r="M269" i="9"/>
  <c r="L269" i="9"/>
  <c r="F269" i="9"/>
  <c r="E269" i="9"/>
  <c r="B269" i="9" s="1"/>
  <c r="M268" i="9"/>
  <c r="L268" i="9"/>
  <c r="F268" i="9"/>
  <c r="E268" i="9"/>
  <c r="M267" i="9"/>
  <c r="L267" i="9"/>
  <c r="F267" i="9" s="1"/>
  <c r="B267" i="9" s="1"/>
  <c r="E267" i="9"/>
  <c r="M266" i="9"/>
  <c r="L266" i="9"/>
  <c r="F266" i="9" s="1"/>
  <c r="E266" i="9"/>
  <c r="B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M251" i="9"/>
  <c r="L251" i="9"/>
  <c r="F251" i="9" s="1"/>
  <c r="B251" i="9" s="1"/>
  <c r="E251" i="9"/>
  <c r="M250" i="9"/>
  <c r="L250" i="9"/>
  <c r="F250" i="9" s="1"/>
  <c r="E250" i="9"/>
  <c r="B250" i="9"/>
  <c r="M249" i="9"/>
  <c r="L249" i="9"/>
  <c r="F249" i="9"/>
  <c r="E249" i="9"/>
  <c r="B249" i="9" s="1"/>
  <c r="M248" i="9"/>
  <c r="L248" i="9"/>
  <c r="F248" i="9"/>
  <c r="E248" i="9"/>
  <c r="B248" i="9" s="1"/>
  <c r="M247" i="9"/>
  <c r="L247" i="9"/>
  <c r="F247" i="9" s="1"/>
  <c r="B247" i="9" s="1"/>
  <c r="E247" i="9"/>
  <c r="M246" i="9"/>
  <c r="L246" i="9"/>
  <c r="E246" i="9"/>
  <c r="M245" i="9"/>
  <c r="L245" i="9"/>
  <c r="F245" i="9"/>
  <c r="E245" i="9"/>
  <c r="B245" i="9" s="1"/>
  <c r="M244" i="9"/>
  <c r="L244" i="9"/>
  <c r="F244" i="9"/>
  <c r="E244" i="9"/>
  <c r="B244" i="9" s="1"/>
  <c r="M243" i="9"/>
  <c r="L243" i="9"/>
  <c r="F243" i="9" s="1"/>
  <c r="E243" i="9"/>
  <c r="B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s="1"/>
  <c r="E232" i="9"/>
  <c r="M231" i="9"/>
  <c r="L231" i="9"/>
  <c r="E231" i="9"/>
  <c r="M230" i="9"/>
  <c r="L230" i="9"/>
  <c r="E230" i="9"/>
  <c r="M229" i="9"/>
  <c r="L229" i="9"/>
  <c r="F229" i="9"/>
  <c r="E229" i="9"/>
  <c r="B229" i="9" s="1"/>
  <c r="M228" i="9"/>
  <c r="L228" i="9"/>
  <c r="F228" i="9" s="1"/>
  <c r="E228" i="9"/>
  <c r="M227" i="9"/>
  <c r="L227" i="9"/>
  <c r="F227" i="9" s="1"/>
  <c r="B227" i="9" s="1"/>
  <c r="E227" i="9"/>
  <c r="M226" i="9"/>
  <c r="L226" i="9"/>
  <c r="E226" i="9"/>
  <c r="H225" i="9"/>
  <c r="G225" i="9"/>
  <c r="F225" i="9"/>
  <c r="E225" i="9"/>
  <c r="B225" i="9" s="1"/>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F143" i="9"/>
  <c r="B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E115" i="9" s="1"/>
  <c r="F115" i="9"/>
  <c r="B115" i="9"/>
  <c r="H114" i="9"/>
  <c r="G114" i="9"/>
  <c r="F114" i="9"/>
  <c r="E114" i="9"/>
  <c r="B114" i="9" s="1"/>
  <c r="H113" i="9"/>
  <c r="G113" i="9"/>
  <c r="F113" i="9"/>
  <c r="E113" i="9"/>
  <c r="H112" i="9"/>
  <c r="G112" i="9"/>
  <c r="E112" i="9" s="1"/>
  <c r="B112" i="9" s="1"/>
  <c r="F112" i="9"/>
  <c r="H111" i="9"/>
  <c r="G111" i="9"/>
  <c r="E111" i="9" s="1"/>
  <c r="B111" i="9" s="1"/>
  <c r="F111" i="9"/>
  <c r="H110" i="9"/>
  <c r="E110" i="9" s="1"/>
  <c r="B110" i="9" s="1"/>
  <c r="G110" i="9"/>
  <c r="F110" i="9"/>
  <c r="H109" i="9"/>
  <c r="G109" i="9"/>
  <c r="F109" i="9"/>
  <c r="E109" i="9"/>
  <c r="B109" i="9" s="1"/>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F30" i="9"/>
  <c r="H29" i="9"/>
  <c r="G29" i="9"/>
  <c r="F29" i="9"/>
  <c r="H28" i="9"/>
  <c r="G28" i="9"/>
  <c r="F28" i="9"/>
  <c r="E28" i="9"/>
  <c r="B28" i="9" s="1"/>
  <c r="H27" i="9"/>
  <c r="G27" i="9"/>
  <c r="F27" i="9"/>
  <c r="E27" i="9"/>
  <c r="B27" i="9" s="1"/>
  <c r="H26" i="9"/>
  <c r="G26" i="9"/>
  <c r="F26" i="9"/>
  <c r="H25" i="9"/>
  <c r="G25" i="9"/>
  <c r="F25" i="9"/>
  <c r="H24" i="9"/>
  <c r="G24" i="9"/>
  <c r="F24" i="9"/>
  <c r="E24" i="9"/>
  <c r="B24" i="9" s="1"/>
  <c r="H23" i="9"/>
  <c r="G23" i="9"/>
  <c r="F23" i="9"/>
  <c r="E23" i="9"/>
  <c r="B23" i="9" s="1"/>
  <c r="H22" i="9"/>
  <c r="G22" i="9"/>
  <c r="F22" i="9"/>
  <c r="H21" i="9"/>
  <c r="G21" i="9"/>
  <c r="E21" i="9" s="1"/>
  <c r="B21" i="9" s="1"/>
  <c r="F21" i="9"/>
  <c r="F20" i="9"/>
  <c r="F4" i="9"/>
  <c r="O3" i="9"/>
  <c r="G274" i="9" s="1"/>
  <c r="E274"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D22" i="7" s="1"/>
  <c r="E23" i="7"/>
  <c r="E22" i="7" s="1"/>
  <c r="D23" i="7"/>
  <c r="E14" i="7"/>
  <c r="D14" i="7"/>
  <c r="E7" i="7"/>
  <c r="D7" i="7"/>
  <c r="D6" i="7" s="1"/>
  <c r="E6" i="7"/>
  <c r="E5" i="7" s="1"/>
  <c r="D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E417" i="4"/>
  <c r="E644" i="4" s="1"/>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D263" i="4"/>
  <c r="F262" i="4"/>
  <c r="F261" i="4"/>
  <c r="F260" i="4"/>
  <c r="F259" i="4"/>
  <c r="E259" i="4"/>
  <c r="E252" i="4" s="1"/>
  <c r="D248" i="1" s="1"/>
  <c r="G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E106" i="4" s="1"/>
  <c r="D102" i="1"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C1531" i="1"/>
  <c r="H1531" i="1" s="1"/>
  <c r="C1530" i="1"/>
  <c r="H1530" i="1" s="1"/>
  <c r="C1529" i="1"/>
  <c r="H1528" i="1"/>
  <c r="C1528" i="1"/>
  <c r="G1528" i="1" s="1"/>
  <c r="H1527" i="1"/>
  <c r="G1527" i="1"/>
  <c r="C1527" i="1"/>
  <c r="G1526" i="1"/>
  <c r="C1526" i="1"/>
  <c r="H1526" i="1" s="1"/>
  <c r="C1525" i="1"/>
  <c r="C1524" i="1"/>
  <c r="G1524" i="1" s="1"/>
  <c r="H1523" i="1"/>
  <c r="G1523" i="1"/>
  <c r="C1523" i="1"/>
  <c r="G1522" i="1"/>
  <c r="C1522" i="1"/>
  <c r="H1522" i="1" s="1"/>
  <c r="C1521" i="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C1503" i="1"/>
  <c r="G1503" i="1" s="1"/>
  <c r="C1502" i="1"/>
  <c r="H1502" i="1" s="1"/>
  <c r="C1501" i="1"/>
  <c r="H1501" i="1" s="1"/>
  <c r="C1500" i="1"/>
  <c r="G1500" i="1" s="1"/>
  <c r="H1499" i="1"/>
  <c r="G1499" i="1"/>
  <c r="C1498" i="1"/>
  <c r="G1498" i="1" s="1"/>
  <c r="G1497" i="1"/>
  <c r="C1497" i="1"/>
  <c r="H1497" i="1" s="1"/>
  <c r="C1496" i="1"/>
  <c r="G1496" i="1" s="1"/>
  <c r="H1495" i="1"/>
  <c r="G1495" i="1"/>
  <c r="C1495" i="1"/>
  <c r="H1494" i="1"/>
  <c r="G1494" i="1"/>
  <c r="C1494" i="1"/>
  <c r="C1493" i="1"/>
  <c r="H1493" i="1" s="1"/>
  <c r="H1492" i="1"/>
  <c r="C1492" i="1"/>
  <c r="G1492" i="1" s="1"/>
  <c r="H1491" i="1"/>
  <c r="G1491" i="1"/>
  <c r="C1491" i="1"/>
  <c r="C1490" i="1"/>
  <c r="G1490" i="1" s="1"/>
  <c r="G1489" i="1"/>
  <c r="C1489" i="1"/>
  <c r="H1489" i="1" s="1"/>
  <c r="C1488" i="1"/>
  <c r="G1488" i="1" s="1"/>
  <c r="H1487" i="1"/>
  <c r="G1487" i="1"/>
  <c r="C1487" i="1"/>
  <c r="C1486" i="1"/>
  <c r="G1486" i="1" s="1"/>
  <c r="C1485" i="1"/>
  <c r="H1485" i="1" s="1"/>
  <c r="C1484" i="1"/>
  <c r="G1484" i="1" s="1"/>
  <c r="C1483" i="1"/>
  <c r="H1483" i="1" s="1"/>
  <c r="C1482" i="1"/>
  <c r="G1482" i="1" s="1"/>
  <c r="C1480" i="1"/>
  <c r="D1479" i="1"/>
  <c r="G1479" i="1" s="1"/>
  <c r="C1479" i="1"/>
  <c r="H1478" i="1"/>
  <c r="G1478" i="1"/>
  <c r="I1478" i="1" s="1"/>
  <c r="D1478" i="1"/>
  <c r="C1478" i="1"/>
  <c r="J1478" i="1" s="1"/>
  <c r="D1477" i="1"/>
  <c r="C1477" i="1"/>
  <c r="H1477" i="1" s="1"/>
  <c r="D1476" i="1"/>
  <c r="C1476" i="1"/>
  <c r="J1476" i="1" s="1"/>
  <c r="D1475" i="1"/>
  <c r="C1475" i="1"/>
  <c r="H1475" i="1" s="1"/>
  <c r="D1474" i="1"/>
  <c r="G1474" i="1" s="1"/>
  <c r="C1474" i="1"/>
  <c r="H1473" i="1"/>
  <c r="G1473" i="1"/>
  <c r="I1473" i="1" s="1"/>
  <c r="D1473" i="1"/>
  <c r="C1473" i="1"/>
  <c r="J1473" i="1" s="1"/>
  <c r="D1472" i="1"/>
  <c r="C1472" i="1"/>
  <c r="H1472" i="1" s="1"/>
  <c r="D1471" i="1"/>
  <c r="C1471" i="1"/>
  <c r="J1471" i="1" s="1"/>
  <c r="D1470" i="1"/>
  <c r="C1470" i="1"/>
  <c r="H1470" i="1" s="1"/>
  <c r="D1469" i="1"/>
  <c r="C1469" i="1"/>
  <c r="H1469" i="1" s="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H1462" i="1" s="1"/>
  <c r="G1461" i="1"/>
  <c r="D1461" i="1"/>
  <c r="C1461" i="1"/>
  <c r="H1460" i="1"/>
  <c r="D1460" i="1"/>
  <c r="C1460" i="1"/>
  <c r="J1460" i="1" s="1"/>
  <c r="D1459" i="1"/>
  <c r="C1459" i="1"/>
  <c r="J1459" i="1" s="1"/>
  <c r="G1458" i="1"/>
  <c r="D1458" i="1"/>
  <c r="C1458" i="1"/>
  <c r="J1458" i="1" s="1"/>
  <c r="G1457" i="1"/>
  <c r="D1457" i="1"/>
  <c r="C1457" i="1"/>
  <c r="H1456" i="1"/>
  <c r="D1456" i="1"/>
  <c r="C1456" i="1"/>
  <c r="J1456" i="1" s="1"/>
  <c r="D1455" i="1"/>
  <c r="C1455" i="1"/>
  <c r="J1455" i="1" s="1"/>
  <c r="D1454" i="1"/>
  <c r="C1454" i="1"/>
  <c r="H1454" i="1" s="1"/>
  <c r="G1453" i="1"/>
  <c r="D1453" i="1"/>
  <c r="C1453" i="1"/>
  <c r="H1452" i="1"/>
  <c r="D1452" i="1"/>
  <c r="C1452" i="1"/>
  <c r="J1452" i="1" s="1"/>
  <c r="D1451" i="1"/>
  <c r="C1451" i="1"/>
  <c r="J1451" i="1" s="1"/>
  <c r="G1450" i="1"/>
  <c r="D1450" i="1"/>
  <c r="C1450" i="1"/>
  <c r="J1450" i="1" s="1"/>
  <c r="G1449" i="1"/>
  <c r="D1449" i="1"/>
  <c r="C1449" i="1"/>
  <c r="H1448" i="1"/>
  <c r="D1448" i="1"/>
  <c r="C1448" i="1"/>
  <c r="J1448" i="1" s="1"/>
  <c r="D1447" i="1"/>
  <c r="C1447" i="1"/>
  <c r="J1447" i="1" s="1"/>
  <c r="G1446" i="1"/>
  <c r="D1446" i="1"/>
  <c r="C1446" i="1"/>
  <c r="J1446" i="1" s="1"/>
  <c r="D1445" i="1"/>
  <c r="H1445" i="1" s="1"/>
  <c r="C1445" i="1"/>
  <c r="H1444" i="1"/>
  <c r="G1444" i="1"/>
  <c r="I1444" i="1" s="1"/>
  <c r="D1444" i="1"/>
  <c r="J1444" i="1" s="1"/>
  <c r="C1444" i="1"/>
  <c r="D1443" i="1"/>
  <c r="C1443" i="1"/>
  <c r="G1443" i="1" s="1"/>
  <c r="J1442" i="1"/>
  <c r="D1442" i="1"/>
  <c r="H1442" i="1" s="1"/>
  <c r="C1442" i="1"/>
  <c r="D1441" i="1"/>
  <c r="H1441" i="1" s="1"/>
  <c r="C1441" i="1"/>
  <c r="H1440" i="1"/>
  <c r="G1440" i="1"/>
  <c r="I1440" i="1" s="1"/>
  <c r="D1440" i="1"/>
  <c r="J1440" i="1" s="1"/>
  <c r="C1440" i="1"/>
  <c r="D1439" i="1"/>
  <c r="C1439" i="1"/>
  <c r="D1438" i="1"/>
  <c r="C1438" i="1"/>
  <c r="H1438" i="1" s="1"/>
  <c r="D1437" i="1"/>
  <c r="C1437" i="1"/>
  <c r="H1434" i="1"/>
  <c r="D1434" i="1"/>
  <c r="C1434" i="1"/>
  <c r="D1433" i="1"/>
  <c r="H1433" i="1" s="1"/>
  <c r="C1433" i="1"/>
  <c r="D1432" i="1"/>
  <c r="C1432" i="1"/>
  <c r="D1431" i="1"/>
  <c r="C1431" i="1"/>
  <c r="G1431" i="1" s="1"/>
  <c r="H1430" i="1"/>
  <c r="D1430" i="1"/>
  <c r="C1430" i="1"/>
  <c r="D1429" i="1"/>
  <c r="H1429" i="1" s="1"/>
  <c r="C1429" i="1"/>
  <c r="D1428" i="1"/>
  <c r="C1428" i="1"/>
  <c r="D1427" i="1"/>
  <c r="C1427" i="1"/>
  <c r="G1427" i="1" s="1"/>
  <c r="H1426" i="1"/>
  <c r="D1426" i="1"/>
  <c r="C1426" i="1"/>
  <c r="D1425" i="1"/>
  <c r="H1425" i="1" s="1"/>
  <c r="C1425" i="1"/>
  <c r="D1424" i="1"/>
  <c r="C1424" i="1"/>
  <c r="D1423" i="1"/>
  <c r="H1422" i="1"/>
  <c r="D1422" i="1"/>
  <c r="C1422" i="1"/>
  <c r="D1421" i="1"/>
  <c r="H1421" i="1" s="1"/>
  <c r="C1421" i="1"/>
  <c r="D1420" i="1"/>
  <c r="C1420" i="1"/>
  <c r="D1419" i="1"/>
  <c r="C1419" i="1"/>
  <c r="G1419" i="1" s="1"/>
  <c r="H1418" i="1"/>
  <c r="D1418" i="1"/>
  <c r="C1418" i="1"/>
  <c r="D1417" i="1"/>
  <c r="H1417" i="1" s="1"/>
  <c r="C1417" i="1"/>
  <c r="D1416" i="1"/>
  <c r="C1416" i="1"/>
  <c r="D1415" i="1"/>
  <c r="C1415" i="1"/>
  <c r="G1415" i="1" s="1"/>
  <c r="H1414" i="1"/>
  <c r="D1414" i="1"/>
  <c r="C1414" i="1"/>
  <c r="D1413" i="1"/>
  <c r="H1413" i="1" s="1"/>
  <c r="C1413" i="1"/>
  <c r="D1412" i="1"/>
  <c r="C1412" i="1"/>
  <c r="D1411" i="1"/>
  <c r="C1411" i="1"/>
  <c r="G1411" i="1" s="1"/>
  <c r="H1410" i="1"/>
  <c r="D1410" i="1"/>
  <c r="C1410" i="1"/>
  <c r="D1409" i="1"/>
  <c r="H1409" i="1" s="1"/>
  <c r="C1409" i="1"/>
  <c r="D1408" i="1"/>
  <c r="C1408" i="1"/>
  <c r="D1407" i="1"/>
  <c r="C1407" i="1"/>
  <c r="G1407" i="1" s="1"/>
  <c r="H1406" i="1"/>
  <c r="D1406" i="1"/>
  <c r="C1406" i="1"/>
  <c r="D1405" i="1"/>
  <c r="H1405" i="1" s="1"/>
  <c r="C1405" i="1"/>
  <c r="D1404" i="1"/>
  <c r="C1404" i="1"/>
  <c r="D1403" i="1"/>
  <c r="C1403" i="1"/>
  <c r="G1403" i="1" s="1"/>
  <c r="H1402" i="1"/>
  <c r="D1402" i="1"/>
  <c r="C1402" i="1"/>
  <c r="H1401" i="1"/>
  <c r="D1401" i="1"/>
  <c r="C1401" i="1"/>
  <c r="D1400" i="1"/>
  <c r="C1400" i="1"/>
  <c r="D1399" i="1"/>
  <c r="C1399" i="1"/>
  <c r="H1398" i="1"/>
  <c r="D1398" i="1"/>
  <c r="C1398" i="1"/>
  <c r="H1397" i="1"/>
  <c r="D1397" i="1"/>
  <c r="C1397" i="1"/>
  <c r="D1396" i="1"/>
  <c r="C1396" i="1"/>
  <c r="D1395" i="1"/>
  <c r="C1395" i="1"/>
  <c r="H1394" i="1"/>
  <c r="D1394" i="1"/>
  <c r="C1394" i="1"/>
  <c r="H1393" i="1"/>
  <c r="D1393" i="1"/>
  <c r="C1393" i="1"/>
  <c r="D1392" i="1"/>
  <c r="C1392" i="1"/>
  <c r="D1391" i="1"/>
  <c r="C1391" i="1"/>
  <c r="H1390" i="1"/>
  <c r="D1390" i="1"/>
  <c r="C1390" i="1"/>
  <c r="H1389" i="1"/>
  <c r="D1389" i="1"/>
  <c r="C1389" i="1"/>
  <c r="D1388" i="1"/>
  <c r="C1388" i="1"/>
  <c r="D1387" i="1"/>
  <c r="C1387" i="1"/>
  <c r="H1386" i="1"/>
  <c r="D1386" i="1"/>
  <c r="C1386" i="1"/>
  <c r="H1385" i="1"/>
  <c r="D1385" i="1"/>
  <c r="C1385" i="1"/>
  <c r="D1384" i="1"/>
  <c r="C1384" i="1"/>
  <c r="D1383" i="1"/>
  <c r="C1383" i="1"/>
  <c r="H1382" i="1"/>
  <c r="D1382" i="1"/>
  <c r="C1382" i="1"/>
  <c r="H1381" i="1"/>
  <c r="D1381" i="1"/>
  <c r="C1381" i="1"/>
  <c r="D1380" i="1"/>
  <c r="C1380" i="1"/>
  <c r="D1379" i="1"/>
  <c r="C1379" i="1"/>
  <c r="H1378" i="1"/>
  <c r="D1378" i="1"/>
  <c r="C1378" i="1"/>
  <c r="H1377" i="1"/>
  <c r="D1377" i="1"/>
  <c r="C1377" i="1"/>
  <c r="D1376" i="1"/>
  <c r="C1376" i="1"/>
  <c r="D1375" i="1"/>
  <c r="C1375" i="1"/>
  <c r="H1374" i="1"/>
  <c r="D1374" i="1"/>
  <c r="C1374" i="1"/>
  <c r="H1373" i="1"/>
  <c r="D1373" i="1"/>
  <c r="C1373" i="1"/>
  <c r="D1372" i="1"/>
  <c r="C1372" i="1"/>
  <c r="D1371" i="1"/>
  <c r="C1371" i="1"/>
  <c r="H1370" i="1"/>
  <c r="D1370" i="1"/>
  <c r="C1370" i="1"/>
  <c r="H1369" i="1"/>
  <c r="D1369" i="1"/>
  <c r="C1369" i="1"/>
  <c r="D1368" i="1"/>
  <c r="C1368" i="1"/>
  <c r="D1367" i="1"/>
  <c r="C1367" i="1"/>
  <c r="H1366" i="1"/>
  <c r="D1366" i="1"/>
  <c r="C1366" i="1"/>
  <c r="H1365" i="1"/>
  <c r="D1365" i="1"/>
  <c r="C1365" i="1"/>
  <c r="D1364" i="1"/>
  <c r="C1364" i="1"/>
  <c r="D1363" i="1"/>
  <c r="C1363" i="1"/>
  <c r="H1362" i="1"/>
  <c r="D1362" i="1"/>
  <c r="C1362" i="1"/>
  <c r="H1361" i="1"/>
  <c r="D1361" i="1"/>
  <c r="C1361" i="1"/>
  <c r="D1360" i="1"/>
  <c r="C1360" i="1"/>
  <c r="D1359" i="1"/>
  <c r="C1359" i="1"/>
  <c r="H1358" i="1"/>
  <c r="D1358" i="1"/>
  <c r="C1358" i="1"/>
  <c r="H1357" i="1"/>
  <c r="D1357" i="1"/>
  <c r="C1357" i="1"/>
  <c r="D1356" i="1"/>
  <c r="C1356" i="1"/>
  <c r="H1355" i="1"/>
  <c r="D1355" i="1"/>
  <c r="C1355" i="1"/>
  <c r="G1355" i="1" s="1"/>
  <c r="H1354" i="1"/>
  <c r="D1354" i="1"/>
  <c r="C1354" i="1"/>
  <c r="D1353" i="1"/>
  <c r="C1353" i="1"/>
  <c r="H1353" i="1" s="1"/>
  <c r="D1352" i="1"/>
  <c r="C1352" i="1"/>
  <c r="H1351" i="1"/>
  <c r="D1351" i="1"/>
  <c r="C1351" i="1"/>
  <c r="G1351" i="1" s="1"/>
  <c r="D1350" i="1"/>
  <c r="H1350" i="1" s="1"/>
  <c r="C1350" i="1"/>
  <c r="D1349" i="1"/>
  <c r="C1349" i="1"/>
  <c r="G1349" i="1" s="1"/>
  <c r="D1348" i="1"/>
  <c r="C1348" i="1"/>
  <c r="D1347" i="1"/>
  <c r="C1347" i="1"/>
  <c r="G1347" i="1" s="1"/>
  <c r="H1346" i="1"/>
  <c r="D1346" i="1"/>
  <c r="C1346" i="1"/>
  <c r="H1345" i="1"/>
  <c r="D1345" i="1"/>
  <c r="C1345" i="1"/>
  <c r="D1344" i="1"/>
  <c r="C1344" i="1"/>
  <c r="D1343" i="1"/>
  <c r="C1343" i="1"/>
  <c r="G1343" i="1" s="1"/>
  <c r="H1342" i="1"/>
  <c r="D1342" i="1"/>
  <c r="C1342" i="1"/>
  <c r="H1341" i="1"/>
  <c r="D1341" i="1"/>
  <c r="C1341" i="1"/>
  <c r="D1340" i="1"/>
  <c r="C1340" i="1"/>
  <c r="H1339" i="1"/>
  <c r="D1339" i="1"/>
  <c r="C1339" i="1"/>
  <c r="G1339" i="1" s="1"/>
  <c r="H1338" i="1"/>
  <c r="D1338" i="1"/>
  <c r="C1338" i="1"/>
  <c r="D1337" i="1"/>
  <c r="C1337" i="1"/>
  <c r="H1337" i="1" s="1"/>
  <c r="D1336" i="1"/>
  <c r="C1336" i="1"/>
  <c r="H1335" i="1"/>
  <c r="D1335" i="1"/>
  <c r="C1335" i="1"/>
  <c r="G1335" i="1" s="1"/>
  <c r="D1334" i="1"/>
  <c r="H1334" i="1" s="1"/>
  <c r="C1334" i="1"/>
  <c r="D1333" i="1"/>
  <c r="C1333" i="1"/>
  <c r="G1333" i="1" s="1"/>
  <c r="D1332" i="1"/>
  <c r="C1332" i="1"/>
  <c r="D1331" i="1"/>
  <c r="C1331" i="1"/>
  <c r="G1331" i="1" s="1"/>
  <c r="H1330" i="1"/>
  <c r="D1330" i="1"/>
  <c r="C1330" i="1"/>
  <c r="D1328" i="1"/>
  <c r="C1328" i="1"/>
  <c r="D1327" i="1"/>
  <c r="C1327" i="1"/>
  <c r="G1327" i="1" s="1"/>
  <c r="H1326" i="1"/>
  <c r="D1326" i="1"/>
  <c r="C1326" i="1"/>
  <c r="H1325" i="1"/>
  <c r="D1325" i="1"/>
  <c r="C1325" i="1"/>
  <c r="D1324" i="1"/>
  <c r="C1324" i="1"/>
  <c r="H1323" i="1"/>
  <c r="D1323" i="1"/>
  <c r="C1323" i="1"/>
  <c r="G1323" i="1" s="1"/>
  <c r="H1322" i="1"/>
  <c r="D1322" i="1"/>
  <c r="C1322" i="1"/>
  <c r="D1321" i="1"/>
  <c r="C1321" i="1"/>
  <c r="H1321" i="1" s="1"/>
  <c r="D1320" i="1"/>
  <c r="C1320" i="1"/>
  <c r="H1319" i="1"/>
  <c r="D1319" i="1"/>
  <c r="C1319" i="1"/>
  <c r="G1319" i="1" s="1"/>
  <c r="D1318" i="1"/>
  <c r="H1318" i="1" s="1"/>
  <c r="C1318" i="1"/>
  <c r="D1317" i="1"/>
  <c r="C1317" i="1"/>
  <c r="G1317" i="1" s="1"/>
  <c r="D1316" i="1"/>
  <c r="C1316" i="1"/>
  <c r="D1315" i="1"/>
  <c r="C1315" i="1"/>
  <c r="G1315" i="1" s="1"/>
  <c r="H1314" i="1"/>
  <c r="D1314" i="1"/>
  <c r="C1314" i="1"/>
  <c r="H1313" i="1"/>
  <c r="D1313" i="1"/>
  <c r="C1313" i="1"/>
  <c r="D1312" i="1"/>
  <c r="C1312" i="1"/>
  <c r="D1311" i="1"/>
  <c r="C1311" i="1"/>
  <c r="G1311" i="1" s="1"/>
  <c r="H1310" i="1"/>
  <c r="D1310" i="1"/>
  <c r="C1310" i="1"/>
  <c r="H1309" i="1"/>
  <c r="D1309" i="1"/>
  <c r="C1309" i="1"/>
  <c r="D1308" i="1"/>
  <c r="C1308" i="1"/>
  <c r="H1307" i="1"/>
  <c r="D1307" i="1"/>
  <c r="C1307" i="1"/>
  <c r="G1307" i="1" s="1"/>
  <c r="H1306" i="1"/>
  <c r="D1306" i="1"/>
  <c r="C1306" i="1"/>
  <c r="D1305" i="1"/>
  <c r="C1305" i="1"/>
  <c r="H1305" i="1" s="1"/>
  <c r="D1304" i="1"/>
  <c r="C1304" i="1"/>
  <c r="H1303" i="1"/>
  <c r="D1303" i="1"/>
  <c r="C1303" i="1"/>
  <c r="G1303" i="1" s="1"/>
  <c r="D1302" i="1"/>
  <c r="H1302" i="1" s="1"/>
  <c r="C1302" i="1"/>
  <c r="D1301" i="1"/>
  <c r="C1301" i="1"/>
  <c r="G1301" i="1" s="1"/>
  <c r="D1300" i="1"/>
  <c r="C1300" i="1"/>
  <c r="D1299" i="1"/>
  <c r="C1299" i="1"/>
  <c r="H1299" i="1" s="1"/>
  <c r="H1298" i="1"/>
  <c r="D1298" i="1"/>
  <c r="C1298" i="1"/>
  <c r="H1297" i="1"/>
  <c r="D1297" i="1"/>
  <c r="C1297" i="1"/>
  <c r="D1296" i="1"/>
  <c r="C1296" i="1"/>
  <c r="D1295" i="1"/>
  <c r="C1295" i="1"/>
  <c r="G1295" i="1" s="1"/>
  <c r="H1294" i="1"/>
  <c r="D1294" i="1"/>
  <c r="C1294" i="1"/>
  <c r="H1293" i="1"/>
  <c r="D1293" i="1"/>
  <c r="C1293" i="1"/>
  <c r="D1292" i="1"/>
  <c r="C1292" i="1"/>
  <c r="H1291" i="1"/>
  <c r="D1291" i="1"/>
  <c r="C1291" i="1"/>
  <c r="G1291" i="1" s="1"/>
  <c r="H1290" i="1"/>
  <c r="D1290" i="1"/>
  <c r="C1290" i="1"/>
  <c r="D1289" i="1"/>
  <c r="C1289" i="1"/>
  <c r="H1289" i="1" s="1"/>
  <c r="D1288" i="1"/>
  <c r="C1288" i="1"/>
  <c r="H1287" i="1"/>
  <c r="D1287" i="1"/>
  <c r="C1287" i="1"/>
  <c r="G1287" i="1" s="1"/>
  <c r="D1286" i="1"/>
  <c r="H1286" i="1" s="1"/>
  <c r="C1286" i="1"/>
  <c r="D1285" i="1"/>
  <c r="C1285" i="1"/>
  <c r="G1285" i="1" s="1"/>
  <c r="D1284" i="1"/>
  <c r="C1284" i="1"/>
  <c r="D1283" i="1"/>
  <c r="C1283" i="1"/>
  <c r="G1283" i="1" s="1"/>
  <c r="H1282" i="1"/>
  <c r="D1282" i="1"/>
  <c r="C1282" i="1"/>
  <c r="H1281" i="1"/>
  <c r="D1281" i="1"/>
  <c r="C1281" i="1"/>
  <c r="D1280" i="1"/>
  <c r="C1280" i="1"/>
  <c r="D1279" i="1"/>
  <c r="C1279" i="1"/>
  <c r="G1279" i="1" s="1"/>
  <c r="H1278" i="1"/>
  <c r="D1278" i="1"/>
  <c r="C1278" i="1"/>
  <c r="H1277" i="1"/>
  <c r="D1277" i="1"/>
  <c r="C1277" i="1"/>
  <c r="D1276" i="1"/>
  <c r="C1276" i="1"/>
  <c r="H1275" i="1"/>
  <c r="D1275" i="1"/>
  <c r="C1275" i="1"/>
  <c r="G1275" i="1" s="1"/>
  <c r="H1274" i="1"/>
  <c r="D1274" i="1"/>
  <c r="C1274" i="1"/>
  <c r="D1273" i="1"/>
  <c r="C1273" i="1"/>
  <c r="H1273" i="1" s="1"/>
  <c r="D1272" i="1"/>
  <c r="C1272" i="1"/>
  <c r="H1271" i="1"/>
  <c r="D1271" i="1"/>
  <c r="C1271" i="1"/>
  <c r="G1271" i="1" s="1"/>
  <c r="D1270" i="1"/>
  <c r="H1270" i="1" s="1"/>
  <c r="C1270" i="1"/>
  <c r="D1269" i="1"/>
  <c r="C1269" i="1"/>
  <c r="G1269" i="1" s="1"/>
  <c r="D1268" i="1"/>
  <c r="C1268" i="1"/>
  <c r="D1267" i="1"/>
  <c r="C1267" i="1"/>
  <c r="G1267" i="1" s="1"/>
  <c r="H1266" i="1"/>
  <c r="D1266" i="1"/>
  <c r="C1266" i="1"/>
  <c r="H1265" i="1"/>
  <c r="D1265" i="1"/>
  <c r="C1265" i="1"/>
  <c r="D1264" i="1"/>
  <c r="C1264" i="1"/>
  <c r="G1264" i="1" s="1"/>
  <c r="D1263" i="1"/>
  <c r="C1263" i="1"/>
  <c r="D1262" i="1"/>
  <c r="C1262" i="1"/>
  <c r="H1262" i="1" s="1"/>
  <c r="G1261" i="1"/>
  <c r="D1261" i="1"/>
  <c r="C1261" i="1"/>
  <c r="G1260" i="1"/>
  <c r="D1260" i="1"/>
  <c r="C1260" i="1"/>
  <c r="D1259" i="1"/>
  <c r="C1259" i="1"/>
  <c r="G1259" i="1" s="1"/>
  <c r="D1258" i="1"/>
  <c r="C1258" i="1"/>
  <c r="H1258" i="1" s="1"/>
  <c r="G1257" i="1"/>
  <c r="D1257" i="1"/>
  <c r="C1257" i="1"/>
  <c r="G1256" i="1"/>
  <c r="D1256" i="1"/>
  <c r="C1256" i="1"/>
  <c r="D1255" i="1"/>
  <c r="C1255" i="1"/>
  <c r="G1255" i="1" s="1"/>
  <c r="D1254" i="1"/>
  <c r="C1254" i="1"/>
  <c r="H1254" i="1" s="1"/>
  <c r="G1253" i="1"/>
  <c r="D1253" i="1"/>
  <c r="C1253" i="1"/>
  <c r="G1252" i="1"/>
  <c r="D1252" i="1"/>
  <c r="C1252" i="1"/>
  <c r="D1251" i="1"/>
  <c r="C1251" i="1"/>
  <c r="G1251" i="1" s="1"/>
  <c r="D1250" i="1"/>
  <c r="C1250" i="1"/>
  <c r="H1250" i="1" s="1"/>
  <c r="G1249" i="1"/>
  <c r="D1249" i="1"/>
  <c r="C1249" i="1"/>
  <c r="G1248" i="1"/>
  <c r="D1248" i="1"/>
  <c r="C1248" i="1"/>
  <c r="D1247" i="1"/>
  <c r="C1247" i="1"/>
  <c r="G1247" i="1" s="1"/>
  <c r="D1246" i="1"/>
  <c r="C1246" i="1"/>
  <c r="H1246" i="1" s="1"/>
  <c r="G1245" i="1"/>
  <c r="D1245" i="1"/>
  <c r="C1245" i="1"/>
  <c r="G1244" i="1"/>
  <c r="D1244" i="1"/>
  <c r="C1244" i="1"/>
  <c r="D1243" i="1"/>
  <c r="C1243" i="1"/>
  <c r="G1243" i="1" s="1"/>
  <c r="D1242" i="1"/>
  <c r="C1242" i="1"/>
  <c r="H1242" i="1" s="1"/>
  <c r="D1241" i="1"/>
  <c r="G1241" i="1" s="1"/>
  <c r="C1241" i="1"/>
  <c r="G1240" i="1"/>
  <c r="D1240" i="1"/>
  <c r="C1240" i="1"/>
  <c r="D1239" i="1"/>
  <c r="C1239" i="1"/>
  <c r="G1239" i="1" s="1"/>
  <c r="D1238" i="1"/>
  <c r="C1238" i="1"/>
  <c r="H1238" i="1" s="1"/>
  <c r="G1237" i="1"/>
  <c r="D1237" i="1"/>
  <c r="C1237" i="1"/>
  <c r="G1236" i="1"/>
  <c r="D1236" i="1"/>
  <c r="C1236" i="1"/>
  <c r="D1235" i="1"/>
  <c r="C1235" i="1"/>
  <c r="G1235" i="1" s="1"/>
  <c r="D1234" i="1"/>
  <c r="C1234" i="1"/>
  <c r="H1234" i="1" s="1"/>
  <c r="G1233" i="1"/>
  <c r="D1233" i="1"/>
  <c r="C1233" i="1"/>
  <c r="G1232" i="1"/>
  <c r="D1232" i="1"/>
  <c r="C1232" i="1"/>
  <c r="D1231" i="1"/>
  <c r="C1231" i="1"/>
  <c r="G1231" i="1" s="1"/>
  <c r="D1230" i="1"/>
  <c r="C1230" i="1"/>
  <c r="H1230" i="1" s="1"/>
  <c r="G1229" i="1"/>
  <c r="D1229" i="1"/>
  <c r="C1229" i="1"/>
  <c r="D1228" i="1"/>
  <c r="G1228" i="1" s="1"/>
  <c r="C1228" i="1"/>
  <c r="D1227" i="1"/>
  <c r="C1227" i="1"/>
  <c r="D1226" i="1"/>
  <c r="C1226" i="1"/>
  <c r="H1226" i="1" s="1"/>
  <c r="G1225" i="1"/>
  <c r="D1225" i="1"/>
  <c r="C1225" i="1"/>
  <c r="G1224" i="1"/>
  <c r="D1224" i="1"/>
  <c r="C1224" i="1"/>
  <c r="D1223" i="1"/>
  <c r="C1223" i="1"/>
  <c r="G1223" i="1" s="1"/>
  <c r="C1222" i="1"/>
  <c r="G1221" i="1"/>
  <c r="D1221" i="1"/>
  <c r="C1221" i="1"/>
  <c r="G1220" i="1"/>
  <c r="D1220" i="1"/>
  <c r="C1220" i="1"/>
  <c r="D1219" i="1"/>
  <c r="C1219" i="1"/>
  <c r="G1219" i="1" s="1"/>
  <c r="D1218" i="1"/>
  <c r="C1218" i="1"/>
  <c r="G1217" i="1"/>
  <c r="D1217" i="1"/>
  <c r="C1217" i="1"/>
  <c r="D1216" i="1"/>
  <c r="G1216" i="1" s="1"/>
  <c r="C1216" i="1"/>
  <c r="D1215" i="1"/>
  <c r="G1213" i="1"/>
  <c r="D1213" i="1"/>
  <c r="C1213" i="1"/>
  <c r="G1212" i="1"/>
  <c r="D1212" i="1"/>
  <c r="C1212" i="1"/>
  <c r="D1211" i="1"/>
  <c r="C1211" i="1"/>
  <c r="G1211" i="1" s="1"/>
  <c r="D1210" i="1"/>
  <c r="C1210" i="1"/>
  <c r="H1210" i="1" s="1"/>
  <c r="G1209" i="1"/>
  <c r="D1209" i="1"/>
  <c r="C1209" i="1"/>
  <c r="G1208" i="1"/>
  <c r="D1208" i="1"/>
  <c r="C1208" i="1"/>
  <c r="D1207" i="1"/>
  <c r="C1207" i="1"/>
  <c r="G1207" i="1" s="1"/>
  <c r="D1206" i="1"/>
  <c r="C1206" i="1"/>
  <c r="H1206" i="1" s="1"/>
  <c r="G1205" i="1"/>
  <c r="D1205" i="1"/>
  <c r="C1205" i="1"/>
  <c r="G1204" i="1"/>
  <c r="D1204" i="1"/>
  <c r="C1204" i="1"/>
  <c r="D1203" i="1"/>
  <c r="C1203" i="1"/>
  <c r="G1203" i="1" s="1"/>
  <c r="D1202" i="1"/>
  <c r="C1202" i="1"/>
  <c r="H1202" i="1" s="1"/>
  <c r="G1201" i="1"/>
  <c r="D1201" i="1"/>
  <c r="C1201" i="1"/>
  <c r="G1200" i="1"/>
  <c r="D1200" i="1"/>
  <c r="C1200" i="1"/>
  <c r="D1199" i="1"/>
  <c r="C1199" i="1"/>
  <c r="G1199" i="1" s="1"/>
  <c r="D1198" i="1"/>
  <c r="C1198" i="1"/>
  <c r="H1198" i="1" s="1"/>
  <c r="G1197" i="1"/>
  <c r="D1197" i="1"/>
  <c r="C1197" i="1"/>
  <c r="G1196" i="1"/>
  <c r="D1196" i="1"/>
  <c r="C1196" i="1"/>
  <c r="D1195" i="1"/>
  <c r="C1195" i="1"/>
  <c r="G1195" i="1" s="1"/>
  <c r="D1194" i="1"/>
  <c r="C1194" i="1"/>
  <c r="H1194" i="1" s="1"/>
  <c r="G1193" i="1"/>
  <c r="D1193" i="1"/>
  <c r="C1193" i="1"/>
  <c r="G1192" i="1"/>
  <c r="D1192" i="1"/>
  <c r="C1192" i="1"/>
  <c r="D1191" i="1"/>
  <c r="C1191" i="1"/>
  <c r="G1191" i="1" s="1"/>
  <c r="D1190" i="1"/>
  <c r="C1190" i="1"/>
  <c r="H1190" i="1" s="1"/>
  <c r="G1189" i="1"/>
  <c r="D1189" i="1"/>
  <c r="C1189" i="1"/>
  <c r="G1188" i="1"/>
  <c r="D1188" i="1"/>
  <c r="C1188" i="1"/>
  <c r="D1187" i="1"/>
  <c r="C1187" i="1"/>
  <c r="G1187" i="1" s="1"/>
  <c r="D1186" i="1"/>
  <c r="C1186" i="1"/>
  <c r="H1186" i="1" s="1"/>
  <c r="G1185" i="1"/>
  <c r="D1185" i="1"/>
  <c r="C1185" i="1"/>
  <c r="G1184" i="1"/>
  <c r="D1184" i="1"/>
  <c r="C1184" i="1"/>
  <c r="D1183" i="1"/>
  <c r="D1182" i="1"/>
  <c r="C1182" i="1"/>
  <c r="H1182" i="1" s="1"/>
  <c r="G1181" i="1"/>
  <c r="D1181" i="1"/>
  <c r="C1181" i="1"/>
  <c r="G1180" i="1"/>
  <c r="D1180" i="1"/>
  <c r="C1180" i="1"/>
  <c r="D1179" i="1"/>
  <c r="C1179" i="1"/>
  <c r="G1179" i="1" s="1"/>
  <c r="D1178" i="1"/>
  <c r="C1178" i="1"/>
  <c r="H1178" i="1" s="1"/>
  <c r="G1177" i="1"/>
  <c r="D1177" i="1"/>
  <c r="C1177" i="1"/>
  <c r="G1176" i="1"/>
  <c r="D1176" i="1"/>
  <c r="C1176" i="1"/>
  <c r="D1175" i="1"/>
  <c r="C1175" i="1"/>
  <c r="G1175" i="1" s="1"/>
  <c r="D1174" i="1"/>
  <c r="C1174" i="1"/>
  <c r="H1174" i="1" s="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C1155" i="1"/>
  <c r="D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D1000" i="1"/>
  <c r="C1000" i="1"/>
  <c r="D999" i="1"/>
  <c r="C999" i="1"/>
  <c r="D998" i="1"/>
  <c r="C998" i="1"/>
  <c r="D997" i="1"/>
  <c r="C997" i="1"/>
  <c r="D996" i="1"/>
  <c r="C996" i="1"/>
  <c r="H995" i="1"/>
  <c r="G995" i="1"/>
  <c r="D995" i="1"/>
  <c r="C995" i="1"/>
  <c r="H994" i="1"/>
  <c r="G994" i="1"/>
  <c r="D994" i="1"/>
  <c r="C994" i="1"/>
  <c r="D993" i="1"/>
  <c r="C993" i="1"/>
  <c r="H992" i="1"/>
  <c r="G992" i="1"/>
  <c r="D992" i="1"/>
  <c r="C992" i="1"/>
  <c r="D991" i="1"/>
  <c r="C991"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C713" i="1"/>
  <c r="H712" i="1"/>
  <c r="G712" i="1"/>
  <c r="D712" i="1"/>
  <c r="C712" i="1"/>
  <c r="D711" i="1"/>
  <c r="H711" i="1" s="1"/>
  <c r="C711" i="1"/>
  <c r="D710" i="1"/>
  <c r="H710" i="1" s="1"/>
  <c r="C710"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H671" i="1" s="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H648" i="1" s="1"/>
  <c r="H647" i="1"/>
  <c r="G647" i="1"/>
  <c r="D647" i="1"/>
  <c r="C647" i="1"/>
  <c r="D646" i="1"/>
  <c r="C646" i="1"/>
  <c r="H646" i="1" s="1"/>
  <c r="D645" i="1"/>
  <c r="C645" i="1"/>
  <c r="D644" i="1"/>
  <c r="C644" i="1"/>
  <c r="D643" i="1"/>
  <c r="C643" i="1"/>
  <c r="D642" i="1"/>
  <c r="C642" i="1"/>
  <c r="D641" i="1"/>
  <c r="H641" i="1" s="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D411" i="1"/>
  <c r="G411" i="1" s="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D367" i="1"/>
  <c r="C367" i="1"/>
  <c r="G367" i="1" s="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C289" i="1"/>
  <c r="H289" i="1" s="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D257" i="1"/>
  <c r="C257" i="1"/>
  <c r="H256" i="1"/>
  <c r="G256" i="1"/>
  <c r="D256" i="1"/>
  <c r="C256" i="1"/>
  <c r="D255" i="1"/>
  <c r="G255" i="1" s="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D190" i="1"/>
  <c r="H190" i="1" s="1"/>
  <c r="C190" i="1"/>
  <c r="D189" i="1"/>
  <c r="H189" i="1" s="1"/>
  <c r="C189" i="1"/>
  <c r="H188" i="1"/>
  <c r="G188" i="1"/>
  <c r="D188" i="1"/>
  <c r="C188" i="1"/>
  <c r="D187" i="1"/>
  <c r="C187" i="1"/>
  <c r="H186" i="1"/>
  <c r="G186" i="1"/>
  <c r="D186" i="1"/>
  <c r="C186" i="1"/>
  <c r="H185" i="1"/>
  <c r="G185" i="1"/>
  <c r="D185" i="1"/>
  <c r="C185" i="1"/>
  <c r="D184" i="1"/>
  <c r="G184" i="1" s="1"/>
  <c r="C184" i="1"/>
  <c r="D183" i="1"/>
  <c r="G183" i="1" s="1"/>
  <c r="C183" i="1"/>
  <c r="D182" i="1"/>
  <c r="G182" i="1" s="1"/>
  <c r="C182" i="1"/>
  <c r="H182" i="1" s="1"/>
  <c r="D181" i="1"/>
  <c r="C181" i="1"/>
  <c r="D180" i="1"/>
  <c r="G180" i="1" s="1"/>
  <c r="C180" i="1"/>
  <c r="D179" i="1"/>
  <c r="C179" i="1"/>
  <c r="H179" i="1" s="1"/>
  <c r="D178" i="1"/>
  <c r="C178" i="1"/>
  <c r="D177" i="1"/>
  <c r="C177" i="1"/>
  <c r="D176" i="1"/>
  <c r="C176" i="1"/>
  <c r="D175" i="1"/>
  <c r="C175" i="1"/>
  <c r="D174" i="1"/>
  <c r="C174" i="1"/>
  <c r="D173" i="1"/>
  <c r="C173" i="1"/>
  <c r="D172" i="1"/>
  <c r="C172" i="1"/>
  <c r="H171" i="1"/>
  <c r="G171" i="1"/>
  <c r="D171" i="1"/>
  <c r="C171" i="1"/>
  <c r="D170" i="1"/>
  <c r="C170" i="1"/>
  <c r="D169" i="1"/>
  <c r="C169" i="1"/>
  <c r="D168" i="1"/>
  <c r="C168" i="1"/>
  <c r="D167" i="1"/>
  <c r="C167" i="1"/>
  <c r="D166" i="1"/>
  <c r="C166" i="1"/>
  <c r="D165" i="1"/>
  <c r="C165" i="1"/>
  <c r="H164" i="1"/>
  <c r="G164" i="1"/>
  <c r="D164" i="1"/>
  <c r="C164" i="1"/>
  <c r="D163" i="1"/>
  <c r="C163" i="1"/>
  <c r="D162" i="1"/>
  <c r="G162" i="1" s="1"/>
  <c r="C162" i="1"/>
  <c r="D161" i="1"/>
  <c r="C161" i="1"/>
  <c r="D160" i="1"/>
  <c r="C160" i="1"/>
  <c r="D158" i="1"/>
  <c r="G158" i="1" s="1"/>
  <c r="C158" i="1"/>
  <c r="D157" i="1"/>
  <c r="C157" i="1"/>
  <c r="H156" i="1"/>
  <c r="G156" i="1"/>
  <c r="D156" i="1"/>
  <c r="C156" i="1"/>
  <c r="D155" i="1"/>
  <c r="C155" i="1"/>
  <c r="D154" i="1"/>
  <c r="H154" i="1" s="1"/>
  <c r="C154" i="1"/>
  <c r="D153" i="1"/>
  <c r="C153" i="1"/>
  <c r="D152" i="1"/>
  <c r="G152" i="1" s="1"/>
  <c r="C152" i="1"/>
  <c r="D151" i="1"/>
  <c r="G151" i="1" s="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H79" i="1" s="1"/>
  <c r="C79" i="1"/>
  <c r="G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H132" i="1"/>
  <c r="G1148" i="1"/>
  <c r="G1149" i="1"/>
  <c r="E284" i="9"/>
  <c r="B284" i="9" s="1"/>
  <c r="G1439" i="1"/>
  <c r="H1437" i="1"/>
  <c r="F115" i="6"/>
  <c r="G1578" i="1"/>
  <c r="H1576" i="1"/>
  <c r="H1524" i="1"/>
  <c r="D43" i="8"/>
  <c r="G1531" i="1"/>
  <c r="G1530" i="1"/>
  <c r="H1503" i="1"/>
  <c r="G1501" i="1"/>
  <c r="H1486" i="1"/>
  <c r="H1481" i="1"/>
  <c r="G1481" i="1"/>
  <c r="G1483" i="1"/>
  <c r="H1484" i="1"/>
  <c r="G1263" i="1"/>
  <c r="G1124" i="1"/>
  <c r="G1139" i="1"/>
  <c r="F146" i="5"/>
  <c r="E285" i="9"/>
  <c r="B285" i="9" s="1"/>
  <c r="E287" i="9"/>
  <c r="B287" i="9" s="1"/>
  <c r="F239" i="5"/>
  <c r="H1218" i="1"/>
  <c r="E237" i="5"/>
  <c r="E245" i="5"/>
  <c r="D1222" i="1" s="1"/>
  <c r="H1222" i="1"/>
  <c r="G1227" i="1"/>
  <c r="E279" i="9"/>
  <c r="B279" i="9" s="1"/>
  <c r="H1155" i="1"/>
  <c r="H1156" i="1"/>
  <c r="F78" i="5"/>
  <c r="G1056" i="1"/>
  <c r="H1064" i="1"/>
  <c r="H1050" i="1"/>
  <c r="G1048" i="1"/>
  <c r="H1033" i="1"/>
  <c r="H1032" i="1"/>
  <c r="H1030" i="1"/>
  <c r="H1018" i="1"/>
  <c r="H1013" i="1"/>
  <c r="F35" i="5"/>
  <c r="H1014" i="1"/>
  <c r="H1000" i="1"/>
  <c r="H999" i="1"/>
  <c r="G998" i="1"/>
  <c r="F19" i="5"/>
  <c r="H997" i="1"/>
  <c r="G996" i="1"/>
  <c r="H991" i="1"/>
  <c r="H993" i="1"/>
  <c r="E12" i="5"/>
  <c r="D990" i="1" s="1"/>
  <c r="H989" i="1"/>
  <c r="H987" i="1"/>
  <c r="H986" i="1"/>
  <c r="H821" i="1"/>
  <c r="G715" i="1"/>
  <c r="H713" i="1"/>
  <c r="G711" i="1"/>
  <c r="G710" i="1"/>
  <c r="H709" i="1"/>
  <c r="G669" i="1"/>
  <c r="H655" i="1"/>
  <c r="H56" i="1"/>
  <c r="E25" i="9"/>
  <c r="B25" i="9" s="1"/>
  <c r="H55" i="1"/>
  <c r="G649" i="1"/>
  <c r="B274" i="9"/>
  <c r="E22" i="9"/>
  <c r="B22" i="9" s="1"/>
  <c r="G644" i="1"/>
  <c r="G643" i="1"/>
  <c r="H642" i="1"/>
  <c r="H645" i="1"/>
  <c r="F652" i="4"/>
  <c r="G641" i="1"/>
  <c r="H412" i="1"/>
  <c r="G190" i="1"/>
  <c r="H160" i="1"/>
  <c r="F369" i="4"/>
  <c r="H183" i="1"/>
  <c r="G378" i="1"/>
  <c r="F383" i="4"/>
  <c r="H379" i="1"/>
  <c r="E196" i="4"/>
  <c r="D192" i="1" s="1"/>
  <c r="G189" i="1"/>
  <c r="H184" i="1"/>
  <c r="F188" i="4"/>
  <c r="G187" i="1"/>
  <c r="E44" i="9"/>
  <c r="B44" i="9" s="1"/>
  <c r="F219" i="9"/>
  <c r="B219" i="9" s="1"/>
  <c r="H172" i="1"/>
  <c r="E40" i="9"/>
  <c r="B40" i="9" s="1"/>
  <c r="H162" i="1"/>
  <c r="H158" i="1"/>
  <c r="H152" i="1"/>
  <c r="H153" i="1"/>
  <c r="E39" i="9"/>
  <c r="B39" i="9" s="1"/>
  <c r="H150" i="1"/>
  <c r="H121" i="1"/>
  <c r="H123" i="1"/>
  <c r="H102" i="1"/>
  <c r="G102" i="1"/>
  <c r="G108" i="1"/>
  <c r="G113" i="1"/>
  <c r="F216" i="9"/>
  <c r="B216" i="9" s="1"/>
  <c r="E37" i="9"/>
  <c r="B37" i="9" s="1"/>
  <c r="H81" i="1"/>
  <c r="F83" i="4"/>
  <c r="H65" i="1"/>
  <c r="E29" i="9"/>
  <c r="B29" i="9" s="1"/>
  <c r="H66" i="1"/>
  <c r="E50" i="4"/>
  <c r="D46" i="1" s="1"/>
  <c r="H64" i="1"/>
  <c r="F68" i="4"/>
  <c r="E30" i="9"/>
  <c r="B30" i="9" s="1"/>
  <c r="G130" i="1"/>
  <c r="F134" i="4"/>
  <c r="H131" i="1"/>
  <c r="H364" i="1"/>
  <c r="H365" i="1"/>
  <c r="H248" i="1"/>
  <c r="F252" i="4"/>
  <c r="H257" i="1"/>
  <c r="E68" i="9"/>
  <c r="B68" i="9" s="1"/>
  <c r="G207" i="1"/>
  <c r="G206" i="1"/>
  <c r="F210" i="4"/>
  <c r="F220" i="9"/>
  <c r="H181" i="1"/>
  <c r="H180" i="1"/>
  <c r="E43" i="9"/>
  <c r="B43" i="9" s="1"/>
  <c r="E42" i="9"/>
  <c r="B42" i="9" s="1"/>
  <c r="H178" i="1"/>
  <c r="E41" i="9"/>
  <c r="B41" i="9" s="1"/>
  <c r="H177" i="1"/>
  <c r="H176" i="1"/>
  <c r="H175" i="1"/>
  <c r="H174" i="1"/>
  <c r="H173" i="1"/>
  <c r="F177" i="4"/>
  <c r="H170" i="1"/>
  <c r="H169" i="1"/>
  <c r="H168" i="1"/>
  <c r="H167" i="1"/>
  <c r="H165" i="1"/>
  <c r="H166" i="1"/>
  <c r="F169" i="4"/>
  <c r="H157" i="1"/>
  <c r="E152" i="4"/>
  <c r="D148" i="1" s="1"/>
  <c r="H155" i="1"/>
  <c r="F159" i="4"/>
  <c r="F217" i="9"/>
  <c r="G154" i="1"/>
  <c r="H151" i="1"/>
  <c r="G149" i="1"/>
  <c r="H161" i="1"/>
  <c r="E163" i="4"/>
  <c r="D159" i="1" s="1"/>
  <c r="H163" i="1"/>
  <c r="E283" i="9"/>
  <c r="B283" i="9" s="1"/>
  <c r="G1156" i="1"/>
  <c r="G1155" i="1"/>
  <c r="G1064" i="1"/>
  <c r="G1030" i="1"/>
  <c r="G1018" i="1"/>
  <c r="G1013" i="1"/>
  <c r="G1014" i="1"/>
  <c r="G1006" i="1"/>
  <c r="G1000" i="1"/>
  <c r="G999" i="1"/>
  <c r="G997" i="1"/>
  <c r="H998" i="1"/>
  <c r="D12" i="5"/>
  <c r="H996" i="1"/>
  <c r="F13" i="5"/>
  <c r="G991" i="1"/>
  <c r="G993" i="1"/>
  <c r="G986" i="1"/>
  <c r="G989" i="1"/>
  <c r="G987" i="1"/>
  <c r="G821" i="1"/>
  <c r="G713" i="1"/>
  <c r="G709" i="1"/>
  <c r="G671" i="1"/>
  <c r="G655" i="1"/>
  <c r="G648" i="1"/>
  <c r="G646" i="1"/>
  <c r="H644" i="1"/>
  <c r="H643" i="1"/>
  <c r="G642" i="1"/>
  <c r="G645" i="1"/>
  <c r="G379" i="1"/>
  <c r="G370" i="1"/>
  <c r="H367" i="1"/>
  <c r="D363" i="4"/>
  <c r="G364" i="1"/>
  <c r="G365" i="1"/>
  <c r="F644" i="4"/>
  <c r="C638" i="1"/>
  <c r="G289" i="1"/>
  <c r="G412" i="1"/>
  <c r="F417" i="4"/>
  <c r="G55" i="1"/>
  <c r="G56" i="1"/>
  <c r="G257" i="1"/>
  <c r="H206" i="1"/>
  <c r="H207" i="1"/>
  <c r="D196" i="4"/>
  <c r="H187" i="1"/>
  <c r="G181" i="1"/>
  <c r="G179" i="1"/>
  <c r="G178" i="1"/>
  <c r="G177" i="1"/>
  <c r="G176" i="1"/>
  <c r="G175" i="1"/>
  <c r="G173" i="1"/>
  <c r="G174" i="1"/>
  <c r="G172" i="1"/>
  <c r="G170" i="1"/>
  <c r="G169" i="1"/>
  <c r="G165" i="1"/>
  <c r="G168" i="1"/>
  <c r="G167" i="1"/>
  <c r="D163" i="4"/>
  <c r="G166" i="1"/>
  <c r="G163" i="1"/>
  <c r="F164" i="4"/>
  <c r="G160" i="1"/>
  <c r="G161" i="1"/>
  <c r="G155" i="1"/>
  <c r="G157" i="1"/>
  <c r="D152" i="4"/>
  <c r="C148" i="1" s="1"/>
  <c r="B217" i="9"/>
  <c r="H149" i="1"/>
  <c r="G153" i="1"/>
  <c r="G150" i="1"/>
  <c r="H130" i="1"/>
  <c r="G132" i="1"/>
  <c r="G131" i="1"/>
  <c r="D133" i="4"/>
  <c r="G81" i="1"/>
  <c r="G64" i="1"/>
  <c r="G65"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G1265" i="1"/>
  <c r="H1267" i="1"/>
  <c r="G1272" i="1"/>
  <c r="H1272" i="1"/>
  <c r="G1281" i="1"/>
  <c r="H1283" i="1"/>
  <c r="G1288" i="1"/>
  <c r="H1288" i="1"/>
  <c r="G1297" i="1"/>
  <c r="G1304" i="1"/>
  <c r="H1304" i="1"/>
  <c r="G1313" i="1"/>
  <c r="H1315" i="1"/>
  <c r="G1320" i="1"/>
  <c r="H1320" i="1"/>
  <c r="H1331" i="1"/>
  <c r="G1336" i="1"/>
  <c r="H1336" i="1"/>
  <c r="G1345" i="1"/>
  <c r="H1347" i="1"/>
  <c r="G1352" i="1"/>
  <c r="H1352" i="1"/>
  <c r="G1408" i="1"/>
  <c r="H1408" i="1"/>
  <c r="G1428" i="1"/>
  <c r="H1428" i="1"/>
  <c r="J1465" i="1"/>
  <c r="H1465" i="1"/>
  <c r="G1465"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8" i="1"/>
  <c r="H1268" i="1"/>
  <c r="H1269" i="1"/>
  <c r="G1277" i="1"/>
  <c r="H1279" i="1"/>
  <c r="G1284" i="1"/>
  <c r="H1284" i="1"/>
  <c r="H1285" i="1"/>
  <c r="G1293" i="1"/>
  <c r="H1295" i="1"/>
  <c r="G1300" i="1"/>
  <c r="H1300" i="1"/>
  <c r="H1301" i="1"/>
  <c r="G1309" i="1"/>
  <c r="H1311" i="1"/>
  <c r="G1316" i="1"/>
  <c r="H1316" i="1"/>
  <c r="H1317" i="1"/>
  <c r="G1325" i="1"/>
  <c r="H1327" i="1"/>
  <c r="G1332" i="1"/>
  <c r="H1332" i="1"/>
  <c r="H1333" i="1"/>
  <c r="G1341" i="1"/>
  <c r="H1343" i="1"/>
  <c r="G1348" i="1"/>
  <c r="H1348" i="1"/>
  <c r="H1349" i="1"/>
  <c r="G1360" i="1"/>
  <c r="H1360" i="1"/>
  <c r="G1363" i="1"/>
  <c r="H1363" i="1"/>
  <c r="G1368" i="1"/>
  <c r="H1368" i="1"/>
  <c r="G1371" i="1"/>
  <c r="H1371" i="1"/>
  <c r="G1376" i="1"/>
  <c r="H1376" i="1"/>
  <c r="G1379" i="1"/>
  <c r="H1379" i="1"/>
  <c r="G1384" i="1"/>
  <c r="H1384" i="1"/>
  <c r="G1387" i="1"/>
  <c r="H1387" i="1"/>
  <c r="G1392" i="1"/>
  <c r="H1392" i="1"/>
  <c r="G1395" i="1"/>
  <c r="H1395" i="1"/>
  <c r="G1400" i="1"/>
  <c r="H1400" i="1"/>
  <c r="G1412" i="1"/>
  <c r="H1412" i="1"/>
  <c r="G1432" i="1"/>
  <c r="H1432" i="1"/>
  <c r="H1175" i="1"/>
  <c r="H1179" i="1"/>
  <c r="H1187" i="1"/>
  <c r="H1191" i="1"/>
  <c r="H1195" i="1"/>
  <c r="H1199" i="1"/>
  <c r="H1203" i="1"/>
  <c r="H1207" i="1"/>
  <c r="H1211" i="1"/>
  <c r="H1219" i="1"/>
  <c r="H1223" i="1"/>
  <c r="H1227" i="1"/>
  <c r="H1231" i="1"/>
  <c r="H1235" i="1"/>
  <c r="H1239" i="1"/>
  <c r="H1243" i="1"/>
  <c r="H1247" i="1"/>
  <c r="H1251" i="1"/>
  <c r="H1255" i="1"/>
  <c r="H1259" i="1"/>
  <c r="H1263" i="1"/>
  <c r="G1273" i="1"/>
  <c r="G1280" i="1"/>
  <c r="H1280" i="1"/>
  <c r="G1289" i="1"/>
  <c r="G1296" i="1"/>
  <c r="H1296" i="1"/>
  <c r="G1299" i="1"/>
  <c r="G1305" i="1"/>
  <c r="G1312" i="1"/>
  <c r="H1312" i="1"/>
  <c r="G1321" i="1"/>
  <c r="G1328" i="1"/>
  <c r="H1328" i="1"/>
  <c r="G1337" i="1"/>
  <c r="G1344" i="1"/>
  <c r="H1344" i="1"/>
  <c r="G1353" i="1"/>
  <c r="G1416" i="1"/>
  <c r="H1416" i="1"/>
  <c r="J1445" i="1"/>
  <c r="H1455" i="1"/>
  <c r="G1455" i="1"/>
  <c r="I1455" i="1" s="1"/>
  <c r="H1459" i="1"/>
  <c r="G1459" i="1"/>
  <c r="G1276" i="1"/>
  <c r="H1276" i="1"/>
  <c r="G1292" i="1"/>
  <c r="H1292" i="1"/>
  <c r="G1308" i="1"/>
  <c r="H1308" i="1"/>
  <c r="G1324" i="1"/>
  <c r="H1324" i="1"/>
  <c r="G1340" i="1"/>
  <c r="H1340" i="1"/>
  <c r="G1356" i="1"/>
  <c r="H1356" i="1"/>
  <c r="G1359" i="1"/>
  <c r="H1359" i="1"/>
  <c r="G1364" i="1"/>
  <c r="H1364" i="1"/>
  <c r="G1367" i="1"/>
  <c r="H1367" i="1"/>
  <c r="G1372" i="1"/>
  <c r="H1372" i="1"/>
  <c r="G1375" i="1"/>
  <c r="H1375" i="1"/>
  <c r="G1380" i="1"/>
  <c r="H1380" i="1"/>
  <c r="G1383" i="1"/>
  <c r="H1383" i="1"/>
  <c r="G1388" i="1"/>
  <c r="H1388" i="1"/>
  <c r="G1391" i="1"/>
  <c r="H1391" i="1"/>
  <c r="G1396" i="1"/>
  <c r="H1396" i="1"/>
  <c r="G1399" i="1"/>
  <c r="H1399" i="1"/>
  <c r="G1404" i="1"/>
  <c r="H1404" i="1"/>
  <c r="G1420" i="1"/>
  <c r="H1420" i="1"/>
  <c r="G1424" i="1"/>
  <c r="H1424" i="1"/>
  <c r="H1447" i="1"/>
  <c r="G1447" i="1"/>
  <c r="I1447" i="1" s="1"/>
  <c r="H1451" i="1"/>
  <c r="G1451" i="1"/>
  <c r="I1451" i="1" s="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I1442" i="1" s="1"/>
  <c r="H1446" i="1"/>
  <c r="I1446" i="1" s="1"/>
  <c r="H1449" i="1"/>
  <c r="I1449" i="1" s="1"/>
  <c r="J1449" i="1"/>
  <c r="H1450" i="1"/>
  <c r="I1450" i="1" s="1"/>
  <c r="H1453" i="1"/>
  <c r="H1457" i="1"/>
  <c r="I1457" i="1" s="1"/>
  <c r="J1457" i="1"/>
  <c r="H1458" i="1"/>
  <c r="I1458" i="1" s="1"/>
  <c r="H1461" i="1"/>
  <c r="G1469" i="1"/>
  <c r="G1470" i="1"/>
  <c r="G1471" i="1"/>
  <c r="G1475" i="1"/>
  <c r="G1476" i="1"/>
  <c r="H1482" i="1"/>
  <c r="H1490" i="1"/>
  <c r="H1498" i="1"/>
  <c r="H1500" i="1"/>
  <c r="G1502" i="1"/>
  <c r="G1505" i="1"/>
  <c r="H1508" i="1"/>
  <c r="G1510" i="1"/>
  <c r="G1513" i="1"/>
  <c r="H1516" i="1"/>
  <c r="D124" i="4"/>
  <c r="F125" i="4"/>
  <c r="G1357" i="1"/>
  <c r="G1361" i="1"/>
  <c r="G1365" i="1"/>
  <c r="G1369" i="1"/>
  <c r="G1373" i="1"/>
  <c r="G1377" i="1"/>
  <c r="G1381" i="1"/>
  <c r="G1385" i="1"/>
  <c r="G1389" i="1"/>
  <c r="G1393" i="1"/>
  <c r="G1397" i="1"/>
  <c r="G1401" i="1"/>
  <c r="H1403" i="1"/>
  <c r="G1405" i="1"/>
  <c r="H1407" i="1"/>
  <c r="G1409" i="1"/>
  <c r="H1411" i="1"/>
  <c r="G1413" i="1"/>
  <c r="H1415" i="1"/>
  <c r="G1417" i="1"/>
  <c r="H1419" i="1"/>
  <c r="G1421" i="1"/>
  <c r="G1425" i="1"/>
  <c r="H1427" i="1"/>
  <c r="G1429" i="1"/>
  <c r="H1431" i="1"/>
  <c r="G1433" i="1"/>
  <c r="G1437" i="1"/>
  <c r="H1439" i="1"/>
  <c r="I1439" i="1" s="1"/>
  <c r="G1441" i="1"/>
  <c r="I1441" i="1" s="1"/>
  <c r="J1441" i="1"/>
  <c r="H1443" i="1"/>
  <c r="I1443" i="1" s="1"/>
  <c r="G1445" i="1"/>
  <c r="G1448" i="1"/>
  <c r="I1448" i="1" s="1"/>
  <c r="G1452" i="1"/>
  <c r="I1452" i="1" s="1"/>
  <c r="G1454" i="1"/>
  <c r="G1456" i="1"/>
  <c r="I1456" i="1" s="1"/>
  <c r="G1460" i="1"/>
  <c r="I1460" i="1" s="1"/>
  <c r="G1462" i="1"/>
  <c r="I1462" i="1" s="1"/>
  <c r="H1464" i="1"/>
  <c r="I1464" i="1" s="1"/>
  <c r="J1464" i="1"/>
  <c r="G1466" i="1"/>
  <c r="I1466" i="1" s="1"/>
  <c r="H1468" i="1"/>
  <c r="I1468" i="1" s="1"/>
  <c r="J1468" i="1"/>
  <c r="H1471" i="1"/>
  <c r="G1472" i="1"/>
  <c r="I1472" i="1" s="1"/>
  <c r="H1474" i="1"/>
  <c r="I1474" i="1" s="1"/>
  <c r="J1474" i="1"/>
  <c r="H1476" i="1"/>
  <c r="G1477" i="1"/>
  <c r="I1477" i="1" s="1"/>
  <c r="H1479" i="1"/>
  <c r="I1479" i="1" s="1"/>
  <c r="J1479" i="1"/>
  <c r="D50" i="4"/>
  <c r="H20" i="9"/>
  <c r="H289" i="9"/>
  <c r="E176" i="5"/>
  <c r="H30" i="3"/>
  <c r="D5" i="7"/>
  <c r="G1480" i="1"/>
  <c r="D7" i="4"/>
  <c r="D82" i="4"/>
  <c r="F91" i="4"/>
  <c r="J1439" i="1"/>
  <c r="J1443" i="1"/>
  <c r="J1462" i="1"/>
  <c r="J1466" i="1"/>
  <c r="J1472" i="1"/>
  <c r="J1477" i="1"/>
  <c r="H1480" i="1"/>
  <c r="G1485" i="1"/>
  <c r="H1488" i="1"/>
  <c r="G1493" i="1"/>
  <c r="H1496"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D44" i="4"/>
  <c r="F45" i="4"/>
  <c r="F153" i="4"/>
  <c r="D215" i="4"/>
  <c r="E263" i="4"/>
  <c r="D259" i="1" s="1"/>
  <c r="D299" i="4"/>
  <c r="D351" i="4"/>
  <c r="E363" i="4"/>
  <c r="D358" i="1" s="1"/>
  <c r="E643" i="4"/>
  <c r="D637" i="1" s="1"/>
  <c r="D421" i="4"/>
  <c r="E593" i="4"/>
  <c r="D587" i="1" s="1"/>
  <c r="D625" i="4"/>
  <c r="D118" i="5"/>
  <c r="D190" i="5"/>
  <c r="D35" i="6"/>
  <c r="F36" i="6"/>
  <c r="D224" i="4"/>
  <c r="E420" i="4"/>
  <c r="D459" i="4"/>
  <c r="F460" i="4"/>
  <c r="D580" i="4"/>
  <c r="E87" i="5"/>
  <c r="F180" i="5"/>
  <c r="D177" i="5"/>
  <c r="D206" i="5"/>
  <c r="F207" i="5"/>
  <c r="D141" i="6"/>
  <c r="F5" i="6"/>
  <c r="E35" i="6"/>
  <c r="D129" i="6"/>
  <c r="F130" i="6"/>
  <c r="D529" i="4"/>
  <c r="F530" i="4"/>
  <c r="E141" i="6"/>
  <c r="D42" i="8"/>
  <c r="F197" i="4"/>
  <c r="D311" i="4"/>
  <c r="D643" i="4"/>
  <c r="F416" i="4"/>
  <c r="D515" i="4"/>
  <c r="E529" i="4"/>
  <c r="D567" i="4"/>
  <c r="D593" i="4"/>
  <c r="F594" i="4"/>
  <c r="D7" i="5"/>
  <c r="F8" i="5"/>
  <c r="D69" i="5"/>
  <c r="F70" i="5"/>
  <c r="D238" i="5"/>
  <c r="E286" i="9"/>
  <c r="B286" i="9" s="1"/>
  <c r="B113" i="9"/>
  <c r="B117" i="9"/>
  <c r="B121" i="9"/>
  <c r="B125" i="9"/>
  <c r="B129" i="9"/>
  <c r="B133" i="9"/>
  <c r="B137" i="9"/>
  <c r="M212"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4" i="9"/>
  <c r="F230" i="9"/>
  <c r="B230" i="9" s="1"/>
  <c r="F231" i="9"/>
  <c r="B231" i="9" s="1"/>
  <c r="F234" i="9"/>
  <c r="B234" i="9" s="1"/>
  <c r="F235" i="9"/>
  <c r="B235" i="9" s="1"/>
  <c r="F238" i="9"/>
  <c r="B238" i="9" s="1"/>
  <c r="F239" i="9"/>
  <c r="B239" i="9" s="1"/>
  <c r="F242" i="9"/>
  <c r="B242" i="9" s="1"/>
  <c r="F246" i="9"/>
  <c r="B246" i="9" s="1"/>
  <c r="B252" i="9"/>
  <c r="F262" i="9"/>
  <c r="B262" i="9" s="1"/>
  <c r="B268" i="9"/>
  <c r="F214" i="9"/>
  <c r="B214" i="9" s="1"/>
  <c r="F222" i="9"/>
  <c r="B222" i="9" s="1"/>
  <c r="B220" i="9"/>
  <c r="B228" i="9"/>
  <c r="B232" i="9"/>
  <c r="F218" i="9"/>
  <c r="B218" i="9" s="1"/>
  <c r="F226" i="9"/>
  <c r="B226" i="9" s="1"/>
  <c r="B280" i="9"/>
  <c r="I35" i="3" l="1"/>
  <c r="C1518" i="1"/>
  <c r="I23" i="3"/>
  <c r="D1214" i="1"/>
  <c r="E7" i="5"/>
  <c r="D985" i="1" s="1"/>
  <c r="F212" i="9"/>
  <c r="B212" i="9" s="1"/>
  <c r="E6" i="4"/>
  <c r="I16" i="3" s="1"/>
  <c r="G20" i="9"/>
  <c r="E20" i="9" s="1"/>
  <c r="G148" i="1"/>
  <c r="F12" i="5"/>
  <c r="C990" i="1"/>
  <c r="F363" i="4"/>
  <c r="C358" i="1"/>
  <c r="G358" i="1" s="1"/>
  <c r="G638" i="1"/>
  <c r="H638" i="1"/>
  <c r="F196" i="4"/>
  <c r="C192" i="1"/>
  <c r="F163" i="4"/>
  <c r="C159" i="1"/>
  <c r="F152" i="4"/>
  <c r="D151" i="4"/>
  <c r="H148" i="1"/>
  <c r="F133" i="4"/>
  <c r="C129" i="1"/>
  <c r="E165" i="9"/>
  <c r="B165" i="9" s="1"/>
  <c r="F238" i="5"/>
  <c r="D237" i="5"/>
  <c r="C1215" i="1"/>
  <c r="H20" i="3"/>
  <c r="C985" i="1"/>
  <c r="E528" i="4"/>
  <c r="D523" i="1"/>
  <c r="F311" i="4"/>
  <c r="C306" i="1"/>
  <c r="K1432" i="9"/>
  <c r="G295" i="9"/>
  <c r="E295" i="9" s="1"/>
  <c r="B295" i="9" s="1"/>
  <c r="I34" i="3"/>
  <c r="C1517" i="1"/>
  <c r="D528" i="4"/>
  <c r="F529" i="4"/>
  <c r="C523" i="1"/>
  <c r="I25" i="3"/>
  <c r="D1329" i="1"/>
  <c r="E68" i="5"/>
  <c r="D1065" i="1"/>
  <c r="E635" i="4"/>
  <c r="D629" i="1" s="1"/>
  <c r="D414" i="1"/>
  <c r="G291" i="9"/>
  <c r="E291" i="9" s="1"/>
  <c r="B291" i="9" s="1"/>
  <c r="F190" i="5"/>
  <c r="C1167" i="1"/>
  <c r="F351" i="4"/>
  <c r="D350" i="4"/>
  <c r="C346" i="1"/>
  <c r="F82" i="4"/>
  <c r="C78" i="1"/>
  <c r="G297" i="9"/>
  <c r="E297" i="9" s="1"/>
  <c r="H29" i="3"/>
  <c r="C1436" i="1"/>
  <c r="F50" i="4"/>
  <c r="C46" i="1"/>
  <c r="I1471" i="1"/>
  <c r="I1459" i="1"/>
  <c r="I1465" i="1"/>
  <c r="F515" i="4"/>
  <c r="C509" i="1"/>
  <c r="G294" i="9"/>
  <c r="E294" i="9" s="1"/>
  <c r="G292" i="9"/>
  <c r="E292" i="9" s="1"/>
  <c r="B292" i="9" s="1"/>
  <c r="F206" i="5"/>
  <c r="C1183" i="1"/>
  <c r="F580" i="4"/>
  <c r="C574" i="1"/>
  <c r="F224" i="4"/>
  <c r="C220" i="1"/>
  <c r="F118" i="5"/>
  <c r="C1096" i="1"/>
  <c r="F421" i="4"/>
  <c r="D420" i="4"/>
  <c r="C415" i="1"/>
  <c r="F299" i="4"/>
  <c r="D298" i="4"/>
  <c r="C294" i="1"/>
  <c r="E350" i="4"/>
  <c r="D6" i="4"/>
  <c r="F7" i="4"/>
  <c r="C3" i="1"/>
  <c r="D68" i="5"/>
  <c r="D6" i="5" s="1"/>
  <c r="F69" i="5"/>
  <c r="C1047" i="1"/>
  <c r="F593" i="4"/>
  <c r="C587" i="1"/>
  <c r="I28" i="3"/>
  <c r="D1435" i="1"/>
  <c r="H28" i="3"/>
  <c r="F141" i="6"/>
  <c r="C1435" i="1"/>
  <c r="G289" i="9"/>
  <c r="E289" i="9" s="1"/>
  <c r="B289" i="9" s="1"/>
  <c r="D176" i="5"/>
  <c r="F177" i="5"/>
  <c r="C1154" i="1"/>
  <c r="G259" i="1"/>
  <c r="H259" i="1"/>
  <c r="E151" i="4"/>
  <c r="E175" i="5"/>
  <c r="D1152" i="1" s="1"/>
  <c r="I22" i="3"/>
  <c r="D1153" i="1"/>
  <c r="F124" i="4"/>
  <c r="C120" i="1"/>
  <c r="I1476" i="1"/>
  <c r="F567" i="4"/>
  <c r="C561" i="1"/>
  <c r="F643" i="4"/>
  <c r="C637" i="1"/>
  <c r="F129" i="6"/>
  <c r="C1423" i="1"/>
  <c r="G299" i="9"/>
  <c r="E299" i="9" s="1"/>
  <c r="F459" i="4"/>
  <c r="C453" i="1"/>
  <c r="F35" i="6"/>
  <c r="H25" i="3"/>
  <c r="C1329" i="1"/>
  <c r="F625" i="4"/>
  <c r="C619" i="1"/>
  <c r="F215" i="4"/>
  <c r="C211" i="1"/>
  <c r="F44" i="4"/>
  <c r="C40" i="1"/>
  <c r="E412" i="4"/>
  <c r="H1518" i="1" l="1"/>
  <c r="G1518" i="1"/>
  <c r="E6" i="5"/>
  <c r="D984" i="1" s="1"/>
  <c r="I20" i="3"/>
  <c r="F7" i="5"/>
  <c r="D2" i="1"/>
  <c r="B20" i="9"/>
  <c r="E19" i="9"/>
  <c r="F151" i="4"/>
  <c r="H990" i="1"/>
  <c r="G990" i="1"/>
  <c r="H358" i="1"/>
  <c r="G192" i="1"/>
  <c r="H192" i="1"/>
  <c r="H159" i="1"/>
  <c r="G159" i="1"/>
  <c r="C147" i="1"/>
  <c r="D289" i="4"/>
  <c r="C285" i="1" s="1"/>
  <c r="H17" i="3"/>
  <c r="H129" i="1"/>
  <c r="G129" i="1"/>
  <c r="G276" i="9"/>
  <c r="F6" i="5"/>
  <c r="C984" i="1"/>
  <c r="F176" i="5"/>
  <c r="H22" i="3"/>
  <c r="D175" i="5"/>
  <c r="C1153" i="1"/>
  <c r="H3" i="1"/>
  <c r="G3" i="1"/>
  <c r="G294" i="1"/>
  <c r="H294" i="1"/>
  <c r="H220" i="1"/>
  <c r="G220" i="1"/>
  <c r="G509" i="1"/>
  <c r="H509" i="1"/>
  <c r="G523" i="1"/>
  <c r="H523" i="1"/>
  <c r="E298" i="9"/>
  <c r="B299" i="9"/>
  <c r="H120" i="1"/>
  <c r="G120" i="1"/>
  <c r="H276" i="9"/>
  <c r="H1047" i="1"/>
  <c r="G1047" i="1"/>
  <c r="D407" i="4"/>
  <c r="F298" i="4"/>
  <c r="C293" i="1"/>
  <c r="H46" i="1"/>
  <c r="G46" i="1"/>
  <c r="B297" i="9"/>
  <c r="E296" i="9"/>
  <c r="I10" i="3" s="1"/>
  <c r="D408" i="4"/>
  <c r="F350" i="4"/>
  <c r="C345" i="1"/>
  <c r="I21" i="3"/>
  <c r="D1046" i="1"/>
  <c r="G453" i="1"/>
  <c r="H453" i="1"/>
  <c r="H40" i="1"/>
  <c r="G40" i="1"/>
  <c r="G1329" i="1"/>
  <c r="H1329" i="1"/>
  <c r="H9" i="3"/>
  <c r="G637" i="1"/>
  <c r="H637" i="1"/>
  <c r="E289" i="4"/>
  <c r="F289" i="4" s="1"/>
  <c r="I17" i="3"/>
  <c r="D147" i="1"/>
  <c r="D635" i="4"/>
  <c r="F420" i="4"/>
  <c r="C414" i="1"/>
  <c r="H1183" i="1"/>
  <c r="G1183" i="1"/>
  <c r="G346" i="1"/>
  <c r="H346" i="1"/>
  <c r="H1065" i="1"/>
  <c r="G1065" i="1"/>
  <c r="F237" i="5"/>
  <c r="H23" i="3"/>
  <c r="C1214" i="1"/>
  <c r="G211" i="1"/>
  <c r="H211" i="1"/>
  <c r="G619" i="1"/>
  <c r="H619" i="1"/>
  <c r="G1423" i="1"/>
  <c r="H1423" i="1"/>
  <c r="G561" i="1"/>
  <c r="H561" i="1"/>
  <c r="H1154" i="1"/>
  <c r="G1154" i="1"/>
  <c r="G1435" i="1"/>
  <c r="H1435" i="1"/>
  <c r="F6" i="4"/>
  <c r="H16" i="3"/>
  <c r="D412" i="4"/>
  <c r="C2" i="1"/>
  <c r="H1096" i="1"/>
  <c r="G1096" i="1"/>
  <c r="G574" i="1"/>
  <c r="H574" i="1"/>
  <c r="H78" i="1"/>
  <c r="G78" i="1"/>
  <c r="D636" i="4"/>
  <c r="F528" i="4"/>
  <c r="C522" i="1"/>
  <c r="E636" i="4"/>
  <c r="D630" i="1" s="1"/>
  <c r="D522" i="1"/>
  <c r="E639" i="4"/>
  <c r="D407" i="1"/>
  <c r="G587" i="1"/>
  <c r="H587" i="1"/>
  <c r="H21" i="3"/>
  <c r="F68" i="5"/>
  <c r="C1046" i="1"/>
  <c r="E408" i="4"/>
  <c r="D403" i="1" s="1"/>
  <c r="D345" i="1"/>
  <c r="E407" i="4"/>
  <c r="D402" i="1" s="1"/>
  <c r="G415" i="1"/>
  <c r="H415" i="1"/>
  <c r="E293" i="9"/>
  <c r="B294" i="9"/>
  <c r="G1436" i="1"/>
  <c r="H1436" i="1"/>
  <c r="H1167" i="1"/>
  <c r="G1167" i="1"/>
  <c r="H1517" i="1"/>
  <c r="G1517" i="1"/>
  <c r="H11" i="3"/>
  <c r="H306" i="1"/>
  <c r="G306" i="1"/>
  <c r="H985" i="1"/>
  <c r="G985" i="1"/>
  <c r="H1215" i="1"/>
  <c r="G1215" i="1"/>
  <c r="G282" i="9" l="1"/>
  <c r="E282" i="9" s="1"/>
  <c r="B282" i="9" s="1"/>
  <c r="E276" i="9"/>
  <c r="G147" i="1"/>
  <c r="D291" i="4"/>
  <c r="F291" i="4" s="1"/>
  <c r="D290" i="4"/>
  <c r="H147" i="1"/>
  <c r="D413" i="4"/>
  <c r="E413" i="4"/>
  <c r="E291" i="4"/>
  <c r="D287" i="1" s="1"/>
  <c r="D285" i="1"/>
  <c r="G285" i="1" s="1"/>
  <c r="E290" i="4"/>
  <c r="D286" i="1" s="1"/>
  <c r="D633" i="1"/>
  <c r="H2" i="1"/>
  <c r="G2" i="1"/>
  <c r="F407" i="4"/>
  <c r="C402" i="1"/>
  <c r="H1046" i="1"/>
  <c r="G1046" i="1"/>
  <c r="F636" i="4"/>
  <c r="C630" i="1"/>
  <c r="H1214" i="1"/>
  <c r="G1214" i="1"/>
  <c r="F408" i="4"/>
  <c r="C403" i="1"/>
  <c r="H1153" i="1"/>
  <c r="G1153" i="1"/>
  <c r="H984" i="1"/>
  <c r="G984" i="1"/>
  <c r="D639" i="4"/>
  <c r="D414" i="4"/>
  <c r="F412" i="4"/>
  <c r="C407" i="1"/>
  <c r="G414" i="1"/>
  <c r="H414" i="1"/>
  <c r="K3" i="9"/>
  <c r="I9" i="3"/>
  <c r="G293" i="1"/>
  <c r="H293" i="1"/>
  <c r="F175" i="5"/>
  <c r="C1152" i="1"/>
  <c r="H8" i="3" s="1"/>
  <c r="N3" i="9"/>
  <c r="I11" i="3"/>
  <c r="G522" i="1"/>
  <c r="H522" i="1"/>
  <c r="G345" i="1"/>
  <c r="H345" i="1"/>
  <c r="F635" i="4"/>
  <c r="C629" i="1"/>
  <c r="E275" i="9" l="1"/>
  <c r="I8" i="3" s="1"/>
  <c r="B276" i="9"/>
  <c r="H285" i="1"/>
  <c r="F290" i="4"/>
  <c r="F413" i="4"/>
  <c r="D640" i="4"/>
  <c r="D415" i="4"/>
  <c r="C410" i="1" s="1"/>
  <c r="C408" i="1"/>
  <c r="C287" i="1"/>
  <c r="H287" i="1" s="1"/>
  <c r="C286" i="1"/>
  <c r="H286" i="1" s="1"/>
  <c r="M3" i="9"/>
  <c r="G629" i="1"/>
  <c r="H629" i="1"/>
  <c r="D642" i="4"/>
  <c r="C409" i="1"/>
  <c r="F639" i="4"/>
  <c r="C633" i="1"/>
  <c r="E640" i="4"/>
  <c r="E415" i="4"/>
  <c r="D410" i="1" s="1"/>
  <c r="D408" i="1"/>
  <c r="E414" i="4"/>
  <c r="D409" i="1" s="1"/>
  <c r="F415" i="4"/>
  <c r="G630" i="1"/>
  <c r="H630" i="1"/>
  <c r="H1152" i="1"/>
  <c r="G1152" i="1"/>
  <c r="G407" i="1"/>
  <c r="H407" i="1"/>
  <c r="G403" i="1"/>
  <c r="H403" i="1"/>
  <c r="H402" i="1"/>
  <c r="G402" i="1"/>
  <c r="F640" i="4" l="1"/>
  <c r="F414" i="4"/>
  <c r="H408" i="1"/>
  <c r="D641" i="4"/>
  <c r="D646" i="4" s="1"/>
  <c r="C634" i="1"/>
  <c r="G408" i="1"/>
  <c r="G287" i="1"/>
  <c r="G286" i="1"/>
  <c r="E642" i="4"/>
  <c r="D634" i="1"/>
  <c r="E641" i="4"/>
  <c r="G409" i="1"/>
  <c r="H409" i="1"/>
  <c r="F642" i="4"/>
  <c r="C636" i="1"/>
  <c r="G633" i="1"/>
  <c r="H633" i="1"/>
  <c r="C635" i="1"/>
  <c r="G410" i="1"/>
  <c r="H410" i="1"/>
  <c r="H634" i="1" l="1"/>
  <c r="F641" i="4"/>
  <c r="D645" i="4"/>
  <c r="F645" i="4" s="1"/>
  <c r="G634" i="1"/>
  <c r="H19" i="3"/>
  <c r="C640" i="1"/>
  <c r="E645" i="4"/>
  <c r="D635" i="1"/>
  <c r="H635" i="1" s="1"/>
  <c r="E646" i="4"/>
  <c r="F646" i="4" s="1"/>
  <c r="D636" i="1"/>
  <c r="H636" i="1" s="1"/>
  <c r="G636" i="1" l="1"/>
  <c r="C639" i="1"/>
  <c r="H18" i="3"/>
  <c r="H7" i="3"/>
  <c r="G635" i="1"/>
  <c r="I18" i="3"/>
  <c r="D639" i="1"/>
  <c r="H639" i="1" s="1"/>
  <c r="I19" i="3"/>
  <c r="D640" i="1"/>
  <c r="G640" i="1" s="1"/>
  <c r="H640" i="1" l="1"/>
  <c r="G639" i="1"/>
  <c r="J3" i="9"/>
  <c r="I7" i="3"/>
  <c r="M272" i="9" l="1"/>
  <c r="L272" i="9"/>
  <c r="H18" i="9"/>
  <c r="G18" i="9"/>
  <c r="G17" i="9"/>
  <c r="I13" i="9"/>
  <c r="I7" i="9"/>
  <c r="K13" i="9"/>
  <c r="K6" i="9"/>
  <c r="J11" i="9"/>
  <c r="I17" i="9"/>
  <c r="K7" i="9"/>
  <c r="J12" i="9"/>
  <c r="L16" i="9"/>
  <c r="K9" i="9"/>
  <c r="L15" i="9"/>
  <c r="J7" i="9"/>
  <c r="I12" i="9"/>
  <c r="J8" i="9"/>
  <c r="G15" i="9"/>
  <c r="I6" i="9"/>
  <c r="K12" i="9"/>
  <c r="K5" i="9"/>
  <c r="J10" i="9"/>
  <c r="M16" i="9"/>
  <c r="I8" i="9"/>
  <c r="M15" i="9"/>
  <c r="I9" i="9"/>
  <c r="H16" i="9"/>
  <c r="K8" i="9"/>
  <c r="J13" i="9"/>
  <c r="J6" i="9"/>
  <c r="I11" i="9"/>
  <c r="H17" i="9"/>
  <c r="K10" i="9"/>
  <c r="G16" i="9"/>
  <c r="I5" i="9"/>
  <c r="K11" i="9"/>
  <c r="J17" i="9"/>
  <c r="J9" i="9"/>
  <c r="H15" i="9"/>
  <c r="J5" i="9"/>
  <c r="F16" i="9" l="1"/>
  <c r="E13" i="9"/>
  <c r="B13" i="9" s="1"/>
  <c r="E6" i="9"/>
  <c r="B6" i="9" s="1"/>
  <c r="F272" i="9"/>
  <c r="B272" i="9" s="1"/>
  <c r="E12" i="9"/>
  <c r="B12" i="9" s="1"/>
  <c r="E8" i="9"/>
  <c r="B8" i="9" s="1"/>
  <c r="E16" i="9"/>
  <c r="E9" i="9"/>
  <c r="B9" i="9" s="1"/>
  <c r="E10" i="9"/>
  <c r="B10" i="9" s="1"/>
  <c r="E15" i="9"/>
  <c r="F15" i="9"/>
  <c r="E18" i="9"/>
  <c r="B18" i="9" s="1"/>
  <c r="E5" i="9"/>
  <c r="E7" i="9"/>
  <c r="B7" i="9" s="1"/>
  <c r="F19" i="9"/>
  <c r="E11" i="9"/>
  <c r="B11" i="9" s="1"/>
  <c r="E17" i="9"/>
  <c r="B17" i="9" s="1"/>
  <c r="F14" i="9" l="1"/>
  <c r="F3" i="9" s="1"/>
  <c r="B16" i="9"/>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<sst xmlns="http://schemas.openxmlformats.org/spreadsheetml/2006/main" count="4313" uniqueCount="3393">
  <si>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</si>
  <si>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</si>
  <si>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</si>
  <si>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</si>
  <si>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</si>
  <si>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</si>
  <si>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</si>
  <si>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</si>
  <si>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</si>
  <si>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</si>
  <si>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</si>
  <si>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</si>
  <si>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</si>
  <si>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</si>
  <si>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</si>
  <si>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</si>
  <si>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</si>
  <si>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</si>
  <si>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</si>
  <si>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</si>
  <si>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</si>
  <si>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</si>
  <si>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</si>
  <si>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</si>
  <si>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</si>
  <si>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</si>
  <si>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</si>
  <si>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</si>
  <si>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</si>
  <si>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</si>
  <si>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</si>
  <si>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PLOKITE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</si>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</sst>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7890543</v>
      </c>
      <c r="D2" s="6">
        <f>'PR-RAS'!E6</f>
        <v>7989742.0499999998</v>
      </c>
      <c r="E2" s="6">
        <v>0</v>
      </c>
      <c r="F2" s="6">
        <v>0</v>
      </c>
      <c r="G2" s="7">
        <f t="shared" ref="G2:G264" si="0">(B2/1000)*(C2*1+D2*2)</f>
        <v>23870.027100000003</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6995409</v>
      </c>
      <c r="D46" s="1">
        <f>'PR-RAS'!E50</f>
        <v>7154637.1200000001</v>
      </c>
      <c r="E46" s="1">
        <v>0</v>
      </c>
      <c r="F46" s="1">
        <v>0</v>
      </c>
      <c r="G46" s="2">
        <f t="shared" si="0"/>
        <v>958710.74580000003</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680</v>
      </c>
      <c r="D55" s="1">
        <f>'PR-RAS'!E59</f>
        <v>2040</v>
      </c>
      <c r="E55" s="1">
        <v>0</v>
      </c>
      <c r="F55" s="1">
        <v>0</v>
      </c>
      <c r="G55" s="2">
        <f t="shared" si="0"/>
        <v>257.04000000000002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680</v>
      </c>
      <c r="D56" s="1">
        <f>'PR-RAS'!E60</f>
        <v>2040</v>
      </c>
      <c r="E56" s="1">
        <v>0</v>
      </c>
      <c r="F56" s="1">
        <v>0</v>
      </c>
      <c r="G56" s="2">
        <f t="shared" si="0"/>
        <v>261.8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6994729</v>
      </c>
      <c r="D64" s="1">
        <f>'PR-RAS'!E68</f>
        <v>7152597.1200000001</v>
      </c>
      <c r="E64" s="1">
        <v>0</v>
      </c>
      <c r="F64" s="1">
        <v>0</v>
      </c>
      <c r="G64" s="2">
        <f t="shared" si="0"/>
        <v>1341895.1641200001</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6837092</v>
      </c>
      <c r="D65" s="1">
        <f>'PR-RAS'!E69</f>
        <v>7013378.9500000002</v>
      </c>
      <c r="E65" s="1">
        <v>0</v>
      </c>
      <c r="F65" s="1">
        <v>0</v>
      </c>
      <c r="G65" s="2">
        <f t="shared" si="0"/>
        <v>1335286.3935999998</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157637</v>
      </c>
      <c r="D66" s="1">
        <f>'PR-RAS'!E70</f>
        <v>139218.17000000001</v>
      </c>
      <c r="E66" s="1">
        <v>0</v>
      </c>
      <c r="F66" s="1">
        <v>0</v>
      </c>
      <c r="G66" s="2">
        <f t="shared" si="0"/>
        <v>28344.767100000001</v>
      </c>
      <c r="H66" s="2">
        <f t="shared" si="1"/>
        <v>0.17000000001280569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0.22</v>
      </c>
      <c r="E78" s="1">
        <v>0</v>
      </c>
      <c r="F78" s="1">
        <v>0</v>
      </c>
      <c r="G78" s="2">
        <f t="shared" si="0"/>
        <v>0.18787999999999999</v>
      </c>
      <c r="H78" s="2">
        <f t="shared" si="1"/>
        <v>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0.22</v>
      </c>
      <c r="E79" s="1">
        <v>0</v>
      </c>
      <c r="F79" s="1">
        <v>0</v>
      </c>
      <c r="G79" s="2">
        <f t="shared" si="0"/>
        <v>0.19031999999999999</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0.22</v>
      </c>
      <c r="E81" s="1">
        <v>0</v>
      </c>
      <c r="F81" s="1">
        <v>0</v>
      </c>
      <c r="G81" s="2">
        <f t="shared" si="0"/>
        <v>0.19520000000000001</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1262.05</v>
      </c>
      <c r="E102" s="1">
        <v>0</v>
      </c>
      <c r="F102" s="1">
        <v>0</v>
      </c>
      <c r="G102" s="2">
        <f t="shared" si="0"/>
        <v>254.9341</v>
      </c>
      <c r="H102" s="2">
        <f t="shared" si="1"/>
        <v>4.9999999999954525E-2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1262.05</v>
      </c>
      <c r="E108" s="1">
        <v>0</v>
      </c>
      <c r="F108" s="1">
        <v>0</v>
      </c>
      <c r="G108" s="2">
        <f t="shared" si="0"/>
        <v>270.07869999999997</v>
      </c>
      <c r="H108" s="2">
        <f t="shared" si="1"/>
        <v>4.9999999999954525E-2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1262.05</v>
      </c>
      <c r="E113" s="1">
        <v>0</v>
      </c>
      <c r="F113" s="1">
        <v>0</v>
      </c>
      <c r="G113" s="2">
        <f t="shared" si="0"/>
        <v>282.69920000000002</v>
      </c>
      <c r="H113" s="2">
        <f t="shared" si="1"/>
        <v>4.9999999999954525E-2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15000</v>
      </c>
      <c r="D120" s="1">
        <f>'PR-RAS'!E124</f>
        <v>19400</v>
      </c>
      <c r="E120" s="1">
        <v>0</v>
      </c>
      <c r="F120" s="1">
        <v>0</v>
      </c>
      <c r="G120" s="2">
        <f t="shared" si="0"/>
        <v>6402.2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15000</v>
      </c>
      <c r="D121" s="1">
        <f>'PR-RAS'!E125</f>
        <v>19400</v>
      </c>
      <c r="E121" s="1">
        <v>0</v>
      </c>
      <c r="F121" s="1">
        <v>0</v>
      </c>
      <c r="G121" s="2">
        <f t="shared" si="0"/>
        <v>6456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15000</v>
      </c>
      <c r="D123" s="1">
        <f>'PR-RAS'!E127</f>
        <v>19400</v>
      </c>
      <c r="E123" s="1">
        <v>0</v>
      </c>
      <c r="F123" s="1">
        <v>0</v>
      </c>
      <c r="G123" s="2">
        <f t="shared" si="0"/>
        <v>6563.5999999999995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880132</v>
      </c>
      <c r="D129" s="1">
        <f>'PR-RAS'!E133</f>
        <v>814442.65999999992</v>
      </c>
      <c r="E129" s="1">
        <v>0</v>
      </c>
      <c r="F129" s="1">
        <v>0</v>
      </c>
      <c r="G129" s="2">
        <f t="shared" si="0"/>
        <v>321154.21695999999</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880132</v>
      </c>
      <c r="D130" s="1">
        <f>'PR-RAS'!E134</f>
        <v>814442.65999999992</v>
      </c>
      <c r="E130" s="1">
        <v>0</v>
      </c>
      <c r="F130" s="1">
        <v>0</v>
      </c>
      <c r="G130" s="2">
        <f t="shared" si="0"/>
        <v>323663.23427999998</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804751</v>
      </c>
      <c r="D131" s="1">
        <f>'PR-RAS'!E135</f>
        <v>805426.45</v>
      </c>
      <c r="E131" s="1">
        <v>0</v>
      </c>
      <c r="F131" s="1">
        <v>0</v>
      </c>
      <c r="G131" s="2">
        <f t="shared" si="0"/>
        <v>314028.50699999998</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75381</v>
      </c>
      <c r="D132" s="1">
        <f>'PR-RAS'!E136</f>
        <v>9016.2099999999991</v>
      </c>
      <c r="E132" s="1">
        <v>0</v>
      </c>
      <c r="F132" s="1">
        <v>0</v>
      </c>
      <c r="G132" s="2">
        <f t="shared" si="0"/>
        <v>12237.158020000001</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7657829</v>
      </c>
      <c r="D147" s="1">
        <f>'PR-RAS'!E151</f>
        <v>7920955.6100000003</v>
      </c>
      <c r="E147" s="1">
        <v>0</v>
      </c>
      <c r="F147" s="1">
        <v>0</v>
      </c>
      <c r="G147" s="2">
        <f t="shared" si="0"/>
        <v>3430962.0721199997</v>
      </c>
      <c r="H147" s="2">
        <f t="shared" si="1"/>
        <v>0.38999999966472387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6785095</v>
      </c>
      <c r="D148" s="1">
        <f>'PR-RAS'!E152</f>
        <v>6835625.6400000006</v>
      </c>
      <c r="E148" s="1">
        <v>0</v>
      </c>
      <c r="F148" s="1">
        <v>0</v>
      </c>
      <c r="G148" s="2">
        <f t="shared" si="0"/>
        <v>3007082.9031600002</v>
      </c>
      <c r="H148" s="2">
        <f t="shared" si="1"/>
        <v>0.35999999940395355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5617764</v>
      </c>
      <c r="D149" s="1">
        <f>'PR-RAS'!E153</f>
        <v>5554660.1800000006</v>
      </c>
      <c r="E149" s="1">
        <v>0</v>
      </c>
      <c r="F149" s="1">
        <v>0</v>
      </c>
      <c r="G149" s="2">
        <f t="shared" si="0"/>
        <v>2475608.4852800001</v>
      </c>
      <c r="H149" s="2">
        <f t="shared" si="1"/>
        <v>0.18000000063329935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5486733</v>
      </c>
      <c r="D150" s="1">
        <f>'PR-RAS'!E154</f>
        <v>5417642.7000000002</v>
      </c>
      <c r="E150" s="1">
        <v>0</v>
      </c>
      <c r="F150" s="1">
        <v>0</v>
      </c>
      <c r="G150" s="2">
        <f t="shared" si="0"/>
        <v>2431980.7415999998</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7053.5</v>
      </c>
      <c r="E152" s="1">
        <v>0</v>
      </c>
      <c r="F152" s="1">
        <v>0</v>
      </c>
      <c r="G152" s="2">
        <f t="shared" si="0"/>
        <v>2130.1570000000002</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131031</v>
      </c>
      <c r="D153" s="1">
        <f>'PR-RAS'!E157</f>
        <v>129963.98</v>
      </c>
      <c r="E153" s="1">
        <v>0</v>
      </c>
      <c r="F153" s="1">
        <v>0</v>
      </c>
      <c r="G153" s="2">
        <f t="shared" si="0"/>
        <v>59425.76191999999</v>
      </c>
      <c r="H153" s="2">
        <f t="shared" si="1"/>
        <v>2.0000000004074536E-2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255806</v>
      </c>
      <c r="D154" s="1">
        <f>'PR-RAS'!E158</f>
        <v>363084.94</v>
      </c>
      <c r="E154" s="1">
        <v>0</v>
      </c>
      <c r="F154" s="1">
        <v>0</v>
      </c>
      <c r="G154" s="2">
        <f t="shared" si="0"/>
        <v>150242.30963999999</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911525</v>
      </c>
      <c r="D155" s="1">
        <f>'PR-RAS'!E159</f>
        <v>917880.52</v>
      </c>
      <c r="E155" s="1">
        <v>0</v>
      </c>
      <c r="F155" s="1">
        <v>0</v>
      </c>
      <c r="G155" s="2">
        <f t="shared" si="0"/>
        <v>423082.05015999998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911525</v>
      </c>
      <c r="D157" s="1">
        <f>'PR-RAS'!E161</f>
        <v>917509.85</v>
      </c>
      <c r="E157" s="1">
        <v>0</v>
      </c>
      <c r="F157" s="1">
        <v>0</v>
      </c>
      <c r="G157" s="2">
        <f t="shared" si="0"/>
        <v>428460.97320000001</v>
      </c>
      <c r="H157" s="2">
        <f t="shared" si="1"/>
        <v>0.15000000002328306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370.67</v>
      </c>
      <c r="E158" s="1">
        <v>0</v>
      </c>
      <c r="F158" s="1">
        <v>0</v>
      </c>
      <c r="G158" s="2">
        <f t="shared" si="0"/>
        <v>116.39038000000001</v>
      </c>
      <c r="H158" s="2">
        <f t="shared" si="1"/>
        <v>0.32999999999998408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730125</v>
      </c>
      <c r="D159" s="1">
        <f>'PR-RAS'!E163</f>
        <v>955412.55</v>
      </c>
      <c r="E159" s="1">
        <v>0</v>
      </c>
      <c r="F159" s="1">
        <v>0</v>
      </c>
      <c r="G159" s="2">
        <f t="shared" si="0"/>
        <v>417270.11580000003</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135683</v>
      </c>
      <c r="D160" s="1">
        <f>'PR-RAS'!E164</f>
        <v>136253.09</v>
      </c>
      <c r="E160" s="1">
        <v>0</v>
      </c>
      <c r="F160" s="1">
        <v>0</v>
      </c>
      <c r="G160" s="2">
        <f t="shared" si="0"/>
        <v>64902.079619999997</v>
      </c>
      <c r="H160" s="2">
        <f t="shared" si="1"/>
        <v>8.999999999650754E-2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4862</v>
      </c>
      <c r="D161" s="1">
        <f>'PR-RAS'!E165</f>
        <v>11676</v>
      </c>
      <c r="E161" s="1">
        <v>0</v>
      </c>
      <c r="F161" s="1">
        <v>0</v>
      </c>
      <c r="G161" s="2">
        <f t="shared" si="0"/>
        <v>4514.24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130041</v>
      </c>
      <c r="D162" s="1">
        <f>'PR-RAS'!E166</f>
        <v>120677.09</v>
      </c>
      <c r="E162" s="1">
        <v>0</v>
      </c>
      <c r="F162" s="1">
        <v>0</v>
      </c>
      <c r="G162" s="2">
        <f t="shared" si="0"/>
        <v>59794.623980000004</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780</v>
      </c>
      <c r="D163" s="1">
        <f>'PR-RAS'!E167</f>
        <v>3900</v>
      </c>
      <c r="E163" s="1">
        <v>0</v>
      </c>
      <c r="F163" s="1">
        <v>0</v>
      </c>
      <c r="G163" s="2">
        <f t="shared" si="0"/>
        <v>1389.96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415066</v>
      </c>
      <c r="D165" s="1">
        <f>'PR-RAS'!E169</f>
        <v>390932.55</v>
      </c>
      <c r="E165" s="1">
        <v>0</v>
      </c>
      <c r="F165" s="1">
        <v>0</v>
      </c>
      <c r="G165" s="2">
        <f t="shared" si="0"/>
        <v>196296.70040000003</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107593</v>
      </c>
      <c r="D166" s="1">
        <f>'PR-RAS'!E170</f>
        <v>60178.02</v>
      </c>
      <c r="E166" s="1">
        <v>0</v>
      </c>
      <c r="F166" s="1">
        <v>0</v>
      </c>
      <c r="G166" s="2">
        <f t="shared" si="0"/>
        <v>37611.5916</v>
      </c>
      <c r="H166" s="2">
        <f t="shared" si="1"/>
        <v>1.9999999996798579E-2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17523</v>
      </c>
      <c r="D167" s="1">
        <f>'PR-RAS'!E171</f>
        <v>9285.16</v>
      </c>
      <c r="E167" s="1">
        <v>0</v>
      </c>
      <c r="F167" s="1">
        <v>0</v>
      </c>
      <c r="G167" s="2">
        <f t="shared" si="0"/>
        <v>5991.4911200000006</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190593</v>
      </c>
      <c r="D168" s="1">
        <f>'PR-RAS'!E172</f>
        <v>273631.01</v>
      </c>
      <c r="E168" s="1">
        <v>0</v>
      </c>
      <c r="F168" s="1">
        <v>0</v>
      </c>
      <c r="G168" s="2">
        <f t="shared" si="0"/>
        <v>123221.78834000001</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54520</v>
      </c>
      <c r="D169" s="1">
        <f>'PR-RAS'!E173</f>
        <v>34701.760000000002</v>
      </c>
      <c r="E169" s="1">
        <v>0</v>
      </c>
      <c r="F169" s="1">
        <v>0</v>
      </c>
      <c r="G169" s="2">
        <f t="shared" si="0"/>
        <v>20819.151360000003</v>
      </c>
      <c r="H169" s="2">
        <f t="shared" si="1"/>
        <v>0.23999999999796273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40816</v>
      </c>
      <c r="D170" s="1">
        <f>'PR-RAS'!E174</f>
        <v>8541.6</v>
      </c>
      <c r="E170" s="1">
        <v>0</v>
      </c>
      <c r="F170" s="1">
        <v>0</v>
      </c>
      <c r="G170" s="2">
        <f t="shared" si="0"/>
        <v>9784.9647999999997</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4021</v>
      </c>
      <c r="D172" s="1">
        <f>'PR-RAS'!E176</f>
        <v>4595</v>
      </c>
      <c r="E172" s="1">
        <v>0</v>
      </c>
      <c r="F172" s="1">
        <v>0</v>
      </c>
      <c r="G172" s="2">
        <f t="shared" si="0"/>
        <v>2259.0810000000001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175278</v>
      </c>
      <c r="D173" s="1">
        <f>'PR-RAS'!E177</f>
        <v>276184.39</v>
      </c>
      <c r="E173" s="1">
        <v>0</v>
      </c>
      <c r="F173" s="1">
        <v>0</v>
      </c>
      <c r="G173" s="2">
        <f t="shared" si="0"/>
        <v>125155.24616</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24793</v>
      </c>
      <c r="D174" s="1">
        <f>'PR-RAS'!E178</f>
        <v>28642.71</v>
      </c>
      <c r="E174" s="1">
        <v>0</v>
      </c>
      <c r="F174" s="1">
        <v>0</v>
      </c>
      <c r="G174" s="2">
        <f t="shared" si="0"/>
        <v>14199.566659999999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38400</v>
      </c>
      <c r="D175" s="1">
        <f>'PR-RAS'!E179</f>
        <v>122583.87</v>
      </c>
      <c r="E175" s="1">
        <v>0</v>
      </c>
      <c r="F175" s="1">
        <v>0</v>
      </c>
      <c r="G175" s="2">
        <f t="shared" si="0"/>
        <v>49340.786759999995</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6306</v>
      </c>
      <c r="D176" s="1">
        <f>'PR-RAS'!E180</f>
        <v>4097.3999999999996</v>
      </c>
      <c r="E176" s="1">
        <v>0</v>
      </c>
      <c r="F176" s="1">
        <v>0</v>
      </c>
      <c r="G176" s="2">
        <f t="shared" si="0"/>
        <v>2537.64</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47374</v>
      </c>
      <c r="D177" s="1">
        <f>'PR-RAS'!E181</f>
        <v>48167.94</v>
      </c>
      <c r="E177" s="1">
        <v>0</v>
      </c>
      <c r="F177" s="1">
        <v>0</v>
      </c>
      <c r="G177" s="2">
        <f t="shared" si="0"/>
        <v>25292.938879999998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9334</v>
      </c>
      <c r="D178" s="1">
        <f>'PR-RAS'!E182</f>
        <v>9884.84</v>
      </c>
      <c r="E178" s="1">
        <v>0</v>
      </c>
      <c r="F178" s="1">
        <v>0</v>
      </c>
      <c r="G178" s="2">
        <f t="shared" si="0"/>
        <v>5151.3513599999997</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9000</v>
      </c>
      <c r="D179" s="1">
        <f>'PR-RAS'!E183</f>
        <v>21600</v>
      </c>
      <c r="E179" s="1">
        <v>0</v>
      </c>
      <c r="F179" s="1">
        <v>0</v>
      </c>
      <c r="G179" s="2">
        <f t="shared" si="0"/>
        <v>9291.6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22721</v>
      </c>
      <c r="D180" s="1">
        <f>'PR-RAS'!E184</f>
        <v>22451.88</v>
      </c>
      <c r="E180" s="1">
        <v>0</v>
      </c>
      <c r="F180" s="1">
        <v>0</v>
      </c>
      <c r="G180" s="2">
        <f t="shared" si="0"/>
        <v>12104.832040000001</v>
      </c>
      <c r="H180" s="2">
        <f t="shared" si="1"/>
        <v>0.11999999999898137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16850</v>
      </c>
      <c r="D181" s="1">
        <f>'PR-RAS'!E185</f>
        <v>12225</v>
      </c>
      <c r="E181" s="1">
        <v>0</v>
      </c>
      <c r="F181" s="1">
        <v>0</v>
      </c>
      <c r="G181" s="2">
        <f t="shared" si="0"/>
        <v>7434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v>
      </c>
      <c r="D182" s="1">
        <f>'PR-RAS'!E186</f>
        <v>6530.75</v>
      </c>
      <c r="E182" s="1">
        <v>0</v>
      </c>
      <c r="F182" s="1">
        <v>0</v>
      </c>
      <c r="G182" s="2">
        <f t="shared" si="0"/>
        <v>2454.6315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19631.91</v>
      </c>
      <c r="E183" s="1">
        <v>0</v>
      </c>
      <c r="F183" s="1">
        <v>0</v>
      </c>
      <c r="G183" s="2">
        <f t="shared" si="0"/>
        <v>7146.0152399999997</v>
      </c>
      <c r="H183" s="2">
        <f t="shared" si="1"/>
        <v>9.0000000000145519E-2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4098</v>
      </c>
      <c r="D184" s="1">
        <f>'PR-RAS'!E188</f>
        <v>132410.60999999999</v>
      </c>
      <c r="E184" s="1">
        <v>0</v>
      </c>
      <c r="F184" s="1">
        <v>0</v>
      </c>
      <c r="G184" s="2">
        <f t="shared" si="0"/>
        <v>49212.21725999999</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4098</v>
      </c>
      <c r="D187" s="1">
        <f>'PR-RAS'!E191</f>
        <v>5500</v>
      </c>
      <c r="E187" s="1">
        <v>0</v>
      </c>
      <c r="F187" s="1">
        <v>0</v>
      </c>
      <c r="G187" s="2">
        <f t="shared" si="0"/>
        <v>2808.2280000000001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18575</v>
      </c>
      <c r="E189" s="1">
        <v>0</v>
      </c>
      <c r="F189" s="1">
        <v>0</v>
      </c>
      <c r="G189" s="2">
        <f t="shared" si="0"/>
        <v>6984.2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108335.61</v>
      </c>
      <c r="E190" s="1">
        <v>0</v>
      </c>
      <c r="F190" s="1">
        <v>0</v>
      </c>
      <c r="G190" s="2">
        <f t="shared" si="0"/>
        <v>40950.86058</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2932</v>
      </c>
      <c r="D192" s="1">
        <f>'PR-RAS'!E196</f>
        <v>2897.42</v>
      </c>
      <c r="E192" s="1">
        <v>0</v>
      </c>
      <c r="F192" s="1">
        <v>0</v>
      </c>
      <c r="G192" s="2">
        <f t="shared" si="0"/>
        <v>1666.82644</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2932</v>
      </c>
      <c r="D206" s="1">
        <f>'PR-RAS'!E210</f>
        <v>2897.42</v>
      </c>
      <c r="E206" s="1">
        <v>0</v>
      </c>
      <c r="F206" s="1">
        <v>0</v>
      </c>
      <c r="G206" s="2">
        <f t="shared" si="0"/>
        <v>1789.0021999999999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2932</v>
      </c>
      <c r="D207" s="1">
        <f>'PR-RAS'!E211</f>
        <v>2897.42</v>
      </c>
      <c r="E207" s="1">
        <v>0</v>
      </c>
      <c r="F207" s="1">
        <v>0</v>
      </c>
      <c r="G207" s="2">
        <f t="shared" si="0"/>
        <v>1797.7290399999999</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139677</v>
      </c>
      <c r="D248" s="1">
        <f>'PR-RAS'!E252</f>
        <v>127020</v>
      </c>
      <c r="E248" s="1">
        <v>0</v>
      </c>
      <c r="F248" s="1">
        <v>0</v>
      </c>
      <c r="G248" s="2">
        <f t="shared" si="0"/>
        <v>97248.099000000002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139677</v>
      </c>
      <c r="D255" s="1">
        <f>'PR-RAS'!E259</f>
        <v>127020</v>
      </c>
      <c r="E255" s="1">
        <v>0</v>
      </c>
      <c r="F255" s="1">
        <v>0</v>
      </c>
      <c r="G255" s="2">
        <f t="shared" si="0"/>
        <v>100004.118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139677</v>
      </c>
      <c r="D257" s="1">
        <f>'PR-RAS'!E261</f>
        <v>127020</v>
      </c>
      <c r="E257" s="1">
        <v>0</v>
      </c>
      <c r="F257" s="1">
        <v>0</v>
      </c>
      <c r="G257" s="2">
        <f t="shared" si="0"/>
        <v>100791.552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7657829</v>
      </c>
      <c r="D285" s="1">
        <f>'PR-RAS'!E289</f>
        <v>7920955.6100000003</v>
      </c>
      <c r="E285" s="1">
        <v>0</v>
      </c>
      <c r="F285" s="1">
        <v>0</v>
      </c>
      <c r="G285" s="2">
        <f t="shared" si="8"/>
        <v>6673926.2224799991</v>
      </c>
      <c r="H285" s="2">
        <f t="shared" si="9"/>
        <v>0.38999999966472387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232714</v>
      </c>
      <c r="D286" s="1">
        <f>'PR-RAS'!E290</f>
        <v>68786.439999999478</v>
      </c>
      <c r="E286" s="1">
        <v>0</v>
      </c>
      <c r="F286" s="1">
        <v>0</v>
      </c>
      <c r="G286" s="2">
        <f t="shared" si="8"/>
        <v>105531.7607999997</v>
      </c>
      <c r="H286" s="2">
        <f t="shared" si="9"/>
        <v>0.43999999947845936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59926</v>
      </c>
      <c r="E288" s="1">
        <v>0</v>
      </c>
      <c r="F288" s="1">
        <v>0</v>
      </c>
      <c r="G288" s="2">
        <f t="shared" si="8"/>
        <v>34397.523999999998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404025</v>
      </c>
      <c r="D289" s="1">
        <f>'PR-RAS'!E293</f>
        <v>0</v>
      </c>
      <c r="E289" s="1">
        <v>0</v>
      </c>
      <c r="F289" s="1">
        <v>0</v>
      </c>
      <c r="G289" s="2">
        <f t="shared" si="8"/>
        <v>116359.2</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223340</v>
      </c>
      <c r="D345" s="1">
        <f>'PR-RAS'!E350</f>
        <v>185981.95</v>
      </c>
      <c r="E345" s="1">
        <v>0</v>
      </c>
      <c r="F345" s="1">
        <v>0</v>
      </c>
      <c r="G345" s="2">
        <f t="shared" si="8"/>
        <v>204784.5416</v>
      </c>
      <c r="H345" s="2">
        <f t="shared" si="9"/>
        <v>4.9999999988358468E-2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223340</v>
      </c>
      <c r="D358" s="1">
        <f>'PR-RAS'!E363</f>
        <v>185981.95</v>
      </c>
      <c r="E358" s="1">
        <v>0</v>
      </c>
      <c r="F358" s="1">
        <v>0</v>
      </c>
      <c r="G358" s="2">
        <f t="shared" si="8"/>
        <v>212523.49230000001</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71245</v>
      </c>
      <c r="D364" s="1">
        <f>'PR-RAS'!E369</f>
        <v>25550.5</v>
      </c>
      <c r="E364" s="1">
        <v>0</v>
      </c>
      <c r="F364" s="1">
        <v>0</v>
      </c>
      <c r="G364" s="2">
        <f t="shared" si="8"/>
        <v>44411.597999999998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6888</v>
      </c>
      <c r="D365" s="1">
        <f>'PR-RAS'!E370</f>
        <v>25550.5</v>
      </c>
      <c r="E365" s="1">
        <v>0</v>
      </c>
      <c r="F365" s="1">
        <v>0</v>
      </c>
      <c r="G365" s="2">
        <f t="shared" si="8"/>
        <v>21107.995999999999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55150</v>
      </c>
      <c r="D367" s="1">
        <f>'PR-RAS'!E372</f>
        <v>0</v>
      </c>
      <c r="E367" s="1">
        <v>0</v>
      </c>
      <c r="F367" s="1">
        <v>0</v>
      </c>
      <c r="G367" s="2">
        <f t="shared" si="8"/>
        <v>20184.899999999998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9207</v>
      </c>
      <c r="D370" s="1">
        <f>'PR-RAS'!E375</f>
        <v>0</v>
      </c>
      <c r="E370" s="1">
        <v>0</v>
      </c>
      <c r="F370" s="1">
        <v>0</v>
      </c>
      <c r="G370" s="2">
        <f t="shared" si="8"/>
        <v>3397.3829999999998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152095</v>
      </c>
      <c r="D378" s="1">
        <f>'PR-RAS'!E383</f>
        <v>160431.45000000001</v>
      </c>
      <c r="E378" s="1">
        <v>0</v>
      </c>
      <c r="F378" s="1">
        <v>0</v>
      </c>
      <c r="G378" s="2">
        <f t="shared" si="8"/>
        <v>178305.12830000001</v>
      </c>
      <c r="H378" s="2">
        <f t="shared" si="9"/>
        <v>0.45000000001164153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152095</v>
      </c>
      <c r="D379" s="1">
        <f>'PR-RAS'!E384</f>
        <v>160431.45000000001</v>
      </c>
      <c r="E379" s="1">
        <v>0</v>
      </c>
      <c r="F379" s="1">
        <v>0</v>
      </c>
      <c r="G379" s="2">
        <f t="shared" si="8"/>
        <v>178778.08620000002</v>
      </c>
      <c r="H379" s="2">
        <f t="shared" si="9"/>
        <v>0.45000000001164153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223340</v>
      </c>
      <c r="D403" s="1">
        <f>'PR-RAS'!E408</f>
        <v>185981.95</v>
      </c>
      <c r="E403" s="1">
        <v>0</v>
      </c>
      <c r="F403" s="1">
        <v>0</v>
      </c>
      <c r="G403" s="2">
        <f t="shared" si="8"/>
        <v>239312.16780000002</v>
      </c>
      <c r="H403" s="2">
        <f t="shared" si="9"/>
        <v>4.9999999988358468E-2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7890543</v>
      </c>
      <c r="D407" s="1">
        <f>'PR-RAS'!E412</f>
        <v>7989742.0499999998</v>
      </c>
      <c r="E407" s="1">
        <v>0</v>
      </c>
      <c r="F407" s="1">
        <v>0</v>
      </c>
      <c r="G407" s="2">
        <f t="shared" si="8"/>
        <v>9691231.0026000012</v>
      </c>
      <c r="H407" s="2">
        <f t="shared" si="9"/>
        <v>4.9999999813735485E-2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7881169</v>
      </c>
      <c r="D408" s="1">
        <f>'PR-RAS'!E413</f>
        <v>8106937.5600000005</v>
      </c>
      <c r="E408" s="1">
        <v>0</v>
      </c>
      <c r="F408" s="1">
        <v>0</v>
      </c>
      <c r="G408" s="2">
        <f t="shared" si="8"/>
        <v>9806682.9568399992</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9374</v>
      </c>
      <c r="D409" s="1">
        <f>'PR-RAS'!E414</f>
        <v>0</v>
      </c>
      <c r="E409" s="1">
        <v>0</v>
      </c>
      <c r="F409" s="1">
        <v>0</v>
      </c>
      <c r="G409" s="2">
        <f t="shared" si="8"/>
        <v>3824.5919999999996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117195.51000000071</v>
      </c>
      <c r="E410" s="1">
        <v>0</v>
      </c>
      <c r="F410" s="1">
        <v>0</v>
      </c>
      <c r="G410" s="2">
        <f t="shared" si="8"/>
        <v>95865.927180000566</v>
      </c>
      <c r="H410" s="2">
        <f t="shared" si="9"/>
        <v>0.48999999929219484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59926</v>
      </c>
      <c r="E411" s="1">
        <v>0</v>
      </c>
      <c r="F411" s="1">
        <v>0</v>
      </c>
      <c r="G411" s="2">
        <f t="shared" si="8"/>
        <v>49139.32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404025</v>
      </c>
      <c r="D412" s="1">
        <f>'PR-RAS'!E417</f>
        <v>0</v>
      </c>
      <c r="E412" s="1">
        <v>0</v>
      </c>
      <c r="F412" s="1">
        <v>0</v>
      </c>
      <c r="G412" s="2">
        <f t="shared" si="8"/>
        <v>166054.27499999999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7890543</v>
      </c>
      <c r="D633" s="1">
        <f>'PR-RAS'!E639</f>
        <v>7989742.0499999998</v>
      </c>
      <c r="E633" s="1">
        <v>0</v>
      </c>
      <c r="F633" s="1">
        <v>0</v>
      </c>
      <c r="G633" s="2">
        <f t="shared" si="10"/>
        <v>15085857.127200002</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7881169</v>
      </c>
      <c r="D634" s="1">
        <f>'PR-RAS'!E640</f>
        <v>8106937.5600000005</v>
      </c>
      <c r="E634" s="1">
        <v>0</v>
      </c>
      <c r="F634" s="1">
        <v>0</v>
      </c>
      <c r="G634" s="2">
        <f t="shared" si="10"/>
        <v>15252162.927960001</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9374</v>
      </c>
      <c r="D635" s="1">
        <f>'PR-RAS'!E641</f>
        <v>0</v>
      </c>
      <c r="E635" s="1">
        <v>0</v>
      </c>
      <c r="F635" s="1">
        <v>0</v>
      </c>
      <c r="G635" s="2">
        <f t="shared" si="10"/>
        <v>5943.116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117195.51000000071</v>
      </c>
      <c r="E636" s="1">
        <v>0</v>
      </c>
      <c r="F636" s="1">
        <v>0</v>
      </c>
      <c r="G636" s="2">
        <f t="shared" si="10"/>
        <v>148838.2977000009</v>
      </c>
      <c r="H636" s="2">
        <f t="shared" si="11"/>
        <v>0.48999999929219484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59926</v>
      </c>
      <c r="E637" s="1">
        <v>0</v>
      </c>
      <c r="F637" s="1">
        <v>0</v>
      </c>
      <c r="G637" s="2">
        <f t="shared" si="10"/>
        <v>76225.872000000003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404025</v>
      </c>
      <c r="D638" s="1">
        <f>'PR-RAS'!E644</f>
        <v>0</v>
      </c>
      <c r="E638" s="1">
        <v>0</v>
      </c>
      <c r="F638" s="1">
        <v>0</v>
      </c>
      <c r="G638" s="2">
        <f t="shared" si="10"/>
        <v>257363.92500000002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394651</v>
      </c>
      <c r="D640" s="1">
        <f>'PR-RAS'!E646</f>
        <v>57269.510000000708</v>
      </c>
      <c r="E640" s="1">
        <v>0</v>
      </c>
      <c r="F640" s="1">
        <v>0</v>
      </c>
      <c r="G640" s="2">
        <f t="shared" si="10"/>
        <v>325372.4227800009</v>
      </c>
      <c r="H640" s="2">
        <f t="shared" si="11"/>
        <v>0.48999999929219484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651703.01</v>
      </c>
      <c r="E641" s="1">
        <v>0</v>
      </c>
      <c r="F641" s="1">
        <v>0</v>
      </c>
      <c r="G641" s="2">
        <f t="shared" si="10"/>
        <v>834179.85279999999</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54871</v>
      </c>
      <c r="D642" s="1">
        <f>'PR-RAS'!E649</f>
        <v>96778</v>
      </c>
      <c r="E642" s="1">
        <v>0</v>
      </c>
      <c r="F642" s="1">
        <v>0</v>
      </c>
      <c r="G642" s="2">
        <f t="shared" si="10"/>
        <v>159241.70699999999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518555</v>
      </c>
      <c r="D643" s="1">
        <f>'PR-RAS'!E650</f>
        <v>399565.23</v>
      </c>
      <c r="E643" s="1">
        <v>0</v>
      </c>
      <c r="F643" s="1">
        <v>0</v>
      </c>
      <c r="G643" s="2">
        <f t="shared" si="10"/>
        <v>845954.06532000005</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476648</v>
      </c>
      <c r="D644" s="1">
        <f>'PR-RAS'!E651</f>
        <v>451363.91</v>
      </c>
      <c r="E644" s="1">
        <v>0</v>
      </c>
      <c r="F644" s="1">
        <v>0</v>
      </c>
      <c r="G644" s="2">
        <f t="shared" si="10"/>
        <v>886938.65225999989</v>
      </c>
      <c r="H644" s="2">
        <f t="shared" si="11"/>
        <v>9.0000000025611371E-2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96778</v>
      </c>
      <c r="D645" s="1">
        <f>'PR-RAS'!E652</f>
        <v>44979.320000000007</v>
      </c>
      <c r="E645" s="1">
        <v>0</v>
      </c>
      <c r="F645" s="1">
        <v>0</v>
      </c>
      <c r="G645" s="2">
        <f t="shared" si="10"/>
        <v>120258.39616000002</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49</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680</v>
      </c>
      <c r="D655" s="1">
        <f>'PR-RAS'!E662</f>
        <v>2040</v>
      </c>
      <c r="E655" s="1">
        <v>0</v>
      </c>
      <c r="F655" s="1">
        <v>0</v>
      </c>
      <c r="G655" s="2">
        <f t="shared" si="10"/>
        <v>3113.04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6837092</v>
      </c>
      <c r="D669" s="1">
        <f>'PR-RAS'!E676</f>
        <v>7013378.9500000002</v>
      </c>
      <c r="E669" s="1">
        <v>0</v>
      </c>
      <c r="F669" s="1">
        <v>0</v>
      </c>
      <c r="G669" s="2">
        <f t="shared" si="10"/>
        <v>13937051.733200001</v>
      </c>
      <c r="H669" s="2">
        <f t="shared" si="11"/>
        <v>4.9999999813735485E-2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157637</v>
      </c>
      <c r="D671" s="1">
        <f>'PR-RAS'!E678</f>
        <v>139218.17000000001</v>
      </c>
      <c r="E671" s="1">
        <v>0</v>
      </c>
      <c r="F671" s="1">
        <v>0</v>
      </c>
      <c r="G671" s="2">
        <f t="shared" si="10"/>
        <v>292169.13780000003</v>
      </c>
      <c r="H671" s="2">
        <f t="shared" si="11"/>
        <v>0.17000000001280569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14620</v>
      </c>
      <c r="D709" s="1">
        <f>'PR-RAS'!E716</f>
        <v>10000</v>
      </c>
      <c r="E709" s="1">
        <v>0</v>
      </c>
      <c r="F709" s="1">
        <v>0</v>
      </c>
      <c r="G709" s="2">
        <f t="shared" si="10"/>
        <v>24510.959999999999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17656</v>
      </c>
      <c r="D710" s="1">
        <f>'PR-RAS'!E717</f>
        <v>46222.15</v>
      </c>
      <c r="E710" s="1">
        <v>0</v>
      </c>
      <c r="F710" s="1">
        <v>0</v>
      </c>
      <c r="G710" s="2">
        <f t="shared" si="10"/>
        <v>78061.112699999998</v>
      </c>
      <c r="H710" s="2">
        <f t="shared" si="11"/>
        <v>0.15000000000145519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87292</v>
      </c>
      <c r="D711" s="1">
        <f>'PR-RAS'!E718</f>
        <v>120677.09</v>
      </c>
      <c r="E711" s="1">
        <v>0</v>
      </c>
      <c r="F711" s="1">
        <v>0</v>
      </c>
      <c r="G711" s="2">
        <f t="shared" si="10"/>
        <v>233338.78779999999</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9000</v>
      </c>
      <c r="D713" s="1">
        <f>'PR-RAS'!E720</f>
        <v>21600</v>
      </c>
      <c r="E713" s="1">
        <v>0</v>
      </c>
      <c r="F713" s="1">
        <v>0</v>
      </c>
      <c r="G713" s="2">
        <f t="shared" si="10"/>
        <v>37166.400000000001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18605.91</v>
      </c>
      <c r="E715" s="1">
        <v>0</v>
      </c>
      <c r="F715" s="1">
        <v>0</v>
      </c>
      <c r="G715" s="2">
        <f t="shared" si="10"/>
        <v>26569.23948</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22721</v>
      </c>
      <c r="D716" s="1">
        <f>'PR-RAS'!E723</f>
        <v>0</v>
      </c>
      <c r="E716" s="1">
        <v>0</v>
      </c>
      <c r="F716" s="1">
        <v>0</v>
      </c>
      <c r="G716" s="2">
        <f t="shared" si="10"/>
        <v>16245.514999999999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139677</v>
      </c>
      <c r="D821" s="1">
        <f>'PR-RAS'!E828</f>
        <v>127020</v>
      </c>
      <c r="E821" s="1">
        <v>0</v>
      </c>
      <c r="F821" s="1">
        <v>0</v>
      </c>
      <c r="G821" s="2">
        <f t="shared" si="18"/>
        <v>322847.94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3340212</v>
      </c>
      <c r="D984" s="6">
        <f>BILANCA!E6</f>
        <v>4021209.3200000003</v>
      </c>
      <c r="E984" s="6">
        <v>0</v>
      </c>
      <c r="F984" s="6">
        <v>0</v>
      </c>
      <c r="G984" s="7">
        <f t="shared" ref="G984:G1241" si="22">B984/1000*C984+B984/500*D984</f>
        <v>11382.630640000001</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3140830</v>
      </c>
      <c r="D985" s="1">
        <f>BILANCA!E7</f>
        <v>3186704.3500000006</v>
      </c>
      <c r="E985" s="1">
        <v>0</v>
      </c>
      <c r="F985" s="1">
        <v>0</v>
      </c>
      <c r="G985" s="2">
        <f t="shared" si="22"/>
        <v>19028.477400000003</v>
      </c>
      <c r="H985" s="2">
        <f t="shared" si="19"/>
        <v>0.35000000055879354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312288</v>
      </c>
      <c r="D986" s="1">
        <f>BILANCA!E8</f>
        <v>291099.14</v>
      </c>
      <c r="E986" s="1">
        <v>0</v>
      </c>
      <c r="F986" s="1">
        <v>0</v>
      </c>
      <c r="G986" s="2">
        <f t="shared" si="22"/>
        <v>2683.4588400000002</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321132</v>
      </c>
      <c r="D987" s="1">
        <f>BILANCA!E9</f>
        <v>312288.46000000002</v>
      </c>
      <c r="E987" s="1">
        <v>0</v>
      </c>
      <c r="F987" s="1">
        <v>0</v>
      </c>
      <c r="G987" s="2">
        <f t="shared" si="22"/>
        <v>3782.8356800000001</v>
      </c>
      <c r="H987" s="2">
        <f t="shared" si="19"/>
        <v>0.46000000002095476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8844</v>
      </c>
      <c r="D989" s="1">
        <f>BILANCA!E11</f>
        <v>21189.32</v>
      </c>
      <c r="E989" s="1">
        <v>0</v>
      </c>
      <c r="F989" s="1">
        <v>0</v>
      </c>
      <c r="G989" s="2">
        <f t="shared" si="22"/>
        <v>307.33584000000002</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2828542</v>
      </c>
      <c r="D990" s="1">
        <f>BILANCA!E12</f>
        <v>2895605.2100000004</v>
      </c>
      <c r="E990" s="1">
        <v>0</v>
      </c>
      <c r="F990" s="1">
        <v>0</v>
      </c>
      <c r="G990" s="2">
        <f t="shared" si="22"/>
        <v>60338.266940000009</v>
      </c>
      <c r="H990" s="2">
        <f t="shared" si="19"/>
        <v>0.21000000042840838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2327352</v>
      </c>
      <c r="D991" s="1">
        <f>BILANCA!E13</f>
        <v>2321052.16</v>
      </c>
      <c r="E991" s="1">
        <v>0</v>
      </c>
      <c r="F991" s="1">
        <v>0</v>
      </c>
      <c r="G991" s="2">
        <f t="shared" si="22"/>
        <v>55755.650560000002</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2400323</v>
      </c>
      <c r="D993" s="1">
        <f>BILANCA!E15</f>
        <v>2327352</v>
      </c>
      <c r="E993" s="1">
        <v>0</v>
      </c>
      <c r="F993" s="1">
        <v>0</v>
      </c>
      <c r="G993" s="2">
        <f t="shared" si="22"/>
        <v>70550.27</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72971</v>
      </c>
      <c r="D996" s="1">
        <f>BILANCA!E18</f>
        <v>6299.84</v>
      </c>
      <c r="E996" s="1">
        <v>0</v>
      </c>
      <c r="F996" s="1">
        <v>0</v>
      </c>
      <c r="G996" s="2">
        <f t="shared" si="22"/>
        <v>1112.4188399999998</v>
      </c>
      <c r="H996" s="2">
        <f t="shared" si="19"/>
        <v>0.15999999999985448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491490</v>
      </c>
      <c r="D997" s="1">
        <f>BILANCA!E19</f>
        <v>494047.89</v>
      </c>
      <c r="E997" s="1">
        <v>0</v>
      </c>
      <c r="F997" s="1">
        <v>0</v>
      </c>
      <c r="G997" s="2">
        <f t="shared" si="22"/>
        <v>20714.200920000003</v>
      </c>
      <c r="H997" s="2">
        <f t="shared" si="19"/>
        <v>0.10999999998603016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424521</v>
      </c>
      <c r="D998" s="1">
        <f>BILANCA!E20</f>
        <v>407619.4</v>
      </c>
      <c r="E998" s="1">
        <v>0</v>
      </c>
      <c r="F998" s="1">
        <v>0</v>
      </c>
      <c r="G998" s="2">
        <f t="shared" si="22"/>
        <v>18596.397000000001</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5090</v>
      </c>
      <c r="D999" s="1">
        <f>BILANCA!E21</f>
        <v>4835.5</v>
      </c>
      <c r="E999" s="1">
        <v>0</v>
      </c>
      <c r="F999" s="1">
        <v>0</v>
      </c>
      <c r="G999" s="2">
        <f t="shared" si="22"/>
        <v>236.17599999999999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152897</v>
      </c>
      <c r="D1000" s="1">
        <f>BILANCA!E22</f>
        <v>104585.60000000001</v>
      </c>
      <c r="E1000" s="1">
        <v>0</v>
      </c>
      <c r="F1000" s="1">
        <v>0</v>
      </c>
      <c r="G1000" s="2">
        <f t="shared" si="22"/>
        <v>6155.1594000000005</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91018</v>
      </c>
      <c r="D1006" s="1">
        <f>BILANCA!E28</f>
        <v>22992.61</v>
      </c>
      <c r="E1006" s="1">
        <v>0</v>
      </c>
      <c r="F1006" s="1">
        <v>0</v>
      </c>
      <c r="G1006" s="2">
        <f t="shared" si="22"/>
        <v>3151.0740599999999</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9700</v>
      </c>
      <c r="D1013" s="1">
        <f>BILANCA!E35</f>
        <v>80505.160000000018</v>
      </c>
      <c r="E1013" s="1">
        <v>0</v>
      </c>
      <c r="F1013" s="1">
        <v>0</v>
      </c>
      <c r="G1013" s="2">
        <f t="shared" si="22"/>
        <v>5121.3096000000005</v>
      </c>
      <c r="H1013" s="2">
        <f t="shared" si="19"/>
        <v>0.16000000001804437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152095</v>
      </c>
      <c r="D1014" s="1">
        <f>BILANCA!E36</f>
        <v>170131.45</v>
      </c>
      <c r="E1014" s="1">
        <v>0</v>
      </c>
      <c r="F1014" s="1">
        <v>0</v>
      </c>
      <c r="G1014" s="2">
        <f t="shared" si="22"/>
        <v>15263.0949</v>
      </c>
      <c r="H1014" s="2">
        <f t="shared" si="19"/>
        <v>0.45000000001164153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142395</v>
      </c>
      <c r="D1018" s="1">
        <f>BILANCA!E40</f>
        <v>89626.29</v>
      </c>
      <c r="E1018" s="1">
        <v>0</v>
      </c>
      <c r="F1018" s="1">
        <v>0</v>
      </c>
      <c r="G1018" s="2">
        <f t="shared" si="22"/>
        <v>11257.665300000001</v>
      </c>
      <c r="H1018" s="2">
        <f t="shared" si="19"/>
        <v>0.28999999999359716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40816</v>
      </c>
      <c r="D1032" s="1">
        <f>BILANCA!E54</f>
        <v>8541.6</v>
      </c>
      <c r="E1032" s="1">
        <v>0</v>
      </c>
      <c r="F1032" s="1">
        <v>0</v>
      </c>
      <c r="G1032" s="2">
        <f t="shared" si="22"/>
        <v>2837.0608000000002</v>
      </c>
      <c r="H1032" s="2">
        <f t="shared" si="19"/>
        <v>0.3999999999996362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40816</v>
      </c>
      <c r="D1033" s="1">
        <f>BILANCA!E55</f>
        <v>8541.6</v>
      </c>
      <c r="E1033" s="1">
        <v>0</v>
      </c>
      <c r="F1033" s="1">
        <v>0</v>
      </c>
      <c r="G1033" s="2">
        <f t="shared" si="22"/>
        <v>2894.96</v>
      </c>
      <c r="H1033" s="2">
        <f t="shared" si="19"/>
        <v>0.3999999999996362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199382</v>
      </c>
      <c r="D1046" s="1">
        <f>BILANCA!E68</f>
        <v>834504.97</v>
      </c>
      <c r="E1046" s="1">
        <v>0</v>
      </c>
      <c r="F1046" s="1">
        <v>0</v>
      </c>
      <c r="G1046" s="2">
        <f t="shared" si="22"/>
        <v>117708.69222</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96778</v>
      </c>
      <c r="D1047" s="1">
        <f>BILANCA!E69</f>
        <v>44979.32</v>
      </c>
      <c r="E1047" s="1">
        <v>0</v>
      </c>
      <c r="F1047" s="1">
        <v>0</v>
      </c>
      <c r="G1047" s="2">
        <f t="shared" si="22"/>
        <v>11951.144960000001</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96778</v>
      </c>
      <c r="D1048" s="1">
        <f>BILANCA!E70</f>
        <v>44979.32</v>
      </c>
      <c r="E1048" s="1">
        <v>0</v>
      </c>
      <c r="F1048" s="1">
        <v>0</v>
      </c>
      <c r="G1048" s="2">
        <f t="shared" si="22"/>
        <v>12137.881600000001</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96778</v>
      </c>
      <c r="D1050" s="1">
        <f>BILANCA!E72</f>
        <v>44979.32</v>
      </c>
      <c r="E1050" s="1">
        <v>0</v>
      </c>
      <c r="F1050" s="1">
        <v>0</v>
      </c>
      <c r="G1050" s="2">
        <f t="shared" si="22"/>
        <v>12511.354880000001</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51302</v>
      </c>
      <c r="D1056" s="1">
        <f>BILANCA!E78</f>
        <v>68911.320000000007</v>
      </c>
      <c r="E1056" s="1">
        <v>0</v>
      </c>
      <c r="F1056" s="1">
        <v>0</v>
      </c>
      <c r="G1056" s="2">
        <f t="shared" si="22"/>
        <v>13806.09872</v>
      </c>
      <c r="H1056" s="2">
        <f t="shared" si="19"/>
        <v>0.32000000000698492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51302</v>
      </c>
      <c r="D1064" s="1">
        <f>BILANCA!E86</f>
        <v>68911.320000000007</v>
      </c>
      <c r="E1064" s="1">
        <v>0</v>
      </c>
      <c r="F1064" s="1">
        <v>0</v>
      </c>
      <c r="G1064" s="2">
        <f t="shared" si="22"/>
        <v>15319.095840000002</v>
      </c>
      <c r="H1064" s="2">
        <f t="shared" si="19"/>
        <v>0.32000000000698492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51302</v>
      </c>
      <c r="D1124" s="1">
        <f>BILANCA!E146</f>
        <v>68911.320000000007</v>
      </c>
      <c r="E1124" s="1">
        <v>0</v>
      </c>
      <c r="F1124" s="1">
        <v>0</v>
      </c>
      <c r="G1124" s="2">
        <f t="shared" si="22"/>
        <v>26666.574239999998</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51302</v>
      </c>
      <c r="D1139" s="1">
        <f>BILANCA!E161</f>
        <v>68911.320000000007</v>
      </c>
      <c r="E1139" s="1">
        <v>0</v>
      </c>
      <c r="F1139" s="1">
        <v>0</v>
      </c>
      <c r="G1139" s="2">
        <f t="shared" si="22"/>
        <v>29503.443840000004</v>
      </c>
      <c r="H1139" s="2">
        <f t="shared" si="23"/>
        <v>0.32000000000698492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651703.01</v>
      </c>
      <c r="E1148" s="1">
        <v>0</v>
      </c>
      <c r="F1148" s="1">
        <v>0</v>
      </c>
      <c r="G1148" s="2">
        <f t="shared" si="22"/>
        <v>215061.9933</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651703.01</v>
      </c>
      <c r="E1149" s="1">
        <v>0</v>
      </c>
      <c r="F1149" s="1">
        <v>0</v>
      </c>
      <c r="G1149" s="2">
        <f t="shared" si="22"/>
        <v>216365.39932000003</v>
      </c>
      <c r="H1149" s="2">
        <f t="shared" si="23"/>
        <v>1.0000000009313226E-2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3340212</v>
      </c>
      <c r="D1152" s="1">
        <f>BILANCA!E175</f>
        <v>4021209.32</v>
      </c>
      <c r="E1152" s="1">
        <v>0</v>
      </c>
      <c r="F1152" s="1">
        <v>0</v>
      </c>
      <c r="G1152" s="2">
        <f t="shared" si="22"/>
        <v>1923664.57816</v>
      </c>
      <c r="H1152" s="2">
        <f t="shared" si="23"/>
        <v>0.31999999983236194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589205</v>
      </c>
      <c r="D1153" s="1">
        <f>BILANCA!E176</f>
        <v>68911.320000000007</v>
      </c>
      <c r="E1153" s="1">
        <v>0</v>
      </c>
      <c r="F1153" s="1">
        <v>0</v>
      </c>
      <c r="G1153" s="2">
        <f t="shared" si="22"/>
        <v>123594.69880000001</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589205</v>
      </c>
      <c r="D1154" s="1">
        <f>BILANCA!E177</f>
        <v>68911.320000000007</v>
      </c>
      <c r="E1154" s="1">
        <v>0</v>
      </c>
      <c r="F1154" s="1">
        <v>0</v>
      </c>
      <c r="G1154" s="2">
        <f t="shared" si="22"/>
        <v>124321.72644000001</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537903</v>
      </c>
      <c r="D1155" s="1">
        <f>BILANCA!E178</f>
        <v>0</v>
      </c>
      <c r="E1155" s="1">
        <v>0</v>
      </c>
      <c r="F1155" s="1">
        <v>0</v>
      </c>
      <c r="G1155" s="2">
        <f t="shared" si="22"/>
        <v>92519.315999999992</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51302</v>
      </c>
      <c r="D1156" s="1">
        <f>BILANCA!E179</f>
        <v>68911.320000000007</v>
      </c>
      <c r="E1156" s="1">
        <v>0</v>
      </c>
      <c r="F1156" s="1">
        <v>0</v>
      </c>
      <c r="G1156" s="2">
        <f t="shared" si="22"/>
        <v>32718.562719999998</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2751007</v>
      </c>
      <c r="D1214" s="1">
        <f>BILANCA!E237</f>
        <v>3952298</v>
      </c>
      <c r="E1214" s="1">
        <v>0</v>
      </c>
      <c r="F1214" s="1">
        <v>0</v>
      </c>
      <c r="G1214" s="2">
        <f t="shared" si="22"/>
        <v>2461444.2930000001</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3145658</v>
      </c>
      <c r="D1215" s="1">
        <f>BILANCA!E238</f>
        <v>4009567.51</v>
      </c>
      <c r="E1215" s="1">
        <v>0</v>
      </c>
      <c r="F1215" s="1">
        <v>0</v>
      </c>
      <c r="G1215" s="2">
        <f t="shared" si="22"/>
        <v>2590231.9806400002</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3145658</v>
      </c>
      <c r="D1216" s="1">
        <f>BILANCA!E239</f>
        <v>4009567.51</v>
      </c>
      <c r="E1216" s="1">
        <v>0</v>
      </c>
      <c r="F1216" s="1">
        <v>0</v>
      </c>
      <c r="G1216" s="2">
        <f t="shared" si="22"/>
        <v>2601396.7736599999</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3145658</v>
      </c>
      <c r="D1218" s="1">
        <f>BILANCA!E241</f>
        <v>4009567.51</v>
      </c>
      <c r="E1218" s="1">
        <v>0</v>
      </c>
      <c r="F1218" s="1">
        <v>0</v>
      </c>
      <c r="G1218" s="2">
        <f t="shared" si="22"/>
        <v>2623726.3596999999</v>
      </c>
      <c r="H1218" s="2">
        <f t="shared" si="23"/>
        <v>0.49000000022351742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-394651</v>
      </c>
      <c r="D1222" s="1">
        <f>BILANCA!E245</f>
        <v>-57269.51</v>
      </c>
      <c r="E1222" s="1">
        <v>0</v>
      </c>
      <c r="F1222" s="1">
        <v>0</v>
      </c>
      <c r="G1222" s="2">
        <f t="shared" si="22"/>
        <v>-121696.41477999999</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394651</v>
      </c>
      <c r="D1227" s="1">
        <f>BILANCA!E250</f>
        <v>57269.51</v>
      </c>
      <c r="E1227" s="1">
        <v>0</v>
      </c>
      <c r="F1227" s="1">
        <v>0</v>
      </c>
      <c r="G1227" s="2">
        <f t="shared" si="22"/>
        <v>124242.36487999999</v>
      </c>
      <c r="H1227" s="2">
        <f t="shared" si="23"/>
        <v>0.48999999999796273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394651</v>
      </c>
      <c r="D1228" s="1">
        <f>BILANCA!E251</f>
        <v>57269.51</v>
      </c>
      <c r="E1228" s="1">
        <v>0</v>
      </c>
      <c r="F1228" s="1">
        <v>0</v>
      </c>
      <c r="G1228" s="2">
        <f t="shared" si="22"/>
        <v>124751.55489999999</v>
      </c>
      <c r="H1228" s="2">
        <f t="shared" si="23"/>
        <v>0.48999999999796273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51302</v>
      </c>
      <c r="D1240" s="1">
        <f>BILANCA!E264</f>
        <v>0</v>
      </c>
      <c r="E1240" s="1">
        <v>0</v>
      </c>
      <c r="F1240" s="1">
        <v>0</v>
      </c>
      <c r="G1240" s="2">
        <f t="shared" si="22"/>
        <v>13184.614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68911.320000000007</v>
      </c>
      <c r="E1241" s="1">
        <v>0</v>
      </c>
      <c r="F1241" s="1">
        <v>0</v>
      </c>
      <c r="G1241" s="2">
        <f t="shared" si="22"/>
        <v>35558.241120000006</v>
      </c>
      <c r="H1241" s="2">
        <f t="shared" si="23"/>
        <v>0.32000000000698492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51302</v>
      </c>
      <c r="D1263" s="1">
        <f>BILANCA!E287</f>
        <v>0</v>
      </c>
      <c r="E1263" s="1">
        <v>0</v>
      </c>
      <c r="F1263" s="1">
        <v>0</v>
      </c>
      <c r="G1263" s="2">
        <f t="shared" si="24"/>
        <v>14364.560000000001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537903</v>
      </c>
      <c r="D1264" s="1">
        <f>BILANCA!E288</f>
        <v>68911.320000000007</v>
      </c>
      <c r="E1264" s="1">
        <v>0</v>
      </c>
      <c r="F1264" s="1">
        <v>0</v>
      </c>
      <c r="G1264" s="2">
        <f t="shared" si="24"/>
        <v>189878.90484000003</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7881169</v>
      </c>
      <c r="D1408" s="1">
        <f>'RAS-funkcijski'!E114</f>
        <v>8106937.5599999996</v>
      </c>
      <c r="E1408" s="1">
        <v>0</v>
      </c>
      <c r="F1408" s="1">
        <v>0</v>
      </c>
      <c r="G1408" s="2">
        <f t="shared" si="24"/>
        <v>2650454.8531999998</v>
      </c>
      <c r="H1408" s="2">
        <f t="shared" si="27"/>
        <v>0.44000000040978193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7881169</v>
      </c>
      <c r="D1409" s="1">
        <f>'RAS-funkcijski'!E115</f>
        <v>8106937.5599999996</v>
      </c>
      <c r="E1409" s="1">
        <v>0</v>
      </c>
      <c r="F1409" s="1">
        <v>0</v>
      </c>
      <c r="G1409" s="2">
        <f t="shared" si="24"/>
        <v>2674549.89732</v>
      </c>
      <c r="H1409" s="2">
        <f t="shared" si="27"/>
        <v>0.44000000040978193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7881169</v>
      </c>
      <c r="D1411" s="1">
        <f>'RAS-funkcijski'!E117</f>
        <v>8106937.5599999996</v>
      </c>
      <c r="E1411" s="1">
        <v>0</v>
      </c>
      <c r="F1411" s="1">
        <v>0</v>
      </c>
      <c r="G1411" s="2">
        <f t="shared" si="24"/>
        <v>2722739.9855599999</v>
      </c>
      <c r="H1411" s="2">
        <f t="shared" si="27"/>
        <v>0.44000000040978193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7881169</v>
      </c>
      <c r="D1435" s="13">
        <f>'RAS-funkcijski'!E141</f>
        <v>8106937.5599999996</v>
      </c>
      <c r="E1435" s="13">
        <v>0</v>
      </c>
      <c r="F1435" s="13">
        <v>0</v>
      </c>
      <c r="G1435" s="14">
        <f t="shared" si="24"/>
        <v>3301021.0444400003</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589205</v>
      </c>
      <c r="D1480" s="6"/>
      <c r="E1480" s="6">
        <v>0</v>
      </c>
      <c r="F1480" s="6">
        <v>0</v>
      </c>
      <c r="G1480" s="7">
        <f t="shared" ref="G1480:G1580" si="34">B1480/1000*C1480</f>
        <v>589.20500000000004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7584851.9399999995</v>
      </c>
      <c r="D1481" s="1">
        <v>0</v>
      </c>
      <c r="E1481" s="1">
        <v>0</v>
      </c>
      <c r="F1481" s="1">
        <v>0</v>
      </c>
      <c r="G1481" s="2">
        <f t="shared" si="34"/>
        <v>15169.703879999999</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7584851.9399999995</v>
      </c>
      <c r="D1483" s="1">
        <v>0</v>
      </c>
      <c r="E1483" s="1">
        <v>0</v>
      </c>
      <c r="F1483" s="1">
        <v>0</v>
      </c>
      <c r="G1483" s="2">
        <f t="shared" si="34"/>
        <v>30339.407759999998</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6794830.6399999997</v>
      </c>
      <c r="D1484" s="1">
        <v>0</v>
      </c>
      <c r="E1484" s="1">
        <v>0</v>
      </c>
      <c r="F1484" s="1">
        <v>0</v>
      </c>
      <c r="G1484" s="2">
        <f t="shared" si="34"/>
        <v>33974.153200000001</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787323.87</v>
      </c>
      <c r="D1485" s="1">
        <v>0</v>
      </c>
      <c r="E1485" s="1">
        <v>0</v>
      </c>
      <c r="F1485" s="1">
        <v>0</v>
      </c>
      <c r="G1485" s="2">
        <f t="shared" si="34"/>
        <v>4723.9432200000001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2697.43</v>
      </c>
      <c r="D1486" s="1">
        <v>0</v>
      </c>
      <c r="E1486" s="1">
        <v>0</v>
      </c>
      <c r="F1486" s="1">
        <v>0</v>
      </c>
      <c r="G1486" s="2">
        <f t="shared" si="34"/>
        <v>18.882009999999998</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8105145.6199999992</v>
      </c>
      <c r="D1499" s="1">
        <v>0</v>
      </c>
      <c r="E1499" s="1">
        <v>0</v>
      </c>
      <c r="F1499" s="1">
        <v>0</v>
      </c>
      <c r="G1499" s="2">
        <f t="shared" si="34"/>
        <v>162102.9124</v>
      </c>
      <c r="H1499" s="2">
        <f t="shared" si="35"/>
        <v>0.38000000081956387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8105145.6199999992</v>
      </c>
      <c r="D1501" s="1">
        <v>0</v>
      </c>
      <c r="E1501" s="1">
        <v>0</v>
      </c>
      <c r="F1501" s="1">
        <v>0</v>
      </c>
      <c r="G1501" s="2">
        <f t="shared" si="34"/>
        <v>178313.20363999996</v>
      </c>
      <c r="H1501" s="2">
        <f t="shared" si="35"/>
        <v>0.38000000081956387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7301852.9699999997</v>
      </c>
      <c r="D1502" s="1">
        <v>0</v>
      </c>
      <c r="E1502" s="1">
        <v>0</v>
      </c>
      <c r="F1502" s="1">
        <v>0</v>
      </c>
      <c r="G1502" s="2">
        <f t="shared" si="34"/>
        <v>167942.61830999999</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800395.23</v>
      </c>
      <c r="D1503" s="1">
        <v>0</v>
      </c>
      <c r="E1503" s="1">
        <v>0</v>
      </c>
      <c r="F1503" s="1">
        <v>0</v>
      </c>
      <c r="G1503" s="2">
        <f t="shared" si="34"/>
        <v>19209.485519999998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2897.42</v>
      </c>
      <c r="D1504" s="1">
        <v>0</v>
      </c>
      <c r="E1504" s="1">
        <v>0</v>
      </c>
      <c r="F1504" s="1">
        <v>0</v>
      </c>
      <c r="G1504" s="2">
        <f t="shared" si="34"/>
        <v>72.435500000000005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68911.320000000298</v>
      </c>
      <c r="D1517" s="1">
        <v>0</v>
      </c>
      <c r="E1517" s="1">
        <v>0</v>
      </c>
      <c r="F1517" s="1">
        <v>0</v>
      </c>
      <c r="G1517" s="2">
        <f t="shared" si="34"/>
        <v>2618.6301600000111</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68911.320000000007</v>
      </c>
      <c r="D1576" s="1">
        <v>0</v>
      </c>
      <c r="E1576" s="1">
        <v>0</v>
      </c>
      <c r="F1576" s="1">
        <v>0</v>
      </c>
      <c r="G1576" s="2">
        <f t="shared" si="34"/>
        <v>6684.3980400000009</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68911.320000000007</v>
      </c>
      <c r="D1578" s="1">
        <v>0</v>
      </c>
      <c r="E1578" s="1">
        <v>0</v>
      </c>
      <c r="F1578" s="1">
        <v>0</v>
      </c>
      <c r="G1578" s="2">
        <f t="shared" si="34"/>
        <v>6822.2206800000013</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13391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7890543</v>
      </c>
      <c r="I16" s="172">
        <f>'PR-RAS'!E6</f>
        <v>7989742.0499999998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7657829</v>
      </c>
      <c r="I17" s="172">
        <f>'PR-RAS'!E151</f>
        <v>7920955.6100000003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394651</v>
      </c>
      <c r="I19" s="173">
        <f>'PR-RAS'!E646</f>
        <v>57269.510000000708</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3140830</v>
      </c>
      <c r="I20" s="175">
        <f>BILANCA!E7</f>
        <v>3186704.3500000006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199382</v>
      </c>
      <c r="I21" s="177">
        <f>BILANCA!E68</f>
        <v>834504.97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589205</v>
      </c>
      <c r="I22" s="177">
        <f>BILANCA!E176</f>
        <v>68911.320000000007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2751007</v>
      </c>
      <c r="I23" s="179">
        <f>BILANCA!E237</f>
        <v>3952298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7881169</v>
      </c>
      <c r="I27" s="177">
        <f>'RAS-funkcijski'!E114</f>
        <v>8106937.5599999996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7881169</v>
      </c>
      <c r="I28" s="181">
        <f>'RAS-funkcijski'!E141</f>
        <v>8106937.5599999996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589205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68911.320000000298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68911.320000000007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20" zoomScaleNormal="120" workbookViewId="0">
      <selection activeCell="E136" sqref="E1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7890543</v>
      </c>
      <c r="E6" s="53">
        <f>E7+E44+E50+E82+E106+E124+E133+E139</f>
        <v>7989742.0499999998</v>
      </c>
      <c r="F6" s="54">
        <f t="shared" ref="F6:F131" si="0">IF(D6&lt;&gt;0,IF(E6/D6&gt;=100,"&gt;&gt;100",E6/D6*100),"-")</f>
        <v>101.25718914401709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6995409</v>
      </c>
      <c r="E50" s="53">
        <f>E51+E54+E59+E62+E65+E68+E71+E74+E77</f>
        <v>7154637.1200000001</v>
      </c>
      <c r="F50" s="54">
        <f t="shared" si="0"/>
        <v>102.27618027766496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680</v>
      </c>
      <c r="E59" s="53">
        <f t="shared" si="12"/>
        <v>2040</v>
      </c>
      <c r="F59" s="54">
        <f t="shared" si="0"/>
        <v>300</v>
      </c>
    </row>
    <row r="60" spans="1:6" ht="24" x14ac:dyDescent="0.2">
      <c r="A60" s="55">
        <v>6331</v>
      </c>
      <c r="B60" s="88" t="s">
        <v>163</v>
      </c>
      <c r="C60" s="52" t="s">
        <v>164</v>
      </c>
      <c r="D60" s="244">
        <v>680</v>
      </c>
      <c r="E60" s="244">
        <v>2040</v>
      </c>
      <c r="F60" s="54">
        <f t="shared" si="0"/>
        <v>300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6994729</v>
      </c>
      <c r="E68" s="53">
        <f t="shared" si="15"/>
        <v>7152597.1200000001</v>
      </c>
      <c r="F68" s="54">
        <f t="shared" si="0"/>
        <v>102.25695834677799</v>
      </c>
    </row>
    <row r="69" spans="1:6" ht="12.75" customHeight="1" x14ac:dyDescent="0.2">
      <c r="A69" s="55" t="s">
        <v>181</v>
      </c>
      <c r="B69" s="87" t="s">
        <v>182</v>
      </c>
      <c r="C69" s="52" t="s">
        <v>181</v>
      </c>
      <c r="D69" s="244">
        <v>6837092</v>
      </c>
      <c r="E69" s="244">
        <v>7013378.9500000002</v>
      </c>
      <c r="F69" s="54">
        <f t="shared" si="0"/>
        <v>102.57839078368407</v>
      </c>
    </row>
    <row r="70" spans="1:6" ht="24" x14ac:dyDescent="0.2">
      <c r="A70" s="55" t="s">
        <v>183</v>
      </c>
      <c r="B70" s="87" t="s">
        <v>184</v>
      </c>
      <c r="C70" s="52" t="s">
        <v>183</v>
      </c>
      <c r="D70" s="244">
        <v>157637</v>
      </c>
      <c r="E70" s="244">
        <v>139218.17000000001</v>
      </c>
      <c r="F70" s="54">
        <f t="shared" si="0"/>
        <v>88.315668275848964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0.22</v>
      </c>
      <c r="F82" s="54">
        <f t="shared" si="0"/>
        <v>11</v>
      </c>
    </row>
    <row r="83" spans="1:6" ht="12.75" customHeight="1" x14ac:dyDescent="0.2">
      <c r="A83" s="55">
        <v>641</v>
      </c>
      <c r="B83" s="87" t="s">
        <v>209</v>
      </c>
      <c r="C83" s="52" t="s">
        <v>210</v>
      </c>
      <c r="D83" s="53">
        <f t="shared" ref="D83:E83" si="20">SUM(D84:D90)</f>
        <v>2</v>
      </c>
      <c r="E83" s="53">
        <f t="shared" si="20"/>
        <v>0.22</v>
      </c>
      <c r="F83" s="54">
        <f t="shared" si="0"/>
        <v>11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0.22</v>
      </c>
      <c r="F85" s="54">
        <f t="shared" si="0"/>
        <v>11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1262.05</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1262.05</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1262.05</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15000</v>
      </c>
      <c r="E124" s="53">
        <f t="shared" si="27"/>
        <v>19400</v>
      </c>
      <c r="F124" s="54">
        <f t="shared" si="0"/>
        <v>129.33333333333331</v>
      </c>
    </row>
    <row r="125" spans="1:6" ht="12.75" customHeight="1" x14ac:dyDescent="0.2">
      <c r="A125" s="55">
        <v>661</v>
      </c>
      <c r="B125" s="88" t="s">
        <v>293</v>
      </c>
      <c r="C125" s="52" t="s">
        <v>294</v>
      </c>
      <c r="D125" s="53">
        <f t="shared" ref="D125:E125" si="28">SUM(D126:D127)</f>
        <v>15000</v>
      </c>
      <c r="E125" s="53">
        <f t="shared" si="28"/>
        <v>19400</v>
      </c>
      <c r="F125" s="54">
        <f t="shared" si="0"/>
        <v>129.33333333333331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15000</v>
      </c>
      <c r="E127" s="244">
        <v>19400</v>
      </c>
      <c r="F127" s="54">
        <f t="shared" si="0"/>
        <v>129.33333333333331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880132</v>
      </c>
      <c r="E133" s="53">
        <f t="shared" si="30"/>
        <v>814442.65999999992</v>
      </c>
      <c r="F133" s="54">
        <f t="shared" ref="F133:F223" si="31">IF(D133&lt;&gt;0,IF(E133/D133&gt;=100,"&gt;&gt;100",E133/D133*100),"-")</f>
        <v>92.536421809455845</v>
      </c>
    </row>
    <row r="134" spans="1:6" ht="24" x14ac:dyDescent="0.2">
      <c r="A134" s="55">
        <v>671</v>
      </c>
      <c r="B134" s="234" t="s">
        <v>311</v>
      </c>
      <c r="C134" s="52" t="s">
        <v>312</v>
      </c>
      <c r="D134" s="53">
        <f t="shared" ref="D134:E134" si="32">SUM(D135:D137)</f>
        <v>880132</v>
      </c>
      <c r="E134" s="53">
        <f t="shared" si="32"/>
        <v>814442.65999999992</v>
      </c>
      <c r="F134" s="54">
        <f t="shared" si="31"/>
        <v>92.536421809455845</v>
      </c>
    </row>
    <row r="135" spans="1:6" ht="12.75" customHeight="1" x14ac:dyDescent="0.2">
      <c r="A135" s="55">
        <v>6711</v>
      </c>
      <c r="B135" s="87" t="s">
        <v>313</v>
      </c>
      <c r="C135" s="52" t="s">
        <v>314</v>
      </c>
      <c r="D135" s="244">
        <v>804751</v>
      </c>
      <c r="E135" s="244">
        <v>805426.45</v>
      </c>
      <c r="F135" s="54">
        <f t="shared" si="31"/>
        <v>100.08393279411891</v>
      </c>
    </row>
    <row r="136" spans="1:6" ht="24" x14ac:dyDescent="0.2">
      <c r="A136" s="55">
        <v>6712</v>
      </c>
      <c r="B136" s="234" t="s">
        <v>315</v>
      </c>
      <c r="C136" s="52" t="s">
        <v>316</v>
      </c>
      <c r="D136" s="244">
        <v>75381</v>
      </c>
      <c r="E136" s="244">
        <v>9016.2099999999991</v>
      </c>
      <c r="F136" s="54">
        <f t="shared" si="31"/>
        <v>11.960852204136319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7657829</v>
      </c>
      <c r="E151" s="53">
        <f t="shared" si="35"/>
        <v>7920955.6100000003</v>
      </c>
      <c r="F151" s="54">
        <f t="shared" si="31"/>
        <v>103.43604708331826</v>
      </c>
    </row>
    <row r="152" spans="1:6" ht="12.75" customHeight="1" x14ac:dyDescent="0.2">
      <c r="A152" s="55">
        <v>31</v>
      </c>
      <c r="B152" s="87" t="s">
        <v>346</v>
      </c>
      <c r="C152" s="52" t="s">
        <v>35</v>
      </c>
      <c r="D152" s="53">
        <f t="shared" ref="D152:E152" si="36">D153+D158+D159</f>
        <v>6785095</v>
      </c>
      <c r="E152" s="53">
        <f t="shared" si="36"/>
        <v>6835625.6400000006</v>
      </c>
      <c r="F152" s="54">
        <f t="shared" si="31"/>
        <v>100.74473002957218</v>
      </c>
    </row>
    <row r="153" spans="1:6" ht="12.75" customHeight="1" x14ac:dyDescent="0.2">
      <c r="A153" s="55">
        <v>311</v>
      </c>
      <c r="B153" s="87" t="s">
        <v>347</v>
      </c>
      <c r="C153" s="52" t="s">
        <v>348</v>
      </c>
      <c r="D153" s="53">
        <f t="shared" ref="D153:E153" si="37">SUM(D154:D157)</f>
        <v>5617764</v>
      </c>
      <c r="E153" s="53">
        <f t="shared" si="37"/>
        <v>5554660.1800000006</v>
      </c>
      <c r="F153" s="54">
        <f t="shared" si="31"/>
        <v>98.876709309967467</v>
      </c>
    </row>
    <row r="154" spans="1:6" ht="12.75" customHeight="1" x14ac:dyDescent="0.2">
      <c r="A154" s="55">
        <v>3111</v>
      </c>
      <c r="B154" s="87" t="s">
        <v>349</v>
      </c>
      <c r="C154" s="52" t="s">
        <v>350</v>
      </c>
      <c r="D154" s="244">
        <v>5486733</v>
      </c>
      <c r="E154" s="244">
        <v>5417642.7000000002</v>
      </c>
      <c r="F154" s="54">
        <f t="shared" si="31"/>
        <v>98.740775248221496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v>7053.5</v>
      </c>
      <c r="F156" s="54" t="str">
        <f t="shared" si="31"/>
        <v>-</v>
      </c>
    </row>
    <row r="157" spans="1:6" ht="12.75" customHeight="1" x14ac:dyDescent="0.2">
      <c r="A157" s="55">
        <v>3114</v>
      </c>
      <c r="B157" s="87" t="s">
        <v>355</v>
      </c>
      <c r="C157" s="52" t="s">
        <v>356</v>
      </c>
      <c r="D157" s="244">
        <v>131031</v>
      </c>
      <c r="E157" s="244">
        <v>129963.98</v>
      </c>
      <c r="F157" s="54">
        <f t="shared" si="31"/>
        <v>99.18567361921987</v>
      </c>
    </row>
    <row r="158" spans="1:6" ht="12.75" customHeight="1" x14ac:dyDescent="0.2">
      <c r="A158" s="55">
        <v>312</v>
      </c>
      <c r="B158" s="87" t="s">
        <v>357</v>
      </c>
      <c r="C158" s="52" t="s">
        <v>358</v>
      </c>
      <c r="D158" s="244">
        <v>255806</v>
      </c>
      <c r="E158" s="244">
        <v>363084.94</v>
      </c>
      <c r="F158" s="54">
        <f t="shared" si="31"/>
        <v>141.93761678772194</v>
      </c>
    </row>
    <row r="159" spans="1:6" ht="12.75" customHeight="1" x14ac:dyDescent="0.2">
      <c r="A159" s="55">
        <v>313</v>
      </c>
      <c r="B159" s="87" t="s">
        <v>359</v>
      </c>
      <c r="C159" s="52" t="s">
        <v>360</v>
      </c>
      <c r="D159" s="53">
        <f t="shared" ref="D159:E159" si="38">SUM(D160:D162)</f>
        <v>911525</v>
      </c>
      <c r="E159" s="53">
        <f t="shared" si="38"/>
        <v>917880.52</v>
      </c>
      <c r="F159" s="54">
        <f t="shared" si="31"/>
        <v>100.69724033899234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911525</v>
      </c>
      <c r="E161" s="244">
        <v>917509.85</v>
      </c>
      <c r="F161" s="54">
        <f t="shared" si="31"/>
        <v>100.65657551904775</v>
      </c>
    </row>
    <row r="162" spans="1:6" ht="12.75" customHeight="1" x14ac:dyDescent="0.2">
      <c r="A162" s="55">
        <v>3133</v>
      </c>
      <c r="B162" s="87" t="s">
        <v>364</v>
      </c>
      <c r="C162" s="52" t="s">
        <v>365</v>
      </c>
      <c r="D162" s="244"/>
      <c r="E162" s="244">
        <v>370.67</v>
      </c>
      <c r="F162" s="54" t="str">
        <f t="shared" si="31"/>
        <v>-</v>
      </c>
    </row>
    <row r="163" spans="1:6" ht="12.75" customHeight="1" x14ac:dyDescent="0.2">
      <c r="A163" s="55">
        <v>32</v>
      </c>
      <c r="B163" s="87" t="s">
        <v>366</v>
      </c>
      <c r="C163" s="52" t="s">
        <v>367</v>
      </c>
      <c r="D163" s="53">
        <f t="shared" ref="D163:E163" si="39">D164+D169+D177+D187+D188</f>
        <v>730125</v>
      </c>
      <c r="E163" s="53">
        <f t="shared" si="39"/>
        <v>955412.55</v>
      </c>
      <c r="F163" s="54">
        <f t="shared" si="31"/>
        <v>130.85602465331277</v>
      </c>
    </row>
    <row r="164" spans="1:6" ht="12.75" customHeight="1" x14ac:dyDescent="0.2">
      <c r="A164" s="55">
        <v>321</v>
      </c>
      <c r="B164" s="87" t="s">
        <v>368</v>
      </c>
      <c r="C164" s="52" t="s">
        <v>369</v>
      </c>
      <c r="D164" s="53">
        <f t="shared" ref="D164:E164" si="40">SUM(D165:D168)</f>
        <v>135683</v>
      </c>
      <c r="E164" s="53">
        <f t="shared" si="40"/>
        <v>136253.09</v>
      </c>
      <c r="F164" s="54">
        <f t="shared" si="31"/>
        <v>100.4201631744581</v>
      </c>
    </row>
    <row r="165" spans="1:6" ht="12.75" customHeight="1" x14ac:dyDescent="0.2">
      <c r="A165" s="55">
        <v>3211</v>
      </c>
      <c r="B165" s="87" t="s">
        <v>370</v>
      </c>
      <c r="C165" s="52" t="s">
        <v>371</v>
      </c>
      <c r="D165" s="244">
        <v>4862</v>
      </c>
      <c r="E165" s="244">
        <v>11676</v>
      </c>
      <c r="F165" s="54">
        <f t="shared" si="31"/>
        <v>240.14808720691073</v>
      </c>
    </row>
    <row r="166" spans="1:6" ht="12.75" customHeight="1" x14ac:dyDescent="0.2">
      <c r="A166" s="55">
        <v>3212</v>
      </c>
      <c r="B166" s="87" t="s">
        <v>372</v>
      </c>
      <c r="C166" s="52" t="s">
        <v>373</v>
      </c>
      <c r="D166" s="244">
        <v>130041</v>
      </c>
      <c r="E166" s="244">
        <v>120677.09</v>
      </c>
      <c r="F166" s="54">
        <f t="shared" si="31"/>
        <v>92.799263309264006</v>
      </c>
    </row>
    <row r="167" spans="1:6" ht="12.75" customHeight="1" x14ac:dyDescent="0.2">
      <c r="A167" s="55">
        <v>3213</v>
      </c>
      <c r="B167" s="87" t="s">
        <v>374</v>
      </c>
      <c r="C167" s="52" t="s">
        <v>375</v>
      </c>
      <c r="D167" s="244">
        <v>780</v>
      </c>
      <c r="E167" s="244">
        <v>3900</v>
      </c>
      <c r="F167" s="54">
        <f t="shared" si="31"/>
        <v>500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415066</v>
      </c>
      <c r="E169" s="53">
        <f t="shared" si="41"/>
        <v>390932.55</v>
      </c>
      <c r="F169" s="54">
        <f t="shared" si="31"/>
        <v>94.185635537480778</v>
      </c>
    </row>
    <row r="170" spans="1:6" ht="12.75" customHeight="1" x14ac:dyDescent="0.2">
      <c r="A170" s="55">
        <v>3221</v>
      </c>
      <c r="B170" s="87" t="s">
        <v>380</v>
      </c>
      <c r="C170" s="52" t="s">
        <v>381</v>
      </c>
      <c r="D170" s="244">
        <v>107593</v>
      </c>
      <c r="E170" s="244">
        <v>60178.02</v>
      </c>
      <c r="F170" s="54">
        <f t="shared" si="31"/>
        <v>55.931166525703347</v>
      </c>
    </row>
    <row r="171" spans="1:6" ht="12.75" customHeight="1" x14ac:dyDescent="0.2">
      <c r="A171" s="55">
        <v>3222</v>
      </c>
      <c r="B171" s="87" t="s">
        <v>382</v>
      </c>
      <c r="C171" s="52" t="s">
        <v>383</v>
      </c>
      <c r="D171" s="244">
        <v>17523</v>
      </c>
      <c r="E171" s="244">
        <v>9285.16</v>
      </c>
      <c r="F171" s="54">
        <f t="shared" si="31"/>
        <v>52.988415225703356</v>
      </c>
    </row>
    <row r="172" spans="1:6" ht="12.75" customHeight="1" x14ac:dyDescent="0.2">
      <c r="A172" s="55">
        <v>3223</v>
      </c>
      <c r="B172" s="87" t="s">
        <v>384</v>
      </c>
      <c r="C172" s="52" t="s">
        <v>385</v>
      </c>
      <c r="D172" s="244">
        <v>190593</v>
      </c>
      <c r="E172" s="244">
        <v>273631.01</v>
      </c>
      <c r="F172" s="54">
        <f t="shared" si="31"/>
        <v>143.56823702864219</v>
      </c>
    </row>
    <row r="173" spans="1:6" ht="12.75" customHeight="1" x14ac:dyDescent="0.2">
      <c r="A173" s="55">
        <v>3224</v>
      </c>
      <c r="B173" s="87" t="s">
        <v>386</v>
      </c>
      <c r="C173" s="52" t="s">
        <v>387</v>
      </c>
      <c r="D173" s="244">
        <v>54520</v>
      </c>
      <c r="E173" s="244">
        <v>34701.760000000002</v>
      </c>
      <c r="F173" s="54">
        <f t="shared" si="31"/>
        <v>63.649596478356571</v>
      </c>
    </row>
    <row r="174" spans="1:6" ht="12.75" customHeight="1" x14ac:dyDescent="0.2">
      <c r="A174" s="55">
        <v>3225</v>
      </c>
      <c r="B174" s="87" t="s">
        <v>388</v>
      </c>
      <c r="C174" s="52" t="s">
        <v>389</v>
      </c>
      <c r="D174" s="244">
        <v>40816</v>
      </c>
      <c r="E174" s="244">
        <v>8541.6</v>
      </c>
      <c r="F174" s="54">
        <f t="shared" si="31"/>
        <v>20.927087416699333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4021</v>
      </c>
      <c r="E176" s="244">
        <v>4595</v>
      </c>
      <c r="F176" s="54">
        <f t="shared" si="31"/>
        <v>114.27505595622979</v>
      </c>
    </row>
    <row r="177" spans="1:6" ht="12.75" customHeight="1" x14ac:dyDescent="0.2">
      <c r="A177" s="55">
        <v>323</v>
      </c>
      <c r="B177" s="87" t="s">
        <v>394</v>
      </c>
      <c r="C177" s="52" t="s">
        <v>395</v>
      </c>
      <c r="D177" s="53">
        <f t="shared" ref="D177:E177" si="42">SUM(D178:D186)</f>
        <v>175278</v>
      </c>
      <c r="E177" s="53">
        <f t="shared" si="42"/>
        <v>276184.39</v>
      </c>
      <c r="F177" s="54">
        <f t="shared" si="31"/>
        <v>157.56934127500315</v>
      </c>
    </row>
    <row r="178" spans="1:6" ht="12.75" customHeight="1" x14ac:dyDescent="0.2">
      <c r="A178" s="55">
        <v>3231</v>
      </c>
      <c r="B178" s="87" t="s">
        <v>396</v>
      </c>
      <c r="C178" s="52" t="s">
        <v>397</v>
      </c>
      <c r="D178" s="244">
        <v>24793</v>
      </c>
      <c r="E178" s="244">
        <v>28642.71</v>
      </c>
      <c r="F178" s="54">
        <f t="shared" si="31"/>
        <v>115.52740692937522</v>
      </c>
    </row>
    <row r="179" spans="1:6" ht="12.75" customHeight="1" x14ac:dyDescent="0.2">
      <c r="A179" s="55">
        <v>3232</v>
      </c>
      <c r="B179" s="87" t="s">
        <v>398</v>
      </c>
      <c r="C179" s="52" t="s">
        <v>399</v>
      </c>
      <c r="D179" s="244">
        <v>38400</v>
      </c>
      <c r="E179" s="244">
        <v>122583.87</v>
      </c>
      <c r="F179" s="54">
        <f t="shared" si="31"/>
        <v>319.22882812499995</v>
      </c>
    </row>
    <row r="180" spans="1:6" ht="12.75" customHeight="1" x14ac:dyDescent="0.2">
      <c r="A180" s="55">
        <v>3233</v>
      </c>
      <c r="B180" s="87" t="s">
        <v>400</v>
      </c>
      <c r="C180" s="52" t="s">
        <v>401</v>
      </c>
      <c r="D180" s="244">
        <v>6306</v>
      </c>
      <c r="E180" s="244">
        <v>4097.3999999999996</v>
      </c>
      <c r="F180" s="54">
        <f t="shared" si="31"/>
        <v>64.97621313035205</v>
      </c>
    </row>
    <row r="181" spans="1:6" ht="12.75" customHeight="1" x14ac:dyDescent="0.2">
      <c r="A181" s="55">
        <v>3234</v>
      </c>
      <c r="B181" s="87" t="s">
        <v>402</v>
      </c>
      <c r="C181" s="52" t="s">
        <v>403</v>
      </c>
      <c r="D181" s="244">
        <v>47374</v>
      </c>
      <c r="E181" s="244">
        <v>48167.94</v>
      </c>
      <c r="F181" s="54">
        <f t="shared" si="31"/>
        <v>101.67589817199307</v>
      </c>
    </row>
    <row r="182" spans="1:6" ht="12.75" customHeight="1" x14ac:dyDescent="0.2">
      <c r="A182" s="55">
        <v>3235</v>
      </c>
      <c r="B182" s="87" t="s">
        <v>404</v>
      </c>
      <c r="C182" s="52" t="s">
        <v>405</v>
      </c>
      <c r="D182" s="244">
        <v>9334</v>
      </c>
      <c r="E182" s="244">
        <v>9884.84</v>
      </c>
      <c r="F182" s="54">
        <f t="shared" si="31"/>
        <v>105.90143561174202</v>
      </c>
    </row>
    <row r="183" spans="1:6" ht="12.75" customHeight="1" x14ac:dyDescent="0.2">
      <c r="A183" s="55">
        <v>3236</v>
      </c>
      <c r="B183" s="87" t="s">
        <v>406</v>
      </c>
      <c r="C183" s="52" t="s">
        <v>407</v>
      </c>
      <c r="D183" s="244">
        <v>9000</v>
      </c>
      <c r="E183" s="244">
        <v>21600</v>
      </c>
      <c r="F183" s="54">
        <f t="shared" si="31"/>
        <v>240</v>
      </c>
    </row>
    <row r="184" spans="1:6" ht="12.75" customHeight="1" x14ac:dyDescent="0.2">
      <c r="A184" s="55">
        <v>3237</v>
      </c>
      <c r="B184" s="87" t="s">
        <v>408</v>
      </c>
      <c r="C184" s="52" t="s">
        <v>409</v>
      </c>
      <c r="D184" s="244">
        <v>22721</v>
      </c>
      <c r="E184" s="244">
        <v>22451.88</v>
      </c>
      <c r="F184" s="54">
        <f t="shared" si="31"/>
        <v>98.815545090444971</v>
      </c>
    </row>
    <row r="185" spans="1:6" ht="12.75" customHeight="1" x14ac:dyDescent="0.2">
      <c r="A185" s="55">
        <v>3238</v>
      </c>
      <c r="B185" s="87" t="s">
        <v>410</v>
      </c>
      <c r="C185" s="52" t="s">
        <v>411</v>
      </c>
      <c r="D185" s="244">
        <v>16850</v>
      </c>
      <c r="E185" s="244">
        <v>12225</v>
      </c>
      <c r="F185" s="54">
        <f t="shared" si="31"/>
        <v>72.551928783382792</v>
      </c>
    </row>
    <row r="186" spans="1:6" ht="12.75" customHeight="1" x14ac:dyDescent="0.2">
      <c r="A186" s="55">
        <v>3239</v>
      </c>
      <c r="B186" s="87" t="s">
        <v>412</v>
      </c>
      <c r="C186" s="52" t="s">
        <v>413</v>
      </c>
      <c r="D186" s="244">
        <v>500</v>
      </c>
      <c r="E186" s="244">
        <v>6530.75</v>
      </c>
      <c r="F186" s="54">
        <f t="shared" si="31"/>
        <v>1306.1500000000001</v>
      </c>
    </row>
    <row r="187" spans="1:6" ht="12.75" customHeight="1" x14ac:dyDescent="0.2">
      <c r="A187" s="55">
        <v>324</v>
      </c>
      <c r="B187" s="87" t="s">
        <v>414</v>
      </c>
      <c r="C187" s="52" t="s">
        <v>415</v>
      </c>
      <c r="D187" s="244"/>
      <c r="E187" s="244">
        <v>19631.91</v>
      </c>
      <c r="F187" s="54" t="str">
        <f t="shared" si="31"/>
        <v>-</v>
      </c>
    </row>
    <row r="188" spans="1:6" ht="12.75" customHeight="1" x14ac:dyDescent="0.2">
      <c r="A188" s="55">
        <v>329</v>
      </c>
      <c r="B188" s="87" t="s">
        <v>416</v>
      </c>
      <c r="C188" s="52" t="s">
        <v>417</v>
      </c>
      <c r="D188" s="53">
        <f t="shared" ref="D188:E188" si="43">SUM(D189:D195)</f>
        <v>4098</v>
      </c>
      <c r="E188" s="53">
        <f t="shared" si="43"/>
        <v>132410.60999999999</v>
      </c>
      <c r="F188" s="54">
        <f t="shared" si="31"/>
        <v>3231.1032210834546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4098</v>
      </c>
      <c r="E191" s="244">
        <v>5500</v>
      </c>
      <c r="F191" s="54">
        <f t="shared" si="31"/>
        <v>134.21181063933628</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v>18575</v>
      </c>
      <c r="F193" s="54" t="str">
        <f t="shared" si="31"/>
        <v>-</v>
      </c>
    </row>
    <row r="194" spans="1:6" ht="12.75" customHeight="1" x14ac:dyDescent="0.2">
      <c r="A194" s="55" t="s">
        <v>428</v>
      </c>
      <c r="B194" s="87" t="s">
        <v>429</v>
      </c>
      <c r="C194" s="52" t="s">
        <v>428</v>
      </c>
      <c r="D194" s="244"/>
      <c r="E194" s="244">
        <v>108335.61</v>
      </c>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2932</v>
      </c>
      <c r="E196" s="53">
        <f t="shared" si="44"/>
        <v>2897.42</v>
      </c>
      <c r="F196" s="54">
        <f t="shared" si="31"/>
        <v>98.820600272851294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2932</v>
      </c>
      <c r="E210" s="53">
        <f t="shared" si="47"/>
        <v>2897.42</v>
      </c>
      <c r="F210" s="54">
        <f t="shared" si="31"/>
        <v>98.820600272851294</v>
      </c>
    </row>
    <row r="211" spans="1:6" ht="12.75" customHeight="1" x14ac:dyDescent="0.2">
      <c r="A211" s="55">
        <v>3431</v>
      </c>
      <c r="B211" s="234" t="s">
        <v>462</v>
      </c>
      <c r="C211" s="52" t="s">
        <v>463</v>
      </c>
      <c r="D211" s="244">
        <v>2932</v>
      </c>
      <c r="E211" s="244">
        <v>2897.42</v>
      </c>
      <c r="F211" s="54">
        <f t="shared" si="31"/>
        <v>98.820600272851294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139677</v>
      </c>
      <c r="E252" s="53">
        <f t="shared" si="63"/>
        <v>127020</v>
      </c>
      <c r="F252" s="54">
        <f t="shared" ref="F252:F258" si="64">IF(D252&lt;&gt;0,IF(E252/D252&gt;=100,"&gt;&gt;100",E252/D252*100),"-")</f>
        <v>90.938379260722954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139677</v>
      </c>
      <c r="E259" s="53">
        <f t="shared" si="66"/>
        <v>127020</v>
      </c>
      <c r="F259" s="54">
        <f t="shared" ref="F259:F262" si="67">IF(D259&lt;&gt;0,IF(E259/D259&gt;=100,"&gt;&gt;100",E259/D259*100),"-")</f>
        <v>90.938379260722954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139677</v>
      </c>
      <c r="E261" s="244">
        <v>127020</v>
      </c>
      <c r="F261" s="54">
        <f t="shared" si="67"/>
        <v>90.938379260722954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7657829</v>
      </c>
      <c r="E289" s="53">
        <f t="shared" si="79"/>
        <v>7920955.6100000003</v>
      </c>
      <c r="F289" s="54">
        <f t="shared" si="76"/>
        <v>103.43604708331826</v>
      </c>
    </row>
    <row r="290" spans="1:6" ht="12.75" customHeight="1" x14ac:dyDescent="0.2">
      <c r="A290" s="55" t="s">
        <v>605</v>
      </c>
      <c r="B290" s="87" t="s">
        <v>616</v>
      </c>
      <c r="C290" s="52" t="s">
        <v>617</v>
      </c>
      <c r="D290" s="53">
        <f>IF(D6&gt;=D289,D6-D289,0)</f>
        <v>232714</v>
      </c>
      <c r="E290" s="53">
        <f>IF(E6&gt;=E289,E6-E289,0)</f>
        <v>68786.439999999478</v>
      </c>
      <c r="F290" s="54">
        <f t="shared" si="76"/>
        <v>29.558359187672195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59926</v>
      </c>
      <c r="F292" s="54" t="str">
        <f t="shared" si="76"/>
        <v>-</v>
      </c>
    </row>
    <row r="293" spans="1:6" ht="12.75" customHeight="1" x14ac:dyDescent="0.2">
      <c r="A293" s="55">
        <v>92221</v>
      </c>
      <c r="B293" s="87" t="s">
        <v>622</v>
      </c>
      <c r="C293" s="52" t="s">
        <v>623</v>
      </c>
      <c r="D293" s="244">
        <v>404025</v>
      </c>
      <c r="E293" s="244"/>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223340</v>
      </c>
      <c r="E350" s="53">
        <f t="shared" si="95"/>
        <v>185981.95</v>
      </c>
      <c r="F350" s="54">
        <f t="shared" si="81"/>
        <v>83.273014238380952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223340</v>
      </c>
      <c r="E363" s="53">
        <f t="shared" si="99"/>
        <v>185981.95</v>
      </c>
      <c r="F363" s="54">
        <f t="shared" si="81"/>
        <v>83.273014238380952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71245</v>
      </c>
      <c r="E369" s="53">
        <f t="shared" si="101"/>
        <v>25550.5</v>
      </c>
      <c r="F369" s="54">
        <f t="shared" si="81"/>
        <v>35.862867569654014</v>
      </c>
    </row>
    <row r="370" spans="1:6" ht="12.75" customHeight="1" x14ac:dyDescent="0.2">
      <c r="A370" s="55">
        <v>4221</v>
      </c>
      <c r="B370" s="87" t="s">
        <v>671</v>
      </c>
      <c r="C370" s="52" t="s">
        <v>763</v>
      </c>
      <c r="D370" s="244">
        <v>6888</v>
      </c>
      <c r="E370" s="244">
        <v>25550.5</v>
      </c>
      <c r="F370" s="54">
        <f t="shared" si="81"/>
        <v>370.9422183507549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55150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9207</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152095</v>
      </c>
      <c r="E383" s="53">
        <f t="shared" si="103"/>
        <v>160431.45000000001</v>
      </c>
      <c r="F383" s="54">
        <f t="shared" si="81"/>
        <v>105.48108090338275</v>
      </c>
    </row>
    <row r="384" spans="1:6" ht="12.75" customHeight="1" x14ac:dyDescent="0.2">
      <c r="A384" s="55">
        <v>4241</v>
      </c>
      <c r="B384" s="87" t="s">
        <v>780</v>
      </c>
      <c r="C384" s="52" t="s">
        <v>781</v>
      </c>
      <c r="D384" s="244">
        <v>152095</v>
      </c>
      <c r="E384" s="244">
        <v>160431.45000000001</v>
      </c>
      <c r="F384" s="54">
        <f t="shared" si="81"/>
        <v>105.48108090338275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223340</v>
      </c>
      <c r="E408" s="53">
        <f t="shared" si="111"/>
        <v>185981.95</v>
      </c>
      <c r="F408" s="54">
        <f t="shared" si="81"/>
        <v>83.273014238380952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7890543</v>
      </c>
      <c r="E412" s="53">
        <f>E6+E298</f>
        <v>7989742.0499999998</v>
      </c>
      <c r="F412" s="54">
        <f t="shared" si="81"/>
        <v>101.25718914401709</v>
      </c>
    </row>
    <row r="413" spans="1:6" ht="12.75" customHeight="1" x14ac:dyDescent="0.2">
      <c r="A413" s="55" t="s">
        <v>605</v>
      </c>
      <c r="B413" s="87" t="s">
        <v>828</v>
      </c>
      <c r="C413" s="52" t="s">
        <v>829</v>
      </c>
      <c r="D413" s="53">
        <f t="shared" ref="D413:E413" si="112">D289+D350</f>
        <v>7881169</v>
      </c>
      <c r="E413" s="53">
        <f t="shared" si="112"/>
        <v>8106937.5600000005</v>
      </c>
      <c r="F413" s="54">
        <f t="shared" si="81"/>
        <v>102.86465827594866</v>
      </c>
    </row>
    <row r="414" spans="1:6" ht="12.75" customHeight="1" x14ac:dyDescent="0.2">
      <c r="A414" s="55" t="s">
        <v>605</v>
      </c>
      <c r="B414" s="87" t="s">
        <v>830</v>
      </c>
      <c r="C414" s="52" t="s">
        <v>831</v>
      </c>
      <c r="D414" s="53">
        <f t="shared" ref="D414:E414" si="113">IF(D412&gt;=D413,D412-D413,0)</f>
        <v>9374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117195.51000000071</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59926</v>
      </c>
      <c r="F416" s="54" t="str">
        <f t="shared" si="81"/>
        <v>-</v>
      </c>
    </row>
    <row r="417" spans="1:6" ht="12.75" customHeight="1" x14ac:dyDescent="0.2">
      <c r="A417" s="62" t="s">
        <v>834</v>
      </c>
      <c r="B417" s="87" t="s">
        <v>837</v>
      </c>
      <c r="C417" s="63" t="s">
        <v>838</v>
      </c>
      <c r="D417" s="53">
        <f t="shared" ref="D417:E417" si="116">IF(D293-D292+D410-D409&gt;=0,D293-D292+D410-D409,0)</f>
        <v>404025</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7890543</v>
      </c>
      <c r="E639" s="53">
        <f t="shared" si="180"/>
        <v>7989742.0499999998</v>
      </c>
      <c r="F639" s="54">
        <f t="shared" si="119"/>
        <v>101.25718914401709</v>
      </c>
    </row>
    <row r="640" spans="1:6" ht="12.75" customHeight="1" x14ac:dyDescent="0.2">
      <c r="A640" s="55" t="s">
        <v>605</v>
      </c>
      <c r="B640" s="87" t="s">
        <v>1274</v>
      </c>
      <c r="C640" s="52" t="s">
        <v>1275</v>
      </c>
      <c r="D640" s="53">
        <f t="shared" ref="D640:E640" si="181">D413+D528</f>
        <v>7881169</v>
      </c>
      <c r="E640" s="53">
        <f t="shared" si="181"/>
        <v>8106937.5600000005</v>
      </c>
      <c r="F640" s="54">
        <f t="shared" si="119"/>
        <v>102.86465827594866</v>
      </c>
    </row>
    <row r="641" spans="1:6" ht="12.75" customHeight="1" x14ac:dyDescent="0.2">
      <c r="A641" s="55" t="s">
        <v>605</v>
      </c>
      <c r="B641" s="87" t="s">
        <v>1276</v>
      </c>
      <c r="C641" s="52" t="s">
        <v>1277</v>
      </c>
      <c r="D641" s="53">
        <f t="shared" ref="D641:E641" si="182">IF(D639&gt;=D640,D639-D640,0)</f>
        <v>9374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117195.51000000071</v>
      </c>
      <c r="F642" s="54" t="str">
        <f t="shared" si="119"/>
        <v>-</v>
      </c>
    </row>
    <row r="643" spans="1:6" ht="24" x14ac:dyDescent="0.2">
      <c r="A643" s="62" t="s">
        <v>1280</v>
      </c>
      <c r="B643" s="87" t="s">
        <v>1281</v>
      </c>
      <c r="C643" s="63" t="s">
        <v>1280</v>
      </c>
      <c r="D643" s="53">
        <f t="shared" ref="D643:E643" si="184">IF(D416-D417+D637-D638&gt;=0,D416-D417+D637-D638,0)</f>
        <v>0</v>
      </c>
      <c r="E643" s="53">
        <f t="shared" si="184"/>
        <v>59926</v>
      </c>
      <c r="F643" s="54" t="str">
        <f t="shared" si="119"/>
        <v>-</v>
      </c>
    </row>
    <row r="644" spans="1:6" ht="24" x14ac:dyDescent="0.2">
      <c r="A644" s="62" t="s">
        <v>1282</v>
      </c>
      <c r="B644" s="87" t="s">
        <v>1283</v>
      </c>
      <c r="C644" s="63" t="s">
        <v>1282</v>
      </c>
      <c r="D644" s="53">
        <f t="shared" ref="D644:E644" si="185">IF(D417-D416+D638-D637&gt;=0,D417-D416+D638-D637,0)</f>
        <v>404025</v>
      </c>
      <c r="E644" s="53">
        <f t="shared" si="185"/>
        <v>0</v>
      </c>
      <c r="F644" s="54">
        <f t="shared" si="119"/>
        <v>0</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394651</v>
      </c>
      <c r="E646" s="53">
        <f t="shared" si="187"/>
        <v>57269.510000000708</v>
      </c>
      <c r="F646" s="54">
        <f t="shared" si="119"/>
        <v>14.511431619329663</v>
      </c>
    </row>
    <row r="647" spans="1:6" ht="24" x14ac:dyDescent="0.2">
      <c r="A647" s="57" t="s">
        <v>1288</v>
      </c>
      <c r="B647" s="235" t="s">
        <v>1289</v>
      </c>
      <c r="C647" s="58" t="s">
        <v>1288</v>
      </c>
      <c r="D647" s="245"/>
      <c r="E647" s="245">
        <v>651703.01</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54871</v>
      </c>
      <c r="E649" s="244">
        <v>96778</v>
      </c>
      <c r="F649" s="54">
        <f t="shared" ref="F649:F724" si="188">IF(D649&lt;&gt;0,IF(E649/D649&gt;=100,"&gt;&gt;100",E649/D649*100),"-")</f>
        <v>176.37367644110734</v>
      </c>
    </row>
    <row r="650" spans="1:6" ht="12.75" customHeight="1" x14ac:dyDescent="0.2">
      <c r="A650" s="55" t="s">
        <v>1293</v>
      </c>
      <c r="B650" s="87" t="s">
        <v>1294</v>
      </c>
      <c r="C650" s="52" t="s">
        <v>1293</v>
      </c>
      <c r="D650" s="244">
        <v>518555</v>
      </c>
      <c r="E650" s="244">
        <v>399565.23</v>
      </c>
      <c r="F650" s="54">
        <f t="shared" si="188"/>
        <v>77.053587372602706</v>
      </c>
    </row>
    <row r="651" spans="1:6" ht="12.75" customHeight="1" x14ac:dyDescent="0.2">
      <c r="A651" s="55" t="s">
        <v>1295</v>
      </c>
      <c r="B651" s="87" t="s">
        <v>1296</v>
      </c>
      <c r="C651" s="52" t="s">
        <v>1295</v>
      </c>
      <c r="D651" s="244">
        <v>476648</v>
      </c>
      <c r="E651" s="244">
        <v>451363.91</v>
      </c>
      <c r="F651" s="54">
        <f t="shared" si="188"/>
        <v>94.695437723435319</v>
      </c>
    </row>
    <row r="652" spans="1:6" ht="24" x14ac:dyDescent="0.2">
      <c r="A652" s="55">
        <v>11</v>
      </c>
      <c r="B652" s="87" t="s">
        <v>1297</v>
      </c>
      <c r="C652" s="52" t="s">
        <v>1298</v>
      </c>
      <c r="D652" s="53">
        <f t="shared" ref="D652:E652" si="189">+D649+D650-D651</f>
        <v>96778</v>
      </c>
      <c r="E652" s="53">
        <f t="shared" si="189"/>
        <v>44979.320000000007</v>
      </c>
      <c r="F652" s="54">
        <f t="shared" si="188"/>
        <v>46.47680257909856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50</v>
      </c>
      <c r="E654" s="264">
        <v>50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49</v>
      </c>
      <c r="E656" s="264">
        <v>49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680</v>
      </c>
      <c r="E662" s="244">
        <v>2040</v>
      </c>
      <c r="F662" s="54">
        <f t="shared" si="188"/>
        <v>300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6837092</v>
      </c>
      <c r="E676" s="244">
        <v>7013378.9500000002</v>
      </c>
      <c r="F676" s="54">
        <f t="shared" si="188"/>
        <v>102.57839078368407</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157637</v>
      </c>
      <c r="E678" s="244">
        <v>139218.17000000001</v>
      </c>
      <c r="F678" s="54">
        <f t="shared" si="188"/>
        <v>88.315668275848964</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14620</v>
      </c>
      <c r="E716" s="244">
        <v>10000</v>
      </c>
      <c r="F716" s="54">
        <f t="shared" si="188"/>
        <v>68.399452804377574</v>
      </c>
    </row>
    <row r="717" spans="1:6" ht="12.75" customHeight="1" x14ac:dyDescent="0.2">
      <c r="A717" s="55">
        <v>31215</v>
      </c>
      <c r="B717" s="87" t="s">
        <v>1410</v>
      </c>
      <c r="C717" s="52" t="s">
        <v>1411</v>
      </c>
      <c r="D717" s="244">
        <v>17656</v>
      </c>
      <c r="E717" s="244">
        <v>46222.15</v>
      </c>
      <c r="F717" s="54">
        <f t="shared" si="188"/>
        <v>261.79287494336205</v>
      </c>
    </row>
    <row r="718" spans="1:6" ht="12.75" customHeight="1" x14ac:dyDescent="0.2">
      <c r="A718" s="55">
        <v>32121</v>
      </c>
      <c r="B718" s="87" t="s">
        <v>1412</v>
      </c>
      <c r="C718" s="52" t="s">
        <v>1413</v>
      </c>
      <c r="D718" s="244">
        <v>87292</v>
      </c>
      <c r="E718" s="244">
        <v>120677.09</v>
      </c>
      <c r="F718" s="54">
        <f t="shared" si="188"/>
        <v>138.24530312056086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9000</v>
      </c>
      <c r="E720" s="244">
        <v>21600</v>
      </c>
      <c r="F720" s="54">
        <f t="shared" si="188"/>
        <v>240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18605.91</v>
      </c>
      <c r="F722" s="54" t="str">
        <f t="shared" si="188"/>
        <v>-</v>
      </c>
    </row>
    <row r="723" spans="1:6" ht="12.75" customHeight="1" x14ac:dyDescent="0.2">
      <c r="A723" s="55" t="s">
        <v>1422</v>
      </c>
      <c r="B723" s="87" t="s">
        <v>1423</v>
      </c>
      <c r="C723" s="52" t="s">
        <v>1422</v>
      </c>
      <c r="D723" s="244">
        <v>22721</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139677</v>
      </c>
      <c r="E828" s="244">
        <v>127020</v>
      </c>
      <c r="F828" s="54">
        <f t="shared" si="190"/>
        <v>90.938379260722954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zoomScale="110" zoomScaleNormal="110" workbookViewId="0">
      <selection activeCell="E242" sqref="E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3340212</v>
      </c>
      <c r="E6" s="231">
        <f t="shared" si="0"/>
        <v>4021209.3200000003</v>
      </c>
      <c r="F6" s="232">
        <f t="shared" ref="F6:F260" si="1">IF(D6&gt;0,IF(E6/D6&gt;=100,"&gt;&gt;100",E6/D6*100),"-")</f>
        <v>120.38784723843877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3140830</v>
      </c>
      <c r="E7" s="106">
        <f t="shared" si="2"/>
        <v>3186704.3500000006</v>
      </c>
      <c r="F7" s="95">
        <f t="shared" si="1"/>
        <v>101.4605804835028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312288</v>
      </c>
      <c r="E8" s="106">
        <f>E9+E10-E11</f>
        <v>291099.14</v>
      </c>
      <c r="F8" s="95">
        <f t="shared" si="1"/>
        <v>93.214961830105551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321132</v>
      </c>
      <c r="E9" s="249">
        <v>312288.46000000002</v>
      </c>
      <c r="F9" s="95">
        <f t="shared" si="1"/>
        <v>97.246135545507769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8844</v>
      </c>
      <c r="E11" s="249">
        <v>21189.32</v>
      </c>
      <c r="F11" s="95">
        <f t="shared" si="1"/>
        <v>239.58977838082313</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2828542</v>
      </c>
      <c r="E12" s="106">
        <f t="shared" si="3"/>
        <v>2895605.2100000004</v>
      </c>
      <c r="F12" s="95">
        <f t="shared" si="1"/>
        <v>102.37094623307699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2327352</v>
      </c>
      <c r="E13" s="106">
        <f t="shared" si="4"/>
        <v>2321052.16</v>
      </c>
      <c r="F13" s="95">
        <f t="shared" si="1"/>
        <v>99.729312970276951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2400323</v>
      </c>
      <c r="E15" s="249">
        <v>2327352</v>
      </c>
      <c r="F15" s="95">
        <f t="shared" si="1"/>
        <v>96.959950806620611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72971</v>
      </c>
      <c r="E18" s="249">
        <v>6299.84</v>
      </c>
      <c r="F18" s="95">
        <f t="shared" si="1"/>
        <v>8.6333474942100299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491490</v>
      </c>
      <c r="E19" s="106">
        <f t="shared" si="5"/>
        <v>494047.89</v>
      </c>
      <c r="F19" s="95">
        <f t="shared" si="1"/>
        <v>100.52043581761583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424521</v>
      </c>
      <c r="E20" s="249">
        <v>407619.4</v>
      </c>
      <c r="F20" s="95">
        <f t="shared" si="1"/>
        <v>96.018665743273019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5090</v>
      </c>
      <c r="E21" s="249">
        <v>4835.5</v>
      </c>
      <c r="F21" s="95">
        <f t="shared" si="1"/>
        <v>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152897</v>
      </c>
      <c r="E22" s="249">
        <v>104585.60000000001</v>
      </c>
      <c r="F22" s="95">
        <f t="shared" si="1"/>
        <v>68.402650150101053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91018</v>
      </c>
      <c r="E28" s="249">
        <v>22992.61</v>
      </c>
      <c r="F28" s="95">
        <f t="shared" si="1"/>
        <v>25.261607594102266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9700</v>
      </c>
      <c r="E35" s="106">
        <f t="shared" si="7"/>
        <v>80505.160000000018</v>
      </c>
      <c r="F35" s="95">
        <f t="shared" si="1"/>
        <v>829.95010309278371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152095</v>
      </c>
      <c r="E36" s="249">
        <v>170131.45</v>
      </c>
      <c r="F36" s="95">
        <f t="shared" si="1"/>
        <v>111.85867385515633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142395</v>
      </c>
      <c r="E40" s="249">
        <v>89626.29</v>
      </c>
      <c r="F40" s="95">
        <f t="shared" si="1"/>
        <v>62.942020436110809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40816</v>
      </c>
      <c r="E54" s="249">
        <v>8541.6</v>
      </c>
      <c r="F54" s="95">
        <f t="shared" si="1"/>
        <v>20.927087416699333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40816</v>
      </c>
      <c r="E55" s="249">
        <v>8541.6</v>
      </c>
      <c r="F55" s="95">
        <f t="shared" si="1"/>
        <v>20.927087416699333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199382</v>
      </c>
      <c r="E68" s="106">
        <f t="shared" si="13"/>
        <v>834504.97</v>
      </c>
      <c r="F68" s="95">
        <f t="shared" si="1"/>
        <v>418.5457914957218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96778</v>
      </c>
      <c r="E69" s="106">
        <f t="shared" si="14"/>
        <v>44979.32</v>
      </c>
      <c r="F69" s="95">
        <f t="shared" si="1"/>
        <v>46.476802579098553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96778</v>
      </c>
      <c r="E70" s="106">
        <f t="shared" si="15"/>
        <v>44979.32</v>
      </c>
      <c r="F70" s="95">
        <f t="shared" si="1"/>
        <v>46.476802579098553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96778</v>
      </c>
      <c r="E72" s="249">
        <v>44979.32</v>
      </c>
      <c r="F72" s="95">
        <f t="shared" si="1"/>
        <v>46.476802579098553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51302</v>
      </c>
      <c r="E78" s="106">
        <f>E79+SUM(E82:E84)-E85+E86</f>
        <v>68911.320000000007</v>
      </c>
      <c r="F78" s="95">
        <f t="shared" si="1"/>
        <v>134.32482164438036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51302</v>
      </c>
      <c r="E86" s="249">
        <v>68911.320000000007</v>
      </c>
      <c r="F86" s="95">
        <f t="shared" si="1"/>
        <v>134.32482164438036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51302</v>
      </c>
      <c r="E146" s="106">
        <f t="shared" si="26"/>
        <v>68911.320000000007</v>
      </c>
      <c r="F146" s="95">
        <f t="shared" si="1"/>
        <v>134.32482164438036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51302</v>
      </c>
      <c r="E161" s="249">
        <v>68911.320000000007</v>
      </c>
      <c r="F161" s="95">
        <f t="shared" si="1"/>
        <v>134.32482164438036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651703.01</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651703.01</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3340212</v>
      </c>
      <c r="E175" s="106">
        <f t="shared" si="30"/>
        <v>4021209.32</v>
      </c>
      <c r="F175" s="95">
        <f t="shared" si="1"/>
        <v>120.38784723843877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589205</v>
      </c>
      <c r="E176" s="106">
        <f t="shared" si="31"/>
        <v>68911.320000000007</v>
      </c>
      <c r="F176" s="95">
        <f t="shared" si="1"/>
        <v>11.695644130650622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589205</v>
      </c>
      <c r="E177" s="106">
        <f t="shared" si="32"/>
        <v>68911.320000000007</v>
      </c>
      <c r="F177" s="95">
        <f t="shared" si="1"/>
        <v>11.695644130650622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537903</v>
      </c>
      <c r="E178" s="249">
        <v>0</v>
      </c>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51302</v>
      </c>
      <c r="E179" s="249">
        <v>68911.320000000007</v>
      </c>
      <c r="F179" s="95">
        <f t="shared" si="1"/>
        <v>134.32482164438036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2751007</v>
      </c>
      <c r="E237" s="106">
        <f t="shared" si="41"/>
        <v>3952298</v>
      </c>
      <c r="F237" s="95">
        <f t="shared" si="1"/>
        <v>143.66731891267452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3145658</v>
      </c>
      <c r="E238" s="106">
        <f t="shared" si="42"/>
        <v>4009567.51</v>
      </c>
      <c r="F238" s="95">
        <f t="shared" si="1"/>
        <v>127.46355484289774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3145658</v>
      </c>
      <c r="E239" s="106">
        <f t="shared" si="43"/>
        <v>4009567.51</v>
      </c>
      <c r="F239" s="95">
        <f t="shared" si="1"/>
        <v>127.46355484289774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3145658</v>
      </c>
      <c r="E241" s="249">
        <v>4009567.51</v>
      </c>
      <c r="F241" s="95">
        <f t="shared" si="1"/>
        <v>127.46355484289774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-394651</v>
      </c>
      <c r="E245" s="106">
        <f t="shared" si="45"/>
        <v>-57269.51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394651</v>
      </c>
      <c r="E250" s="106">
        <f t="shared" si="47"/>
        <v>57269.51</v>
      </c>
      <c r="F250" s="95">
        <f t="shared" si="1"/>
        <v>14.511431619329485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394651</v>
      </c>
      <c r="E251" s="249">
        <v>57269.51</v>
      </c>
      <c r="F251" s="95">
        <f t="shared" si="1"/>
        <v>14.511431619329485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51302</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68911.320000000007</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51302</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537903</v>
      </c>
      <c r="E288" s="249">
        <v>68911.320000000007</v>
      </c>
      <c r="F288" s="95">
        <f t="shared" si="50"/>
        <v>12.811105347990253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7881169</v>
      </c>
      <c r="E114" s="83">
        <f t="shared" si="22"/>
        <v>8106937.5599999996</v>
      </c>
      <c r="F114" s="65">
        <f t="shared" si="1"/>
        <v>102.86465827594866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7881169</v>
      </c>
      <c r="E115" s="83">
        <f t="shared" si="23"/>
        <v>8106937.5599999996</v>
      </c>
      <c r="F115" s="65">
        <f t="shared" si="1"/>
        <v>102.86465827594866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7881169</v>
      </c>
      <c r="E117" s="251">
        <v>8106937.5599999996</v>
      </c>
      <c r="F117" s="65">
        <f t="shared" si="1"/>
        <v>102.86465827594866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7881169</v>
      </c>
      <c r="E141" s="108">
        <f t="shared" si="28"/>
        <v>8106937.5599999996</v>
      </c>
      <c r="F141" s="84">
        <f t="shared" si="1"/>
        <v>102.86465827594866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48" sqref="D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zoomScale="110" zoomScaleNormal="110"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589205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7584851.9399999995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7584851.9399999995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6794830.6399999997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787323.87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2697.43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8105145.6199999992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8105145.6199999992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7301852.9699999997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800395.23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2897.42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68911.320000000298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68911.320000000007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68911.320000000007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13391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Škola</cp:lastModifiedBy>
  <cp:lastPrinted>2023-01-31T11:47:53Z</cp:lastPrinted>
  <dcterms:created xsi:type="dcterms:W3CDTF">2022-04-01T05:14:30Z</dcterms:created>
  <dcterms:modified xsi:type="dcterms:W3CDTF">2023-02-07T08:12:02Z</dcterms:modified>
</cp:coreProperties>
</file>