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ristina\Desktop\FINANCIJSKI_IZVJEŠTAJ_01.01.2023.-30.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E288" i="9" s="1"/>
  <c r="G288" i="9"/>
  <c r="F288" i="9"/>
  <c r="B288" i="9"/>
  <c r="F287" i="9"/>
  <c r="F286" i="9"/>
  <c r="H285" i="9"/>
  <c r="G285" i="9"/>
  <c r="F285" i="9"/>
  <c r="E285" i="9"/>
  <c r="B285" i="9" s="1"/>
  <c r="H284" i="9"/>
  <c r="G284" i="9"/>
  <c r="F284" i="9"/>
  <c r="H283" i="9"/>
  <c r="G283" i="9"/>
  <c r="F283" i="9"/>
  <c r="F282" i="9"/>
  <c r="H281" i="9"/>
  <c r="E281" i="9" s="1"/>
  <c r="G281" i="9"/>
  <c r="F281" i="9"/>
  <c r="H280" i="9"/>
  <c r="G280" i="9"/>
  <c r="F280" i="9"/>
  <c r="E280" i="9"/>
  <c r="B280" i="9" s="1"/>
  <c r="H279" i="9"/>
  <c r="E279" i="9" s="1"/>
  <c r="G279" i="9"/>
  <c r="F279" i="9"/>
  <c r="F278" i="9"/>
  <c r="F277" i="9"/>
  <c r="F276" i="9"/>
  <c r="F274" i="9"/>
  <c r="L273" i="9"/>
  <c r="F273" i="9" s="1"/>
  <c r="H273" i="9"/>
  <c r="I272" i="9"/>
  <c r="E272" i="9" s="1"/>
  <c r="H272" i="9"/>
  <c r="F272" i="9"/>
  <c r="B272" i="9"/>
  <c r="E271" i="9"/>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E220" i="9"/>
  <c r="M219" i="9"/>
  <c r="L219" i="9"/>
  <c r="F219" i="9"/>
  <c r="E219" i="9"/>
  <c r="B219" i="9"/>
  <c r="M218" i="9"/>
  <c r="L218" i="9"/>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E130" i="9" s="1"/>
  <c r="G130" i="9"/>
  <c r="F130" i="9"/>
  <c r="H129" i="9"/>
  <c r="G129" i="9"/>
  <c r="F129" i="9"/>
  <c r="E129" i="9"/>
  <c r="B129" i="9" s="1"/>
  <c r="H128" i="9"/>
  <c r="E128" i="9" s="1"/>
  <c r="G128" i="9"/>
  <c r="F128" i="9"/>
  <c r="H127" i="9"/>
  <c r="G127" i="9"/>
  <c r="F127" i="9"/>
  <c r="E127" i="9"/>
  <c r="B127" i="9" s="1"/>
  <c r="H126" i="9"/>
  <c r="E126" i="9" s="1"/>
  <c r="G126" i="9"/>
  <c r="F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B68" i="9" s="1"/>
  <c r="G68" i="9"/>
  <c r="F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G38" i="9"/>
  <c r="F38" i="9"/>
  <c r="B38" i="9"/>
  <c r="H37" i="9"/>
  <c r="E37" i="9" s="1"/>
  <c r="B37" i="9" s="1"/>
  <c r="G37" i="9"/>
  <c r="F37" i="9"/>
  <c r="H36" i="9"/>
  <c r="E36" i="9" s="1"/>
  <c r="G36" i="9"/>
  <c r="F36" i="9"/>
  <c r="B36" i="9"/>
  <c r="H35" i="9"/>
  <c r="G35" i="9"/>
  <c r="F35" i="9"/>
  <c r="E35" i="9"/>
  <c r="B35" i="9" s="1"/>
  <c r="H34" i="9"/>
  <c r="E34" i="9" s="1"/>
  <c r="G34" i="9"/>
  <c r="F34" i="9"/>
  <c r="B34" i="9"/>
  <c r="H33" i="9"/>
  <c r="G33" i="9"/>
  <c r="F33" i="9"/>
  <c r="E33" i="9"/>
  <c r="B33" i="9" s="1"/>
  <c r="H32" i="9"/>
  <c r="G32" i="9"/>
  <c r="F32" i="9"/>
  <c r="H31" i="9"/>
  <c r="G31" i="9"/>
  <c r="F31" i="9"/>
  <c r="H30" i="9"/>
  <c r="E30" i="9" s="1"/>
  <c r="G30" i="9"/>
  <c r="F30" i="9"/>
  <c r="B30" i="9"/>
  <c r="H29" i="9"/>
  <c r="E29" i="9" s="1"/>
  <c r="B29" i="9" s="1"/>
  <c r="G29" i="9"/>
  <c r="F29" i="9"/>
  <c r="H28" i="9"/>
  <c r="E28" i="9" s="1"/>
  <c r="G28" i="9"/>
  <c r="F28" i="9"/>
  <c r="B28" i="9"/>
  <c r="H27" i="9"/>
  <c r="G27" i="9"/>
  <c r="F27" i="9"/>
  <c r="E27" i="9"/>
  <c r="B27" i="9" s="1"/>
  <c r="H26" i="9"/>
  <c r="G26" i="9"/>
  <c r="F26" i="9"/>
  <c r="H25" i="9"/>
  <c r="G25" i="9"/>
  <c r="F25" i="9"/>
  <c r="E25" i="9"/>
  <c r="B25" i="9" s="1"/>
  <c r="H24" i="9"/>
  <c r="E24" i="9" s="1"/>
  <c r="G24" i="9"/>
  <c r="F24" i="9"/>
  <c r="B24" i="9"/>
  <c r="H23" i="9"/>
  <c r="G23" i="9"/>
  <c r="F23" i="9"/>
  <c r="E23" i="9"/>
  <c r="B23" i="9" s="1"/>
  <c r="H22" i="9"/>
  <c r="E22" i="9" s="1"/>
  <c r="B22" i="9" s="1"/>
  <c r="G22" i="9"/>
  <c r="F22" i="9"/>
  <c r="H21" i="9"/>
  <c r="G21" i="9"/>
  <c r="F21" i="9"/>
  <c r="E21" i="9"/>
  <c r="B21" i="9" s="1"/>
  <c r="F20" i="9"/>
  <c r="F4" i="9"/>
  <c r="O3" i="9"/>
  <c r="G273" i="9" s="1"/>
  <c r="I3" i="9"/>
  <c r="H3" i="9"/>
  <c r="G3" i="9"/>
  <c r="D101" i="8"/>
  <c r="I36" i="3" s="1"/>
  <c r="D95" i="8"/>
  <c r="D90" i="8"/>
  <c r="D85" i="8"/>
  <c r="D80" i="8"/>
  <c r="D75" i="8"/>
  <c r="D70" i="8"/>
  <c r="D65" i="8"/>
  <c r="D60" i="8"/>
  <c r="D55" i="8"/>
  <c r="D50" i="8"/>
  <c r="D49" i="8"/>
  <c r="D44" i="8"/>
  <c r="D43" i="8"/>
  <c r="D36" i="8"/>
  <c r="D26" i="8"/>
  <c r="D24" i="8"/>
  <c r="C1499" i="1"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D176"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43" i="4"/>
  <c r="F643" i="4" s="1"/>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D644" i="4" s="1"/>
  <c r="F644" i="4" s="1"/>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E152" i="4" s="1"/>
  <c r="D148" i="1" s="1"/>
  <c r="D159" i="4"/>
  <c r="F158" i="4"/>
  <c r="F157" i="4"/>
  <c r="F156" i="4"/>
  <c r="F155" i="4"/>
  <c r="F154" i="4"/>
  <c r="E153" i="4"/>
  <c r="D149" i="1"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c r="F133" i="4" s="1"/>
  <c r="F132" i="4"/>
  <c r="F131" i="4"/>
  <c r="F130" i="4"/>
  <c r="F129" i="4"/>
  <c r="E128" i="4"/>
  <c r="D128" i="4"/>
  <c r="F128" i="4" s="1"/>
  <c r="F127" i="4"/>
  <c r="F126" i="4"/>
  <c r="E125" i="4"/>
  <c r="D125" i="4"/>
  <c r="D124" i="4" s="1"/>
  <c r="F124" i="4" s="1"/>
  <c r="E124" i="4"/>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D6"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H24" i="3"/>
  <c r="G24" i="3"/>
  <c r="B24" i="3"/>
  <c r="I23" i="3"/>
  <c r="H23" i="3"/>
  <c r="G23" i="3"/>
  <c r="B23" i="3"/>
  <c r="G22" i="3"/>
  <c r="B22" i="3"/>
  <c r="G21" i="3"/>
  <c r="B21" i="3"/>
  <c r="H20" i="3"/>
  <c r="G20" i="3"/>
  <c r="B20" i="3"/>
  <c r="G19" i="3"/>
  <c r="B19" i="3"/>
  <c r="G18" i="3"/>
  <c r="B18" i="3"/>
  <c r="G17" i="3"/>
  <c r="B17" i="3"/>
  <c r="G16" i="3"/>
  <c r="B16" i="3"/>
  <c r="H10" i="3" a="1"/>
  <c r="H10" i="3"/>
  <c r="L3" i="9" s="1"/>
  <c r="G1580" i="1"/>
  <c r="C1580" i="1"/>
  <c r="H1580" i="1" s="1"/>
  <c r="H1579" i="1"/>
  <c r="C1579" i="1"/>
  <c r="G1579" i="1" s="1"/>
  <c r="C1578" i="1"/>
  <c r="H1578" i="1" s="1"/>
  <c r="H1577" i="1"/>
  <c r="C1577" i="1"/>
  <c r="G1577"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C1509" i="1"/>
  <c r="H1509" i="1" s="1"/>
  <c r="C1508" i="1"/>
  <c r="H1508" i="1" s="1"/>
  <c r="G1507" i="1"/>
  <c r="C1507" i="1"/>
  <c r="H1507" i="1" s="1"/>
  <c r="C1506" i="1"/>
  <c r="H1506" i="1" s="1"/>
  <c r="G1505" i="1"/>
  <c r="C1505" i="1"/>
  <c r="H1505" i="1" s="1"/>
  <c r="C1504" i="1"/>
  <c r="H1504" i="1" s="1"/>
  <c r="G1503" i="1"/>
  <c r="C1503" i="1"/>
  <c r="H1503" i="1" s="1"/>
  <c r="C1502" i="1"/>
  <c r="H1502" i="1" s="1"/>
  <c r="C1501" i="1"/>
  <c r="H1501" i="1" s="1"/>
  <c r="C1500" i="1"/>
  <c r="H1500"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C1485" i="1"/>
  <c r="H1485" i="1" s="1"/>
  <c r="C1484" i="1"/>
  <c r="H1484" i="1" s="1"/>
  <c r="C1482" i="1"/>
  <c r="H1482" i="1" s="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C1299" i="1"/>
  <c r="D1298" i="1"/>
  <c r="H1298" i="1" s="1"/>
  <c r="C1298" i="1"/>
  <c r="H1297" i="1"/>
  <c r="D1297" i="1"/>
  <c r="C1297" i="1"/>
  <c r="G1297" i="1" s="1"/>
  <c r="D1296" i="1"/>
  <c r="H1296" i="1" s="1"/>
  <c r="C1296" i="1"/>
  <c r="H1295" i="1"/>
  <c r="D1295" i="1"/>
  <c r="C1295" i="1"/>
  <c r="G1295" i="1" s="1"/>
  <c r="D1294" i="1"/>
  <c r="H1294" i="1" s="1"/>
  <c r="C1294" i="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C1153"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C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D646" i="1"/>
  <c r="C646" i="1"/>
  <c r="G646" i="1" s="1"/>
  <c r="D645" i="1"/>
  <c r="C645" i="1"/>
  <c r="D644" i="1"/>
  <c r="C644" i="1"/>
  <c r="D643" i="1"/>
  <c r="C643" i="1"/>
  <c r="D642" i="1"/>
  <c r="C642" i="1"/>
  <c r="D641" i="1"/>
  <c r="C641" i="1"/>
  <c r="G641" i="1" s="1"/>
  <c r="D638" i="1"/>
  <c r="C638" i="1"/>
  <c r="G638" i="1" s="1"/>
  <c r="D637" i="1"/>
  <c r="C637" i="1"/>
  <c r="G637" i="1" s="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C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C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3" i="1"/>
  <c r="C413" i="1"/>
  <c r="G413" i="1" s="1"/>
  <c r="D412" i="1"/>
  <c r="C412" i="1"/>
  <c r="G412" i="1" s="1"/>
  <c r="D411" i="1"/>
  <c r="C411" i="1"/>
  <c r="G411" i="1" s="1"/>
  <c r="D406" i="1"/>
  <c r="C406" i="1"/>
  <c r="G406" i="1" s="1"/>
  <c r="D405" i="1"/>
  <c r="C405" i="1"/>
  <c r="G405" i="1" s="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C364" i="1"/>
  <c r="D363" i="1"/>
  <c r="C363" i="1"/>
  <c r="G363" i="1" s="1"/>
  <c r="D362" i="1"/>
  <c r="C362" i="1"/>
  <c r="G362" i="1" s="1"/>
  <c r="D361" i="1"/>
  <c r="C361" i="1"/>
  <c r="G361" i="1" s="1"/>
  <c r="D360" i="1"/>
  <c r="C360" i="1"/>
  <c r="G360" i="1" s="1"/>
  <c r="D359" i="1"/>
  <c r="C359" i="1"/>
  <c r="G359"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C260" i="1"/>
  <c r="C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G235" i="1"/>
  <c r="D235" i="1"/>
  <c r="C235" i="1"/>
  <c r="H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19" i="1"/>
  <c r="C219" i="1"/>
  <c r="G219" i="1" s="1"/>
  <c r="G218" i="1"/>
  <c r="D218" i="1"/>
  <c r="C218" i="1"/>
  <c r="H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G209" i="1" s="1"/>
  <c r="D208" i="1"/>
  <c r="C208" i="1"/>
  <c r="G208" i="1" s="1"/>
  <c r="D207" i="1"/>
  <c r="C207" i="1"/>
  <c r="H207" i="1" s="1"/>
  <c r="C206" i="1"/>
  <c r="D205" i="1"/>
  <c r="C205" i="1"/>
  <c r="G205" i="1" s="1"/>
  <c r="D204" i="1"/>
  <c r="C204" i="1"/>
  <c r="H204" i="1" s="1"/>
  <c r="D203" i="1"/>
  <c r="C203" i="1"/>
  <c r="H203" i="1" s="1"/>
  <c r="D202" i="1"/>
  <c r="C202" i="1"/>
  <c r="G202" i="1" s="1"/>
  <c r="G201" i="1"/>
  <c r="D201" i="1"/>
  <c r="C201" i="1"/>
  <c r="H201" i="1" s="1"/>
  <c r="D200" i="1"/>
  <c r="C200" i="1"/>
  <c r="H200" i="1" s="1"/>
  <c r="D199" i="1"/>
  <c r="C199" i="1"/>
  <c r="H199" i="1" s="1"/>
  <c r="D198" i="1"/>
  <c r="C198" i="1"/>
  <c r="H198" i="1" s="1"/>
  <c r="D197" i="1"/>
  <c r="C197" i="1"/>
  <c r="H197" i="1" s="1"/>
  <c r="D196" i="1"/>
  <c r="C196" i="1"/>
  <c r="H196" i="1" s="1"/>
  <c r="D195" i="1"/>
  <c r="C195" i="1"/>
  <c r="G195" i="1" s="1"/>
  <c r="D194" i="1"/>
  <c r="C194" i="1"/>
  <c r="H194" i="1" s="1"/>
  <c r="D193" i="1"/>
  <c r="C193" i="1"/>
  <c r="H193" i="1" s="1"/>
  <c r="C192" i="1"/>
  <c r="G191" i="1"/>
  <c r="D191" i="1"/>
  <c r="C191" i="1"/>
  <c r="H191" i="1" s="1"/>
  <c r="D190" i="1"/>
  <c r="C190" i="1"/>
  <c r="G190" i="1" s="1"/>
  <c r="D189" i="1"/>
  <c r="C189" i="1"/>
  <c r="G189" i="1" s="1"/>
  <c r="D188" i="1"/>
  <c r="C188" i="1"/>
  <c r="H188" i="1" s="1"/>
  <c r="D187" i="1"/>
  <c r="C187" i="1"/>
  <c r="G187" i="1" s="1"/>
  <c r="G186" i="1"/>
  <c r="D186" i="1"/>
  <c r="C186" i="1"/>
  <c r="H186" i="1" s="1"/>
  <c r="D185" i="1"/>
  <c r="C185" i="1"/>
  <c r="H185" i="1" s="1"/>
  <c r="D184" i="1"/>
  <c r="C184" i="1"/>
  <c r="D183" i="1"/>
  <c r="C183" i="1"/>
  <c r="G183" i="1" s="1"/>
  <c r="D182" i="1"/>
  <c r="C182" i="1"/>
  <c r="H182" i="1" s="1"/>
  <c r="D181" i="1"/>
  <c r="C181" i="1"/>
  <c r="H181" i="1" s="1"/>
  <c r="D180" i="1"/>
  <c r="C180" i="1"/>
  <c r="H180" i="1" s="1"/>
  <c r="D179" i="1"/>
  <c r="C179" i="1"/>
  <c r="D178" i="1"/>
  <c r="C178" i="1"/>
  <c r="G178" i="1" s="1"/>
  <c r="D177" i="1"/>
  <c r="C177" i="1"/>
  <c r="D176" i="1"/>
  <c r="C176" i="1"/>
  <c r="D175" i="1"/>
  <c r="C175" i="1"/>
  <c r="G174" i="1"/>
  <c r="D174" i="1"/>
  <c r="C174" i="1"/>
  <c r="H174" i="1" s="1"/>
  <c r="D173" i="1"/>
  <c r="C173" i="1"/>
  <c r="D172" i="1"/>
  <c r="C172" i="1"/>
  <c r="H172" i="1" s="1"/>
  <c r="D171" i="1"/>
  <c r="C171" i="1"/>
  <c r="H171" i="1" s="1"/>
  <c r="D170" i="1"/>
  <c r="C170" i="1"/>
  <c r="G170" i="1" s="1"/>
  <c r="D169" i="1"/>
  <c r="C169" i="1"/>
  <c r="G169" i="1" s="1"/>
  <c r="D168" i="1"/>
  <c r="C168" i="1"/>
  <c r="H168" i="1" s="1"/>
  <c r="D167" i="1"/>
  <c r="C167" i="1"/>
  <c r="H167" i="1" s="1"/>
  <c r="D166" i="1"/>
  <c r="C166" i="1"/>
  <c r="H166" i="1" s="1"/>
  <c r="C165" i="1"/>
  <c r="D164" i="1"/>
  <c r="C164" i="1"/>
  <c r="H164" i="1" s="1"/>
  <c r="D163" i="1"/>
  <c r="C163" i="1"/>
  <c r="G163" i="1" s="1"/>
  <c r="G162" i="1"/>
  <c r="D162" i="1"/>
  <c r="C162" i="1"/>
  <c r="H162" i="1" s="1"/>
  <c r="D161" i="1"/>
  <c r="C161" i="1"/>
  <c r="H161" i="1" s="1"/>
  <c r="D160" i="1"/>
  <c r="C160" i="1"/>
  <c r="C159" i="1"/>
  <c r="D158" i="1"/>
  <c r="C158" i="1"/>
  <c r="H158" i="1" s="1"/>
  <c r="D157" i="1"/>
  <c r="C157" i="1"/>
  <c r="D156" i="1"/>
  <c r="C156" i="1"/>
  <c r="G156" i="1" s="1"/>
  <c r="C155" i="1"/>
  <c r="D154" i="1"/>
  <c r="C154" i="1"/>
  <c r="H154" i="1" s="1"/>
  <c r="D153" i="1"/>
  <c r="C153" i="1"/>
  <c r="H153" i="1" s="1"/>
  <c r="D152" i="1"/>
  <c r="C152" i="1"/>
  <c r="H152" i="1" s="1"/>
  <c r="D151" i="1"/>
  <c r="C151" i="1"/>
  <c r="H151" i="1" s="1"/>
  <c r="D150" i="1"/>
  <c r="C150" i="1"/>
  <c r="H150" i="1" s="1"/>
  <c r="C149" i="1"/>
  <c r="C148" i="1"/>
  <c r="D146" i="1"/>
  <c r="C146" i="1"/>
  <c r="H146" i="1" s="1"/>
  <c r="D145" i="1"/>
  <c r="C145" i="1"/>
  <c r="H145" i="1" s="1"/>
  <c r="D144" i="1"/>
  <c r="C144" i="1"/>
  <c r="G144" i="1" s="1"/>
  <c r="D143" i="1"/>
  <c r="C143" i="1"/>
  <c r="G143" i="1" s="1"/>
  <c r="D142" i="1"/>
  <c r="C142" i="1"/>
  <c r="H142" i="1" s="1"/>
  <c r="D141" i="1"/>
  <c r="C141" i="1"/>
  <c r="G141" i="1" s="1"/>
  <c r="D140" i="1"/>
  <c r="C140" i="1"/>
  <c r="H140" i="1" s="1"/>
  <c r="D139" i="1"/>
  <c r="C139" i="1"/>
  <c r="G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C130" i="1"/>
  <c r="C129" i="1"/>
  <c r="D128" i="1"/>
  <c r="C128" i="1"/>
  <c r="H128" i="1" s="1"/>
  <c r="D127" i="1"/>
  <c r="C127" i="1"/>
  <c r="H127" i="1" s="1"/>
  <c r="D126" i="1"/>
  <c r="C126" i="1"/>
  <c r="H126" i="1" s="1"/>
  <c r="G125" i="1"/>
  <c r="D125" i="1"/>
  <c r="C125" i="1"/>
  <c r="H125" i="1" s="1"/>
  <c r="D124" i="1"/>
  <c r="C124" i="1"/>
  <c r="H124" i="1" s="1"/>
  <c r="D123" i="1"/>
  <c r="C123" i="1"/>
  <c r="D122" i="1"/>
  <c r="C122" i="1"/>
  <c r="G122" i="1" s="1"/>
  <c r="D121" i="1"/>
  <c r="C121" i="1"/>
  <c r="D120" i="1"/>
  <c r="C120" i="1"/>
  <c r="D119" i="1"/>
  <c r="C119" i="1"/>
  <c r="H119" i="1" s="1"/>
  <c r="D118" i="1"/>
  <c r="C118" i="1"/>
  <c r="H118" i="1" s="1"/>
  <c r="D117" i="1"/>
  <c r="C117" i="1"/>
  <c r="H117" i="1" s="1"/>
  <c r="D116" i="1"/>
  <c r="C116" i="1"/>
  <c r="G116" i="1" s="1"/>
  <c r="G115" i="1"/>
  <c r="D115" i="1"/>
  <c r="C115" i="1"/>
  <c r="H115" i="1" s="1"/>
  <c r="D114" i="1"/>
  <c r="C114" i="1"/>
  <c r="H114" i="1" s="1"/>
  <c r="D113" i="1"/>
  <c r="C113" i="1"/>
  <c r="D112" i="1"/>
  <c r="C112" i="1"/>
  <c r="H112" i="1" s="1"/>
  <c r="G111" i="1"/>
  <c r="D111" i="1"/>
  <c r="C111" i="1"/>
  <c r="H111" i="1" s="1"/>
  <c r="D110" i="1"/>
  <c r="C110" i="1"/>
  <c r="G110" i="1" s="1"/>
  <c r="D109" i="1"/>
  <c r="C109" i="1"/>
  <c r="G109" i="1" s="1"/>
  <c r="D108" i="1"/>
  <c r="C108" i="1"/>
  <c r="G108" i="1" s="1"/>
  <c r="D107" i="1"/>
  <c r="C107" i="1"/>
  <c r="H107" i="1" s="1"/>
  <c r="D106" i="1"/>
  <c r="C106" i="1"/>
  <c r="H106" i="1" s="1"/>
  <c r="D105" i="1"/>
  <c r="C105" i="1"/>
  <c r="H105" i="1" s="1"/>
  <c r="D104" i="1"/>
  <c r="C104" i="1"/>
  <c r="H104" i="1" s="1"/>
  <c r="D103" i="1"/>
  <c r="C103" i="1"/>
  <c r="G103" i="1" s="1"/>
  <c r="C102" i="1"/>
  <c r="D101" i="1"/>
  <c r="C101" i="1"/>
  <c r="G101" i="1" s="1"/>
  <c r="D100" i="1"/>
  <c r="C100" i="1"/>
  <c r="G100" i="1" s="1"/>
  <c r="D99" i="1"/>
  <c r="C99" i="1"/>
  <c r="G99" i="1" s="1"/>
  <c r="D98" i="1"/>
  <c r="C98" i="1"/>
  <c r="H98" i="1" s="1"/>
  <c r="D97" i="1"/>
  <c r="C97" i="1"/>
  <c r="H97" i="1" s="1"/>
  <c r="G96" i="1"/>
  <c r="D96" i="1"/>
  <c r="C96" i="1"/>
  <c r="H96" i="1" s="1"/>
  <c r="D95" i="1"/>
  <c r="C95" i="1"/>
  <c r="G95" i="1" s="1"/>
  <c r="D94" i="1"/>
  <c r="C94" i="1"/>
  <c r="H94" i="1" s="1"/>
  <c r="D93" i="1"/>
  <c r="C93" i="1"/>
  <c r="H93" i="1" s="1"/>
  <c r="D92" i="1"/>
  <c r="C92" i="1"/>
  <c r="G92" i="1" s="1"/>
  <c r="G91" i="1"/>
  <c r="D91" i="1"/>
  <c r="C91" i="1"/>
  <c r="H91" i="1" s="1"/>
  <c r="D90" i="1"/>
  <c r="C90" i="1"/>
  <c r="H90" i="1" s="1"/>
  <c r="D89" i="1"/>
  <c r="C89" i="1"/>
  <c r="G89" i="1" s="1"/>
  <c r="D88" i="1"/>
  <c r="C88" i="1"/>
  <c r="H88" i="1" s="1"/>
  <c r="D87" i="1"/>
  <c r="C87" i="1"/>
  <c r="H87" i="1" s="1"/>
  <c r="D86" i="1"/>
  <c r="C86" i="1"/>
  <c r="H86" i="1" s="1"/>
  <c r="D85" i="1"/>
  <c r="C85" i="1"/>
  <c r="H85" i="1" s="1"/>
  <c r="D84" i="1"/>
  <c r="C84" i="1"/>
  <c r="H84" i="1" s="1"/>
  <c r="D83" i="1"/>
  <c r="C83" i="1"/>
  <c r="H83" i="1" s="1"/>
  <c r="D82" i="1"/>
  <c r="C82" i="1"/>
  <c r="G82" i="1" s="1"/>
  <c r="D81" i="1"/>
  <c r="C81" i="1"/>
  <c r="G81" i="1" s="1"/>
  <c r="D80" i="1"/>
  <c r="C80" i="1"/>
  <c r="H80" i="1" s="1"/>
  <c r="D79" i="1"/>
  <c r="C79" i="1"/>
  <c r="H79" i="1" s="1"/>
  <c r="C78" i="1"/>
  <c r="D77" i="1"/>
  <c r="C77" i="1"/>
  <c r="G77" i="1" s="1"/>
  <c r="G76" i="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C64" i="1"/>
  <c r="D63" i="1"/>
  <c r="C63" i="1"/>
  <c r="H63" i="1" s="1"/>
  <c r="D62" i="1"/>
  <c r="C62" i="1"/>
  <c r="H62" i="1" s="1"/>
  <c r="D61" i="1"/>
  <c r="C61" i="1"/>
  <c r="G61" i="1" s="1"/>
  <c r="D60" i="1"/>
  <c r="C60" i="1"/>
  <c r="G60" i="1" s="1"/>
  <c r="G59" i="1"/>
  <c r="D59" i="1"/>
  <c r="C59" i="1"/>
  <c r="H59" i="1" s="1"/>
  <c r="D58" i="1"/>
  <c r="C58" i="1"/>
  <c r="H58" i="1" s="1"/>
  <c r="D57" i="1"/>
  <c r="C57" i="1"/>
  <c r="G57" i="1" s="1"/>
  <c r="G56" i="1"/>
  <c r="D56" i="1"/>
  <c r="C56" i="1"/>
  <c r="H56" i="1" s="1"/>
  <c r="D55" i="1"/>
  <c r="C55" i="1"/>
  <c r="H55" i="1" s="1"/>
  <c r="D54" i="1"/>
  <c r="C54" i="1"/>
  <c r="G54" i="1" s="1"/>
  <c r="D53" i="1"/>
  <c r="C53" i="1"/>
  <c r="H53" i="1" s="1"/>
  <c r="D52" i="1"/>
  <c r="C52" i="1"/>
  <c r="H52" i="1" s="1"/>
  <c r="D51" i="1"/>
  <c r="C51" i="1"/>
  <c r="H51" i="1" s="1"/>
  <c r="D50" i="1"/>
  <c r="C50" i="1"/>
  <c r="H50" i="1" s="1"/>
  <c r="D49" i="1"/>
  <c r="C49" i="1"/>
  <c r="H49" i="1" s="1"/>
  <c r="D48" i="1"/>
  <c r="C48" i="1"/>
  <c r="H48" i="1" s="1"/>
  <c r="D47" i="1"/>
  <c r="C47" i="1"/>
  <c r="G47" i="1" s="1"/>
  <c r="C46" i="1"/>
  <c r="D45" i="1"/>
  <c r="C45" i="1"/>
  <c r="H45" i="1" s="1"/>
  <c r="D44" i="1"/>
  <c r="C44" i="1"/>
  <c r="H44" i="1" s="1"/>
  <c r="D43" i="1"/>
  <c r="C43" i="1"/>
  <c r="H43" i="1" s="1"/>
  <c r="D42" i="1"/>
  <c r="C42" i="1"/>
  <c r="H42" i="1" s="1"/>
  <c r="D41" i="1"/>
  <c r="C41" i="1"/>
  <c r="H41" i="1" s="1"/>
  <c r="D40" i="1"/>
  <c r="C40" i="1"/>
  <c r="H40" i="1" s="1"/>
  <c r="D39" i="1"/>
  <c r="C39" i="1"/>
  <c r="H39" i="1" s="1"/>
  <c r="D38" i="1"/>
  <c r="C38" i="1"/>
  <c r="G38" i="1" s="1"/>
  <c r="D37" i="1"/>
  <c r="C37" i="1"/>
  <c r="G37" i="1" s="1"/>
  <c r="D36" i="1"/>
  <c r="C36" i="1"/>
  <c r="H36" i="1" s="1"/>
  <c r="D35" i="1"/>
  <c r="C35" i="1"/>
  <c r="H35" i="1" s="1"/>
  <c r="D34" i="1"/>
  <c r="C34" i="1"/>
  <c r="H34" i="1" s="1"/>
  <c r="D33" i="1"/>
  <c r="C33" i="1"/>
  <c r="H33" i="1" s="1"/>
  <c r="D32" i="1"/>
  <c r="C32" i="1"/>
  <c r="H32" i="1" s="1"/>
  <c r="D31" i="1"/>
  <c r="C31" i="1"/>
  <c r="H31" i="1" s="1"/>
  <c r="D30" i="1"/>
  <c r="C30" i="1"/>
  <c r="G30" i="1" s="1"/>
  <c r="D29" i="1"/>
  <c r="C29" i="1"/>
  <c r="H29" i="1" s="1"/>
  <c r="D28" i="1"/>
  <c r="C28" i="1"/>
  <c r="H28" i="1" s="1"/>
  <c r="D27" i="1"/>
  <c r="C27" i="1"/>
  <c r="G27" i="1" s="1"/>
  <c r="G26" i="1"/>
  <c r="D26" i="1"/>
  <c r="C26" i="1"/>
  <c r="H26" i="1" s="1"/>
  <c r="D25" i="1"/>
  <c r="C25" i="1"/>
  <c r="H25" i="1" s="1"/>
  <c r="G24" i="1"/>
  <c r="D24" i="1"/>
  <c r="C24" i="1"/>
  <c r="H24" i="1" s="1"/>
  <c r="D23" i="1"/>
  <c r="C23" i="1"/>
  <c r="H23" i="1" s="1"/>
  <c r="D22" i="1"/>
  <c r="C22" i="1"/>
  <c r="G22" i="1" s="1"/>
  <c r="D21" i="1"/>
  <c r="C21" i="1"/>
  <c r="G21" i="1" s="1"/>
  <c r="D20" i="1"/>
  <c r="C20" i="1"/>
  <c r="H20" i="1" s="1"/>
  <c r="D19" i="1"/>
  <c r="C19" i="1"/>
  <c r="H19" i="1" s="1"/>
  <c r="D18" i="1"/>
  <c r="C18" i="1"/>
  <c r="H18" i="1" s="1"/>
  <c r="D17" i="1"/>
  <c r="C17" i="1"/>
  <c r="H17" i="1" s="1"/>
  <c r="D16" i="1"/>
  <c r="C16" i="1"/>
  <c r="H16" i="1" s="1"/>
  <c r="D15" i="1"/>
  <c r="C15" i="1"/>
  <c r="H15" i="1" s="1"/>
  <c r="D14" i="1"/>
  <c r="C14" i="1"/>
  <c r="G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G4" i="1" s="1"/>
  <c r="D3" i="1"/>
  <c r="C3" i="1"/>
  <c r="G3" i="1" s="1"/>
  <c r="C2" i="1"/>
  <c r="E31" i="9" l="1"/>
  <c r="B31" i="9" s="1"/>
  <c r="E284" i="9"/>
  <c r="B284" i="9" s="1"/>
  <c r="E26" i="9"/>
  <c r="B26" i="9" s="1"/>
  <c r="G1578" i="1"/>
  <c r="E32" i="9"/>
  <c r="B32" i="9" s="1"/>
  <c r="E283" i="9"/>
  <c r="B283" i="9" s="1"/>
  <c r="E273" i="9"/>
  <c r="B273" i="9" s="1"/>
  <c r="G647" i="1"/>
  <c r="C1576" i="1"/>
  <c r="G1509" i="1"/>
  <c r="H1499" i="1"/>
  <c r="G1499" i="1"/>
  <c r="G1501" i="1"/>
  <c r="G1485" i="1"/>
  <c r="G1481" i="1"/>
  <c r="C1483" i="1"/>
  <c r="F214" i="9"/>
  <c r="B214" i="9" s="1"/>
  <c r="H120" i="1"/>
  <c r="H121" i="1"/>
  <c r="G123" i="1"/>
  <c r="G668" i="1"/>
  <c r="G644" i="1"/>
  <c r="G643" i="1"/>
  <c r="G642" i="1"/>
  <c r="G645" i="1"/>
  <c r="F652" i="4"/>
  <c r="G364" i="1"/>
  <c r="E363" i="4"/>
  <c r="D358" i="1" s="1"/>
  <c r="F369" i="4"/>
  <c r="G260" i="1"/>
  <c r="G206" i="1"/>
  <c r="H192" i="1"/>
  <c r="E196" i="4"/>
  <c r="D192" i="1" s="1"/>
  <c r="F210" i="4"/>
  <c r="G184" i="1"/>
  <c r="F188" i="4"/>
  <c r="B220" i="9"/>
  <c r="F220" i="9"/>
  <c r="G173" i="1"/>
  <c r="E163" i="4"/>
  <c r="F177" i="4"/>
  <c r="H179" i="1"/>
  <c r="F218" i="9"/>
  <c r="B218" i="9" s="1"/>
  <c r="G177" i="1"/>
  <c r="H176" i="1"/>
  <c r="H175" i="1"/>
  <c r="H165" i="1"/>
  <c r="F169" i="4"/>
  <c r="G160" i="1"/>
  <c r="D155" i="1"/>
  <c r="H155" i="1" s="1"/>
  <c r="H157" i="1"/>
  <c r="F159" i="4"/>
  <c r="G148" i="1"/>
  <c r="G149" i="1"/>
  <c r="H129" i="1"/>
  <c r="D130" i="1"/>
  <c r="H130" i="1" s="1"/>
  <c r="F134" i="4"/>
  <c r="G102" i="1"/>
  <c r="G113" i="1"/>
  <c r="F216" i="9"/>
  <c r="B216" i="9" s="1"/>
  <c r="H78" i="1"/>
  <c r="E6" i="4"/>
  <c r="D2" i="1" s="1"/>
  <c r="H2" i="1" s="1"/>
  <c r="H64" i="1"/>
  <c r="D46" i="1"/>
  <c r="H46" i="1" s="1"/>
  <c r="F50" i="4"/>
  <c r="G5" i="1"/>
  <c r="G6" i="1"/>
  <c r="G7" i="1"/>
  <c r="G8" i="1"/>
  <c r="G9" i="1"/>
  <c r="G10" i="1"/>
  <c r="G11" i="1"/>
  <c r="G12" i="1"/>
  <c r="G13" i="1"/>
  <c r="G15" i="1"/>
  <c r="G16" i="1"/>
  <c r="G17" i="1"/>
  <c r="G18" i="1"/>
  <c r="G19" i="1"/>
  <c r="G20" i="1"/>
  <c r="G23" i="1"/>
  <c r="G25" i="1"/>
  <c r="G28" i="1"/>
  <c r="G29" i="1"/>
  <c r="G31" i="1"/>
  <c r="G32" i="1"/>
  <c r="G33" i="1"/>
  <c r="G34" i="1"/>
  <c r="G35" i="1"/>
  <c r="G36" i="1"/>
  <c r="G39" i="1"/>
  <c r="G40" i="1"/>
  <c r="G41" i="1"/>
  <c r="G42" i="1"/>
  <c r="G43" i="1"/>
  <c r="G44" i="1"/>
  <c r="G45" i="1"/>
  <c r="G46" i="1"/>
  <c r="G48" i="1"/>
  <c r="G49" i="1"/>
  <c r="G50" i="1"/>
  <c r="G51" i="1"/>
  <c r="G52" i="1"/>
  <c r="G53" i="1"/>
  <c r="G55" i="1"/>
  <c r="G58" i="1"/>
  <c r="G62" i="1"/>
  <c r="G63" i="1"/>
  <c r="G64" i="1"/>
  <c r="G65" i="1"/>
  <c r="G66" i="1"/>
  <c r="G67" i="1"/>
  <c r="G68" i="1"/>
  <c r="G69" i="1"/>
  <c r="G70" i="1"/>
  <c r="G71" i="1"/>
  <c r="G72" i="1"/>
  <c r="G73" i="1"/>
  <c r="G74" i="1"/>
  <c r="G75" i="1"/>
  <c r="G78" i="1"/>
  <c r="G79" i="1"/>
  <c r="G80" i="1"/>
  <c r="G83" i="1"/>
  <c r="G84" i="1"/>
  <c r="G85" i="1"/>
  <c r="G86" i="1"/>
  <c r="G87" i="1"/>
  <c r="G88" i="1"/>
  <c r="G90" i="1"/>
  <c r="G93" i="1"/>
  <c r="G94" i="1"/>
  <c r="G97" i="1"/>
  <c r="G98" i="1"/>
  <c r="G104" i="1"/>
  <c r="G105" i="1"/>
  <c r="G106" i="1"/>
  <c r="G107" i="1"/>
  <c r="G112" i="1"/>
  <c r="G114" i="1"/>
  <c r="G117" i="1"/>
  <c r="G118" i="1"/>
  <c r="G119" i="1"/>
  <c r="G120" i="1"/>
  <c r="G121" i="1"/>
  <c r="G124" i="1"/>
  <c r="G126" i="1"/>
  <c r="G127" i="1"/>
  <c r="G128" i="1"/>
  <c r="G129" i="1"/>
  <c r="G131" i="1"/>
  <c r="G132" i="1"/>
  <c r="G133" i="1"/>
  <c r="G134" i="1"/>
  <c r="G135" i="1"/>
  <c r="G136" i="1"/>
  <c r="G137" i="1"/>
  <c r="G138" i="1"/>
  <c r="G140" i="1"/>
  <c r="G142" i="1"/>
  <c r="G145" i="1"/>
  <c r="G146" i="1"/>
  <c r="G150" i="1"/>
  <c r="G151" i="1"/>
  <c r="G152" i="1"/>
  <c r="G153" i="1"/>
  <c r="G154" i="1"/>
  <c r="G157" i="1"/>
  <c r="G158" i="1"/>
  <c r="G161" i="1"/>
  <c r="G164" i="1"/>
  <c r="G165" i="1"/>
  <c r="G166" i="1"/>
  <c r="G167" i="1"/>
  <c r="G168" i="1"/>
  <c r="G171" i="1"/>
  <c r="G172" i="1"/>
  <c r="G175" i="1"/>
  <c r="G176" i="1"/>
  <c r="G179" i="1"/>
  <c r="G180" i="1"/>
  <c r="G181" i="1"/>
  <c r="G182" i="1"/>
  <c r="G185" i="1"/>
  <c r="G188" i="1"/>
  <c r="G192" i="1"/>
  <c r="G193" i="1"/>
  <c r="G194" i="1"/>
  <c r="G196" i="1"/>
  <c r="G197" i="1"/>
  <c r="G198" i="1"/>
  <c r="G199" i="1"/>
  <c r="G200" i="1"/>
  <c r="G203" i="1"/>
  <c r="G204" i="1"/>
  <c r="G207" i="1"/>
  <c r="H3" i="1"/>
  <c r="H4" i="1"/>
  <c r="H14" i="1"/>
  <c r="H21" i="1"/>
  <c r="H22" i="1"/>
  <c r="H27" i="1"/>
  <c r="H30" i="1"/>
  <c r="H37" i="1"/>
  <c r="H38" i="1"/>
  <c r="H47" i="1"/>
  <c r="H54" i="1"/>
  <c r="H57" i="1"/>
  <c r="H60" i="1"/>
  <c r="H61" i="1"/>
  <c r="H77" i="1"/>
  <c r="H81" i="1"/>
  <c r="H82" i="1"/>
  <c r="H89" i="1"/>
  <c r="H92" i="1"/>
  <c r="H95" i="1"/>
  <c r="H99" i="1"/>
  <c r="H100" i="1"/>
  <c r="H101" i="1"/>
  <c r="H102" i="1"/>
  <c r="H103" i="1"/>
  <c r="H108" i="1"/>
  <c r="H109" i="1"/>
  <c r="H110" i="1"/>
  <c r="H113" i="1"/>
  <c r="H116" i="1"/>
  <c r="H122" i="1"/>
  <c r="H123" i="1"/>
  <c r="H139" i="1"/>
  <c r="H141" i="1"/>
  <c r="H143" i="1"/>
  <c r="H144" i="1"/>
  <c r="H148" i="1"/>
  <c r="H149" i="1"/>
  <c r="H156" i="1"/>
  <c r="H160" i="1"/>
  <c r="H163" i="1"/>
  <c r="H169" i="1"/>
  <c r="H170" i="1"/>
  <c r="H173" i="1"/>
  <c r="H177" i="1"/>
  <c r="H178" i="1"/>
  <c r="H183" i="1"/>
  <c r="H184" i="1"/>
  <c r="H187" i="1"/>
  <c r="H189" i="1"/>
  <c r="H190" i="1"/>
  <c r="H195" i="1"/>
  <c r="H202" i="1"/>
  <c r="H205" i="1"/>
  <c r="H206" i="1"/>
  <c r="H208" i="1"/>
  <c r="H209" i="1"/>
  <c r="H210" i="1"/>
  <c r="H212" i="1"/>
  <c r="H213" i="1"/>
  <c r="H214" i="1"/>
  <c r="H215" i="1"/>
  <c r="H216" i="1"/>
  <c r="H217" i="1"/>
  <c r="H219" i="1"/>
  <c r="H221" i="1"/>
  <c r="H222" i="1"/>
  <c r="H223" i="1"/>
  <c r="H224" i="1"/>
  <c r="H225" i="1"/>
  <c r="H226" i="1"/>
  <c r="H227" i="1"/>
  <c r="H228" i="1"/>
  <c r="H229" i="1"/>
  <c r="H230" i="1"/>
  <c r="H231" i="1"/>
  <c r="H232" i="1"/>
  <c r="H233" i="1"/>
  <c r="H234"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G660"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G1294" i="1"/>
  <c r="G1296" i="1"/>
  <c r="G1298" i="1"/>
  <c r="G1300" i="1"/>
  <c r="G1302" i="1"/>
  <c r="G1304" i="1"/>
  <c r="G1306" i="1"/>
  <c r="G1308" i="1"/>
  <c r="G1310" i="1"/>
  <c r="G1312" i="1"/>
  <c r="G1314" i="1"/>
  <c r="G1316" i="1"/>
  <c r="G1318" i="1"/>
  <c r="G1320" i="1"/>
  <c r="G1322" i="1"/>
  <c r="G1324" i="1"/>
  <c r="G1326" i="1"/>
  <c r="G1328" i="1"/>
  <c r="G1330" i="1"/>
  <c r="G1332" i="1"/>
  <c r="G1334" i="1"/>
  <c r="H1293" i="1"/>
  <c r="I16" i="3"/>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F7" i="4"/>
  <c r="F45" i="4"/>
  <c r="F83" i="4"/>
  <c r="F197" i="4"/>
  <c r="D215" i="4"/>
  <c r="D224" i="4"/>
  <c r="F225" i="4"/>
  <c r="E224" i="4"/>
  <c r="D220" i="1" s="1"/>
  <c r="E298" i="4"/>
  <c r="E350" i="4"/>
  <c r="D421" i="4"/>
  <c r="D459" i="4"/>
  <c r="D484" i="4"/>
  <c r="F485" i="4"/>
  <c r="D175" i="5"/>
  <c r="F176" i="5"/>
  <c r="H22" i="3"/>
  <c r="H1439" i="1"/>
  <c r="I1439" i="1" s="1"/>
  <c r="H1440" i="1"/>
  <c r="I1440" i="1" s="1"/>
  <c r="H1441" i="1"/>
  <c r="I1441" i="1" s="1"/>
  <c r="H1442" i="1"/>
  <c r="I1442" i="1" s="1"/>
  <c r="H1443" i="1"/>
  <c r="I1443" i="1" s="1"/>
  <c r="H1444" i="1"/>
  <c r="I1444" i="1" s="1"/>
  <c r="H1480" i="1"/>
  <c r="H16" i="3"/>
  <c r="F51" i="4"/>
  <c r="F253" i="4"/>
  <c r="F68" i="4"/>
  <c r="F106" i="4"/>
  <c r="F107" i="4"/>
  <c r="F125" i="4"/>
  <c r="G20" i="9"/>
  <c r="F152" i="4"/>
  <c r="F153" i="4"/>
  <c r="F164" i="4"/>
  <c r="E263" i="4"/>
  <c r="D259" i="1" s="1"/>
  <c r="G259" i="1" s="1"/>
  <c r="F300" i="4"/>
  <c r="D311" i="4"/>
  <c r="F312" i="4"/>
  <c r="F352" i="4"/>
  <c r="D363" i="4"/>
  <c r="F364" i="4"/>
  <c r="E421" i="4"/>
  <c r="E459" i="4"/>
  <c r="D453" i="1" s="1"/>
  <c r="D472" i="4"/>
  <c r="F473" i="4"/>
  <c r="E515" i="4"/>
  <c r="D509" i="1" s="1"/>
  <c r="G509" i="1" s="1"/>
  <c r="D529" i="4"/>
  <c r="D567" i="4"/>
  <c r="D593" i="4"/>
  <c r="F603" i="4"/>
  <c r="E625" i="4"/>
  <c r="E7" i="5"/>
  <c r="H286" i="9"/>
  <c r="E87" i="5"/>
  <c r="F119" i="5"/>
  <c r="G287" i="9"/>
  <c r="E287" i="9" s="1"/>
  <c r="B287" i="9" s="1"/>
  <c r="D146" i="5"/>
  <c r="F149" i="5"/>
  <c r="H289" i="9"/>
  <c r="E176" i="5"/>
  <c r="F190" i="5"/>
  <c r="F206" i="5"/>
  <c r="F238" i="5"/>
  <c r="E5" i="6"/>
  <c r="D89" i="6"/>
  <c r="H20" i="9"/>
  <c r="F581" i="4"/>
  <c r="F13" i="5"/>
  <c r="D68" i="5"/>
  <c r="F79" i="5"/>
  <c r="F135" i="5"/>
  <c r="G289" i="9"/>
  <c r="E289" i="9" s="1"/>
  <c r="B289" i="9" s="1"/>
  <c r="F177" i="5"/>
  <c r="F180" i="5"/>
  <c r="F246" i="5"/>
  <c r="F115" i="6"/>
  <c r="D141" i="6"/>
  <c r="D42" i="8"/>
  <c r="G294" i="9" s="1"/>
  <c r="E294" i="9" s="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L212" i="9"/>
  <c r="F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I10" i="9"/>
  <c r="B112" i="9"/>
  <c r="B116" i="9"/>
  <c r="B120" i="9"/>
  <c r="B124" i="9"/>
  <c r="B128" i="9"/>
  <c r="B132" i="9"/>
  <c r="B136" i="9"/>
  <c r="B140" i="9"/>
  <c r="F417" i="4"/>
  <c r="E286" i="9"/>
  <c r="B286" i="9" s="1"/>
  <c r="F88" i="5"/>
  <c r="G297" i="9"/>
  <c r="E297" i="9" s="1"/>
  <c r="B114" i="9"/>
  <c r="B118" i="9"/>
  <c r="B122" i="9"/>
  <c r="B126" i="9"/>
  <c r="B130" i="9"/>
  <c r="B134" i="9"/>
  <c r="B138" i="9"/>
  <c r="B281" i="9"/>
  <c r="B212" i="9"/>
  <c r="F275" i="9"/>
  <c r="B279" i="9"/>
  <c r="B290" i="9"/>
  <c r="H1576" i="1" l="1"/>
  <c r="G1576" i="1"/>
  <c r="H1483" i="1"/>
  <c r="G1483" i="1"/>
  <c r="E151" i="4"/>
  <c r="I17" i="3" s="1"/>
  <c r="F196" i="4"/>
  <c r="D159" i="1"/>
  <c r="F163" i="4"/>
  <c r="G155" i="1"/>
  <c r="G130" i="1"/>
  <c r="F6" i="4"/>
  <c r="G2" i="1"/>
  <c r="E164" i="9"/>
  <c r="B164" i="9" s="1"/>
  <c r="B294" i="9"/>
  <c r="F68" i="5"/>
  <c r="H21" i="3"/>
  <c r="C1046" i="1"/>
  <c r="D6" i="5"/>
  <c r="E141" i="6"/>
  <c r="I24" i="3"/>
  <c r="D1299" i="1"/>
  <c r="E175" i="5"/>
  <c r="D1152" i="1" s="1"/>
  <c r="I22" i="3"/>
  <c r="D1153" i="1"/>
  <c r="E68" i="5"/>
  <c r="D1065" i="1"/>
  <c r="E6" i="5"/>
  <c r="I20" i="3"/>
  <c r="D985" i="1"/>
  <c r="F567" i="4"/>
  <c r="C561" i="1"/>
  <c r="F472" i="4"/>
  <c r="C466" i="1"/>
  <c r="E420" i="4"/>
  <c r="D415" i="1"/>
  <c r="F363" i="4"/>
  <c r="D350" i="4"/>
  <c r="C358" i="1"/>
  <c r="E289" i="4"/>
  <c r="D147" i="1"/>
  <c r="F459" i="4"/>
  <c r="C453" i="1"/>
  <c r="E408" i="4"/>
  <c r="D403" i="1" s="1"/>
  <c r="D345" i="1"/>
  <c r="F224" i="4"/>
  <c r="C220" i="1"/>
  <c r="H509" i="1"/>
  <c r="H259" i="1"/>
  <c r="B297" i="9"/>
  <c r="E296" i="9"/>
  <c r="I10" i="3" s="1"/>
  <c r="B191" i="9"/>
  <c r="K1432" i="9"/>
  <c r="G295" i="9"/>
  <c r="E295" i="9" s="1"/>
  <c r="B295" i="9" s="1"/>
  <c r="I34" i="3"/>
  <c r="C1517" i="1"/>
  <c r="F141" i="6"/>
  <c r="H28" i="3"/>
  <c r="C1435" i="1"/>
  <c r="G299" i="9"/>
  <c r="E299" i="9" s="1"/>
  <c r="F89" i="6"/>
  <c r="C1383" i="1"/>
  <c r="F146" i="5"/>
  <c r="C1124" i="1"/>
  <c r="E528" i="4"/>
  <c r="D619" i="1"/>
  <c r="F593" i="4"/>
  <c r="C587" i="1"/>
  <c r="D528" i="4"/>
  <c r="F529" i="4"/>
  <c r="C523" i="1"/>
  <c r="F311" i="4"/>
  <c r="D298" i="4"/>
  <c r="C306" i="1"/>
  <c r="E20" i="9"/>
  <c r="F175" i="5"/>
  <c r="C1152" i="1"/>
  <c r="F484" i="4"/>
  <c r="C478" i="1"/>
  <c r="D420" i="4"/>
  <c r="F421" i="4"/>
  <c r="C415" i="1"/>
  <c r="E407" i="4"/>
  <c r="D402" i="1" s="1"/>
  <c r="D293" i="1"/>
  <c r="F215" i="4"/>
  <c r="D151" i="4"/>
  <c r="C211" i="1"/>
  <c r="E412" i="4"/>
  <c r="G159" i="1" l="1"/>
  <c r="H159" i="1"/>
  <c r="E639" i="4"/>
  <c r="D407" i="1"/>
  <c r="G415" i="1"/>
  <c r="H415" i="1"/>
  <c r="G306" i="1"/>
  <c r="H306" i="1"/>
  <c r="G587" i="1"/>
  <c r="H587" i="1"/>
  <c r="B299" i="9"/>
  <c r="E298" i="9"/>
  <c r="G1517" i="1"/>
  <c r="H1517" i="1"/>
  <c r="H11" i="3"/>
  <c r="G358" i="1"/>
  <c r="H358" i="1"/>
  <c r="E635" i="4"/>
  <c r="D629" i="1" s="1"/>
  <c r="D414" i="1"/>
  <c r="G1065" i="1"/>
  <c r="H1065" i="1"/>
  <c r="G1153" i="1"/>
  <c r="H1153" i="1"/>
  <c r="G282" i="9"/>
  <c r="E282" i="9" s="1"/>
  <c r="B282" i="9" s="1"/>
  <c r="G276" i="9"/>
  <c r="F6" i="5"/>
  <c r="C984" i="1"/>
  <c r="E293" i="9"/>
  <c r="F151" i="4"/>
  <c r="H17" i="3"/>
  <c r="D289" i="4"/>
  <c r="C147" i="1"/>
  <c r="F420" i="4"/>
  <c r="D635" i="4"/>
  <c r="C414" i="1"/>
  <c r="G619" i="1"/>
  <c r="H619" i="1"/>
  <c r="G1124" i="1"/>
  <c r="H1124" i="1"/>
  <c r="H1383" i="1"/>
  <c r="G1383" i="1"/>
  <c r="G211" i="1"/>
  <c r="H211" i="1"/>
  <c r="G478" i="1"/>
  <c r="H478" i="1"/>
  <c r="G1152" i="1"/>
  <c r="H1152" i="1"/>
  <c r="E19" i="9"/>
  <c r="B20" i="9"/>
  <c r="D407" i="4"/>
  <c r="F298" i="4"/>
  <c r="C293" i="1"/>
  <c r="D412" i="4"/>
  <c r="G523" i="1"/>
  <c r="H523" i="1"/>
  <c r="D636" i="4"/>
  <c r="F528" i="4"/>
  <c r="C522" i="1"/>
  <c r="E636" i="4"/>
  <c r="D630" i="1" s="1"/>
  <c r="D522" i="1"/>
  <c r="G220" i="1"/>
  <c r="H220" i="1"/>
  <c r="G453" i="1"/>
  <c r="H453" i="1"/>
  <c r="E291" i="4"/>
  <c r="D287" i="1" s="1"/>
  <c r="E413" i="4"/>
  <c r="D285" i="1"/>
  <c r="E290" i="4"/>
  <c r="D286" i="1" s="1"/>
  <c r="F350" i="4"/>
  <c r="D408" i="4"/>
  <c r="C345" i="1"/>
  <c r="G466" i="1"/>
  <c r="H466" i="1"/>
  <c r="G561" i="1"/>
  <c r="H561" i="1"/>
  <c r="H985" i="1"/>
  <c r="G985" i="1"/>
  <c r="H276" i="9"/>
  <c r="D984" i="1"/>
  <c r="I21" i="3"/>
  <c r="D1046" i="1"/>
  <c r="H1299" i="1"/>
  <c r="G1299" i="1"/>
  <c r="I28" i="3"/>
  <c r="D1435" i="1"/>
  <c r="H1435" i="1" s="1"/>
  <c r="G1046" i="1"/>
  <c r="H1046" i="1"/>
  <c r="F408" i="4" l="1"/>
  <c r="C403" i="1"/>
  <c r="E640" i="4"/>
  <c r="E641" i="4" s="1"/>
  <c r="E415" i="4"/>
  <c r="D410" i="1" s="1"/>
  <c r="D408" i="1"/>
  <c r="G1435" i="1"/>
  <c r="G522" i="1"/>
  <c r="H522" i="1"/>
  <c r="F636" i="4"/>
  <c r="C630" i="1"/>
  <c r="G293" i="1"/>
  <c r="H293" i="1"/>
  <c r="F407" i="4"/>
  <c r="C402" i="1"/>
  <c r="F635" i="4"/>
  <c r="C629" i="1"/>
  <c r="D413" i="4"/>
  <c r="D291" i="4"/>
  <c r="F289" i="4"/>
  <c r="C285" i="1"/>
  <c r="D290" i="4"/>
  <c r="H8" i="3"/>
  <c r="G984" i="1"/>
  <c r="H984" i="1"/>
  <c r="E276" i="9"/>
  <c r="N3" i="9"/>
  <c r="I11" i="3"/>
  <c r="E414" i="4"/>
  <c r="D409" i="1" s="1"/>
  <c r="H9" i="3"/>
  <c r="G345" i="1"/>
  <c r="H345" i="1"/>
  <c r="D639" i="4"/>
  <c r="D414" i="4"/>
  <c r="F412" i="4"/>
  <c r="C407" i="1"/>
  <c r="G414" i="1"/>
  <c r="H414" i="1"/>
  <c r="G147" i="1"/>
  <c r="H147" i="1"/>
  <c r="D633" i="1"/>
  <c r="F639" i="4" l="1"/>
  <c r="C633" i="1"/>
  <c r="M3" i="9"/>
  <c r="G285" i="1"/>
  <c r="H285" i="1"/>
  <c r="F291" i="4"/>
  <c r="C287" i="1"/>
  <c r="G629" i="1"/>
  <c r="H629" i="1"/>
  <c r="G402" i="1"/>
  <c r="H402" i="1"/>
  <c r="G630" i="1"/>
  <c r="H630" i="1"/>
  <c r="G403" i="1"/>
  <c r="H403" i="1"/>
  <c r="D635" i="1"/>
  <c r="G407" i="1"/>
  <c r="H407" i="1"/>
  <c r="F414" i="4"/>
  <c r="C409" i="1"/>
  <c r="K3" i="9"/>
  <c r="I9" i="3"/>
  <c r="B276" i="9"/>
  <c r="E275" i="9"/>
  <c r="I8" i="3" s="1"/>
  <c r="F290" i="4"/>
  <c r="C286" i="1"/>
  <c r="D640" i="4"/>
  <c r="D415" i="4"/>
  <c r="F413" i="4"/>
  <c r="C408" i="1"/>
  <c r="E642" i="4"/>
  <c r="E645" i="4" s="1"/>
  <c r="D634" i="1"/>
  <c r="I18" i="3" l="1"/>
  <c r="D639" i="1"/>
  <c r="G408" i="1"/>
  <c r="H408" i="1"/>
  <c r="F415" i="4"/>
  <c r="C410" i="1"/>
  <c r="E646" i="4"/>
  <c r="D636" i="1"/>
  <c r="D642" i="4"/>
  <c r="F640" i="4"/>
  <c r="C634" i="1"/>
  <c r="G286" i="1"/>
  <c r="H286" i="1"/>
  <c r="G409" i="1"/>
  <c r="H409" i="1"/>
  <c r="G287" i="1"/>
  <c r="H287" i="1"/>
  <c r="G633" i="1"/>
  <c r="H633" i="1"/>
  <c r="D641" i="4"/>
  <c r="G410" i="1" l="1"/>
  <c r="H410" i="1"/>
  <c r="F641" i="4"/>
  <c r="D645" i="4"/>
  <c r="C635" i="1"/>
  <c r="G634" i="1"/>
  <c r="H634" i="1"/>
  <c r="D646" i="4"/>
  <c r="F642" i="4"/>
  <c r="C636" i="1"/>
  <c r="I19" i="3"/>
  <c r="D640" i="1"/>
  <c r="G636" i="1" l="1"/>
  <c r="H636" i="1"/>
  <c r="F646" i="4"/>
  <c r="H19" i="3"/>
  <c r="C640" i="1"/>
  <c r="G274" i="9"/>
  <c r="E274" i="9" s="1"/>
  <c r="B274" i="9" s="1"/>
  <c r="F645" i="4"/>
  <c r="H18" i="3"/>
  <c r="C639" i="1"/>
  <c r="G635" i="1"/>
  <c r="H635" i="1"/>
  <c r="H7" i="3"/>
  <c r="J3" i="9" l="1"/>
  <c r="I7" i="3"/>
  <c r="G639" i="1"/>
  <c r="H639" i="1"/>
  <c r="G640" i="1"/>
  <c r="H640" i="1"/>
  <c r="M271" i="9" l="1"/>
  <c r="L271" i="9"/>
  <c r="H18" i="9"/>
  <c r="G17" i="9"/>
  <c r="L16" i="9"/>
  <c r="H15" i="9"/>
  <c r="G18" i="9"/>
  <c r="E18" i="9" s="1"/>
  <c r="B18" i="9" s="1"/>
  <c r="I17" i="9"/>
  <c r="G16" i="9"/>
  <c r="M15" i="9"/>
  <c r="K6" i="9"/>
  <c r="I8" i="9"/>
  <c r="J11" i="9"/>
  <c r="I13" i="9"/>
  <c r="K11" i="9"/>
  <c r="J10" i="9"/>
  <c r="I9" i="9"/>
  <c r="K7" i="9"/>
  <c r="J6" i="9"/>
  <c r="I5" i="9"/>
  <c r="I6" i="9"/>
  <c r="E6" i="9" s="1"/>
  <c r="B6" i="9" s="1"/>
  <c r="J9" i="9"/>
  <c r="K12" i="9"/>
  <c r="L15" i="9"/>
  <c r="F15" i="9" s="1"/>
  <c r="M16" i="9"/>
  <c r="G15" i="9"/>
  <c r="E15" i="9" s="1"/>
  <c r="H17" i="9"/>
  <c r="I12" i="9"/>
  <c r="J17" i="9"/>
  <c r="J7" i="9"/>
  <c r="K10" i="9"/>
  <c r="K13" i="9"/>
  <c r="J12" i="9"/>
  <c r="I11" i="9"/>
  <c r="K9" i="9"/>
  <c r="J8" i="9"/>
  <c r="I7" i="9"/>
  <c r="K5" i="9"/>
  <c r="J5" i="9"/>
  <c r="K8" i="9"/>
  <c r="J13" i="9"/>
  <c r="H16" i="9"/>
  <c r="E11" i="9" l="1"/>
  <c r="B11" i="9" s="1"/>
  <c r="F271" i="9"/>
  <c r="F19" i="9" s="1"/>
  <c r="E7" i="9"/>
  <c r="B7" i="9" s="1"/>
  <c r="E12" i="9"/>
  <c r="B12" i="9" s="1"/>
  <c r="B15" i="9"/>
  <c r="E5" i="9"/>
  <c r="E10" i="9"/>
  <c r="B10" i="9" s="1"/>
  <c r="E13" i="9"/>
  <c r="B13" i="9" s="1"/>
  <c r="E8" i="9"/>
  <c r="B8" i="9" s="1"/>
  <c r="E17" i="9"/>
  <c r="B17" i="9" s="1"/>
  <c r="E9" i="9"/>
  <c r="B9" i="9" s="1"/>
  <c r="E16" i="9"/>
  <c r="F16" i="9"/>
  <c r="F14" i="9" s="1"/>
  <c r="B271" i="9" l="1"/>
  <c r="F3" i="9"/>
  <c r="B16" i="9"/>
  <c r="B5" i="9"/>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<sst xmlns="http://schemas.openxmlformats.org/spreadsheetml/2006/main" count="4338" uniqueCount="3399">
  <si>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</si>
  <si>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</si>
  <si>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</si>
  <si>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</si>
  <si>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</si>
  <si>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</si>
  <si>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</si>
  <si>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</si>
  <si>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</si>
  <si>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</si>
  <si>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</si>
  <si>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</si>
  <si>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</si>
  <si>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</si>
  <si>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</si>
  <si>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</si>
  <si>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</si>
  <si>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</si>
  <si>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</si>
  <si>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</si>
  <si>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</si>
  <si>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</si>
  <si>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</si>
  <si>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</si>
  <si>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</si>
  <si>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</si>
  <si>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</si>
  <si>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</si>
  <si>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</si>
  <si>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</si>
  <si>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</si>
  <si>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PETRA ZRINSKOG, ČABAR</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</si>
  <si>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</si>
  <si>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</si>
  <si>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</si>
  <si>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</si>
  <si>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</si>
  <si>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</si>
  <si>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</si>
  <si>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</si>
  <si>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</si>
  <si>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</si>
  <si>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</si>
  <si>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</si>
  <si>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</si>
  <si>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</si>
  <si>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</si>
  <si>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</si>
  <si>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</si>
  <si>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10477 - O.Š. PETRA ZRINSKOG, ČABAR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</si>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</sst>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802131.03999999992</v>
      </c>
      <c r="D2" s="6">
        <f>'PR-RAS'!E6</f>
        <v>892872.4800000001</v>
      </c>
      <c r="E2" s="6">
        <v>0</v>
      </c>
      <c r="F2" s="6">
        <v>0</v>
      </c>
      <c r="G2" s="7">
        <f t="shared" ref="G2:G264" si="0">(B2/1000)*(C2*1+D2*2)</f>
        <v>2587.8760000000002</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695195.33</v>
      </c>
      <c r="D46" s="1">
        <f>'PR-RAS'!E50</f>
        <v>787813.92</v>
      </c>
      <c r="E46" s="1">
        <v>0</v>
      </c>
      <c r="F46" s="1">
        <v>0</v>
      </c>
      <c r="G46" s="2">
        <f t="shared" si="0"/>
        <v>102187.04264999999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695195.33</v>
      </c>
      <c r="D64" s="1">
        <f>'PR-RAS'!E68</f>
        <v>787813.92</v>
      </c>
      <c r="E64" s="1">
        <v>0</v>
      </c>
      <c r="F64" s="1">
        <v>0</v>
      </c>
      <c r="G64" s="2">
        <f t="shared" si="0"/>
        <v>143061.85970999999</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695195.33</v>
      </c>
      <c r="D65" s="1">
        <f>'PR-RAS'!E69</f>
        <v>787813.92</v>
      </c>
      <c r="E65" s="1">
        <v>0</v>
      </c>
      <c r="F65" s="1">
        <v>0</v>
      </c>
      <c r="G65" s="2">
        <f t="shared" si="0"/>
        <v>145332.68288000001</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v>
      </c>
      <c r="D78" s="1">
        <f>'PR-RAS'!E82</f>
        <v>1.39</v>
      </c>
      <c r="E78" s="1">
        <v>0</v>
      </c>
      <c r="F78" s="1">
        <v>0</v>
      </c>
      <c r="G78" s="2">
        <f t="shared" si="0"/>
        <v>0.58365999999999996</v>
      </c>
      <c r="H78" s="2">
        <f t="shared" si="1"/>
        <v>0.59000000000000008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4.8</v>
      </c>
      <c r="D79" s="1">
        <f>'PR-RAS'!E83</f>
        <v>1.39</v>
      </c>
      <c r="E79" s="1">
        <v>0</v>
      </c>
      <c r="F79" s="1">
        <v>0</v>
      </c>
      <c r="G79" s="2">
        <f t="shared" si="0"/>
        <v>0.59123999999999999</v>
      </c>
      <c r="H79" s="2">
        <f t="shared" si="1"/>
        <v>0.59000000000000008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4.8</v>
      </c>
      <c r="D81" s="1">
        <f>'PR-RAS'!E85</f>
        <v>1.39</v>
      </c>
      <c r="E81" s="1">
        <v>0</v>
      </c>
      <c r="F81" s="1">
        <v>0</v>
      </c>
      <c r="G81" s="2">
        <f t="shared" si="0"/>
        <v>0.60640000000000005</v>
      </c>
      <c r="H81" s="2">
        <f t="shared" si="1"/>
        <v>0.59000000000000008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28412.07</v>
      </c>
      <c r="D102" s="1">
        <f>'PR-RAS'!E106</f>
        <v>12980.72</v>
      </c>
      <c r="E102" s="1">
        <v>0</v>
      </c>
      <c r="F102" s="1">
        <v>0</v>
      </c>
      <c r="G102" s="2">
        <f t="shared" si="0"/>
        <v>5491.72451</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28412.07</v>
      </c>
      <c r="D108" s="1">
        <f>'PR-RAS'!E112</f>
        <v>12980.72</v>
      </c>
      <c r="E108" s="1">
        <v>0</v>
      </c>
      <c r="F108" s="1">
        <v>0</v>
      </c>
      <c r="G108" s="2">
        <f t="shared" si="0"/>
        <v>5817.9655699999994</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28412.07</v>
      </c>
      <c r="D113" s="1">
        <f>'PR-RAS'!E117</f>
        <v>12980.72</v>
      </c>
      <c r="E113" s="1">
        <v>0</v>
      </c>
      <c r="F113" s="1">
        <v>0</v>
      </c>
      <c r="G113" s="2">
        <f t="shared" si="0"/>
        <v>6089.8331199999993</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690.04</v>
      </c>
      <c r="E120" s="1">
        <v>0</v>
      </c>
      <c r="F120" s="1">
        <v>0</v>
      </c>
      <c r="G120" s="2">
        <f t="shared" si="0"/>
        <v>164.22951999999998</v>
      </c>
      <c r="H120" s="2">
        <f t="shared" si="1"/>
        <v>3.999999999996362E-2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690.04</v>
      </c>
      <c r="E121" s="1">
        <v>0</v>
      </c>
      <c r="F121" s="1">
        <v>0</v>
      </c>
      <c r="G121" s="2">
        <f t="shared" si="0"/>
        <v>165.60959999999997</v>
      </c>
      <c r="H121" s="2">
        <f t="shared" si="1"/>
        <v>3.999999999996362E-2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690.04</v>
      </c>
      <c r="E123" s="1">
        <v>0</v>
      </c>
      <c r="F123" s="1">
        <v>0</v>
      </c>
      <c r="G123" s="2">
        <f t="shared" si="0"/>
        <v>168.36975999999999</v>
      </c>
      <c r="H123" s="2">
        <f t="shared" si="1"/>
        <v>3.999999999996362E-2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78518.84</v>
      </c>
      <c r="D129" s="1">
        <f>'PR-RAS'!E133</f>
        <v>91386.41</v>
      </c>
      <c r="E129" s="1">
        <v>0</v>
      </c>
      <c r="F129" s="1">
        <v>0</v>
      </c>
      <c r="G129" s="2">
        <f t="shared" si="0"/>
        <v>33445.332480000005</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78518.84</v>
      </c>
      <c r="D130" s="1">
        <f>'PR-RAS'!E134</f>
        <v>91386.41</v>
      </c>
      <c r="E130" s="1">
        <v>0</v>
      </c>
      <c r="F130" s="1">
        <v>0</v>
      </c>
      <c r="G130" s="2">
        <f t="shared" si="0"/>
        <v>33706.62414</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75201.3</v>
      </c>
      <c r="D131" s="1">
        <f>'PR-RAS'!E135</f>
        <v>91386.41</v>
      </c>
      <c r="E131" s="1">
        <v>0</v>
      </c>
      <c r="F131" s="1">
        <v>0</v>
      </c>
      <c r="G131" s="2">
        <f t="shared" si="0"/>
        <v>33536.635600000001</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3317.54</v>
      </c>
      <c r="D132" s="1">
        <f>'PR-RAS'!E136</f>
        <v>0</v>
      </c>
      <c r="E132" s="1">
        <v>0</v>
      </c>
      <c r="F132" s="1">
        <v>0</v>
      </c>
      <c r="G132" s="2">
        <f t="shared" si="0"/>
        <v>434.59773999999999</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800475.76</v>
      </c>
      <c r="D147" s="1">
        <f>'PR-RAS'!E151</f>
        <v>887895.25000000012</v>
      </c>
      <c r="E147" s="1">
        <v>0</v>
      </c>
      <c r="F147" s="1">
        <v>0</v>
      </c>
      <c r="G147" s="2">
        <f t="shared" si="0"/>
        <v>376134.87396</v>
      </c>
      <c r="H147" s="2">
        <f t="shared" si="1"/>
        <v>0.4900000001071021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646232.91999999993</v>
      </c>
      <c r="D148" s="1">
        <f>'PR-RAS'!E152</f>
        <v>718566.43</v>
      </c>
      <c r="E148" s="1">
        <v>0</v>
      </c>
      <c r="F148" s="1">
        <v>0</v>
      </c>
      <c r="G148" s="2">
        <f t="shared" si="0"/>
        <v>306254.76965999999</v>
      </c>
      <c r="H148" s="2">
        <f t="shared" si="1"/>
        <v>0.51000000012572855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539547.1</v>
      </c>
      <c r="D149" s="1">
        <f>'PR-RAS'!E153</f>
        <v>596053.65</v>
      </c>
      <c r="E149" s="1">
        <v>0</v>
      </c>
      <c r="F149" s="1">
        <v>0</v>
      </c>
      <c r="G149" s="2">
        <f t="shared" si="0"/>
        <v>256284.85119999998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539547.1</v>
      </c>
      <c r="D150" s="1">
        <f>'PR-RAS'!E154</f>
        <v>596053.65</v>
      </c>
      <c r="E150" s="1">
        <v>0</v>
      </c>
      <c r="F150" s="1">
        <v>0</v>
      </c>
      <c r="G150" s="2">
        <f t="shared" si="0"/>
        <v>258016.50559999997</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17540.22</v>
      </c>
      <c r="D154" s="1">
        <f>'PR-RAS'!E158</f>
        <v>23952.66</v>
      </c>
      <c r="E154" s="1">
        <v>0</v>
      </c>
      <c r="F154" s="1">
        <v>0</v>
      </c>
      <c r="G154" s="2">
        <f t="shared" si="0"/>
        <v>10013.16762</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89145.600000000006</v>
      </c>
      <c r="D155" s="1">
        <f>'PR-RAS'!E159</f>
        <v>98560.12</v>
      </c>
      <c r="E155" s="1">
        <v>0</v>
      </c>
      <c r="F155" s="1">
        <v>0</v>
      </c>
      <c r="G155" s="2">
        <f t="shared" si="0"/>
        <v>44084.939359999997</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89021.35</v>
      </c>
      <c r="D157" s="1">
        <f>'PR-RAS'!E161</f>
        <v>98560.12</v>
      </c>
      <c r="E157" s="1">
        <v>0</v>
      </c>
      <c r="F157" s="1">
        <v>0</v>
      </c>
      <c r="G157" s="2">
        <f t="shared" si="0"/>
        <v>44638.088039999995</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124.25</v>
      </c>
      <c r="D158" s="1">
        <f>'PR-RAS'!E162</f>
        <v>0</v>
      </c>
      <c r="E158" s="1">
        <v>0</v>
      </c>
      <c r="F158" s="1">
        <v>0</v>
      </c>
      <c r="G158" s="2">
        <f t="shared" si="0"/>
        <v>19.507249999999999</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151301.16</v>
      </c>
      <c r="D159" s="1">
        <f>'PR-RAS'!E163</f>
        <v>168815.72</v>
      </c>
      <c r="E159" s="1">
        <v>0</v>
      </c>
      <c r="F159" s="1">
        <v>0</v>
      </c>
      <c r="G159" s="2">
        <f t="shared" si="0"/>
        <v>77251.3508</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34778.369999999995</v>
      </c>
      <c r="D160" s="1">
        <f>'PR-RAS'!E164</f>
        <v>40403.69</v>
      </c>
      <c r="E160" s="1">
        <v>0</v>
      </c>
      <c r="F160" s="1">
        <v>0</v>
      </c>
      <c r="G160" s="2">
        <f t="shared" si="0"/>
        <v>18378.134249999999</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5003.2</v>
      </c>
      <c r="D161" s="1">
        <f>'PR-RAS'!E165</f>
        <v>5958.19</v>
      </c>
      <c r="E161" s="1">
        <v>0</v>
      </c>
      <c r="F161" s="1">
        <v>0</v>
      </c>
      <c r="G161" s="2">
        <f t="shared" si="0"/>
        <v>2707.1327999999999</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28752.54</v>
      </c>
      <c r="D162" s="1">
        <f>'PR-RAS'!E166</f>
        <v>34008.92</v>
      </c>
      <c r="E162" s="1">
        <v>0</v>
      </c>
      <c r="F162" s="1">
        <v>0</v>
      </c>
      <c r="G162" s="2">
        <f t="shared" si="0"/>
        <v>15580.031180000002</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1022.63</v>
      </c>
      <c r="D163" s="1">
        <f>'PR-RAS'!E167</f>
        <v>436.58</v>
      </c>
      <c r="E163" s="1">
        <v>0</v>
      </c>
      <c r="F163" s="1">
        <v>0</v>
      </c>
      <c r="G163" s="2">
        <f t="shared" si="0"/>
        <v>307.11797999999999</v>
      </c>
      <c r="H163" s="2">
        <f t="shared" si="1"/>
        <v>0.79000000000002046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90731.99</v>
      </c>
      <c r="D165" s="1">
        <f>'PR-RAS'!E169</f>
        <v>104458.31000000001</v>
      </c>
      <c r="E165" s="1">
        <v>0</v>
      </c>
      <c r="F165" s="1">
        <v>0</v>
      </c>
      <c r="G165" s="2">
        <f t="shared" si="0"/>
        <v>49142.372040000009</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4954.1400000000003</v>
      </c>
      <c r="D166" s="1">
        <f>'PR-RAS'!E170</f>
        <v>6433.5</v>
      </c>
      <c r="E166" s="1">
        <v>0</v>
      </c>
      <c r="F166" s="1">
        <v>0</v>
      </c>
      <c r="G166" s="2">
        <f t="shared" si="0"/>
        <v>2940.4881</v>
      </c>
      <c r="H166" s="2">
        <f t="shared" si="1"/>
        <v>0.64000000000032742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32421.11</v>
      </c>
      <c r="D167" s="1">
        <f>'PR-RAS'!E171</f>
        <v>39130.46</v>
      </c>
      <c r="E167" s="1">
        <v>0</v>
      </c>
      <c r="F167" s="1">
        <v>0</v>
      </c>
      <c r="G167" s="2">
        <f t="shared" si="0"/>
        <v>18373.216980000001</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47288.1</v>
      </c>
      <c r="D168" s="1">
        <f>'PR-RAS'!E172</f>
        <v>54043.62</v>
      </c>
      <c r="E168" s="1">
        <v>0</v>
      </c>
      <c r="F168" s="1">
        <v>0</v>
      </c>
      <c r="G168" s="2">
        <f t="shared" si="0"/>
        <v>25947.681780000003</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5592.87</v>
      </c>
      <c r="D169" s="1">
        <f>'PR-RAS'!E173</f>
        <v>4765.3500000000004</v>
      </c>
      <c r="E169" s="1">
        <v>0</v>
      </c>
      <c r="F169" s="1">
        <v>0</v>
      </c>
      <c r="G169" s="2">
        <f t="shared" si="0"/>
        <v>2540.7597599999999</v>
      </c>
      <c r="H169" s="2">
        <f t="shared" si="1"/>
        <v>0.48000000000047294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475.77</v>
      </c>
      <c r="D172" s="1">
        <f>'PR-RAS'!E176</f>
        <v>85.38</v>
      </c>
      <c r="E172" s="1">
        <v>0</v>
      </c>
      <c r="F172" s="1">
        <v>0</v>
      </c>
      <c r="G172" s="2">
        <f t="shared" si="0"/>
        <v>110.55663</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19812.899999999998</v>
      </c>
      <c r="D173" s="1">
        <f>'PR-RAS'!E177</f>
        <v>18929.629999999997</v>
      </c>
      <c r="E173" s="1">
        <v>0</v>
      </c>
      <c r="F173" s="1">
        <v>0</v>
      </c>
      <c r="G173" s="2">
        <f t="shared" si="0"/>
        <v>9919.6115199999967</v>
      </c>
      <c r="H173" s="2">
        <f t="shared" si="1"/>
        <v>0.47000000000480213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2337.29</v>
      </c>
      <c r="D174" s="1">
        <f>'PR-RAS'!E178</f>
        <v>2843.96</v>
      </c>
      <c r="E174" s="1">
        <v>0</v>
      </c>
      <c r="F174" s="1">
        <v>0</v>
      </c>
      <c r="G174" s="2">
        <f t="shared" si="0"/>
        <v>1388.36133</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8867.84</v>
      </c>
      <c r="D175" s="1">
        <f>'PR-RAS'!E179</f>
        <v>3250.26</v>
      </c>
      <c r="E175" s="1">
        <v>0</v>
      </c>
      <c r="F175" s="1">
        <v>0</v>
      </c>
      <c r="G175" s="2">
        <f t="shared" si="0"/>
        <v>2674.0946399999998</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668.86</v>
      </c>
      <c r="E176" s="1">
        <v>0</v>
      </c>
      <c r="F176" s="1">
        <v>0</v>
      </c>
      <c r="G176" s="2">
        <f t="shared" si="0"/>
        <v>234.101</v>
      </c>
      <c r="H176" s="2">
        <f t="shared" si="1"/>
        <v>0.13999999999998636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3668.71</v>
      </c>
      <c r="D177" s="1">
        <f>'PR-RAS'!E181</f>
        <v>7082.94</v>
      </c>
      <c r="E177" s="1">
        <v>0</v>
      </c>
      <c r="F177" s="1">
        <v>0</v>
      </c>
      <c r="G177" s="2">
        <f t="shared" si="0"/>
        <v>3138.8878399999999</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2115.6</v>
      </c>
      <c r="D179" s="1">
        <f>'PR-RAS'!E183</f>
        <v>2022.73</v>
      </c>
      <c r="E179" s="1">
        <v>0</v>
      </c>
      <c r="F179" s="1">
        <v>0</v>
      </c>
      <c r="G179" s="2">
        <f t="shared" si="0"/>
        <v>1096.6686799999998</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62.21</v>
      </c>
      <c r="E180" s="1">
        <v>0</v>
      </c>
      <c r="F180" s="1">
        <v>0</v>
      </c>
      <c r="G180" s="2">
        <f t="shared" si="0"/>
        <v>33.406769999999995</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804.63</v>
      </c>
      <c r="D181" s="1">
        <f>'PR-RAS'!E185</f>
        <v>1135.1400000000001</v>
      </c>
      <c r="E181" s="1">
        <v>0</v>
      </c>
      <c r="F181" s="1">
        <v>0</v>
      </c>
      <c r="G181" s="2">
        <f t="shared" si="0"/>
        <v>553.48380000000009</v>
      </c>
      <c r="H181" s="2">
        <f t="shared" si="1"/>
        <v>0.51000000000010459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1956.62</v>
      </c>
      <c r="D182" s="1">
        <f>'PR-RAS'!E186</f>
        <v>1863.53</v>
      </c>
      <c r="E182" s="1">
        <v>0</v>
      </c>
      <c r="F182" s="1">
        <v>0</v>
      </c>
      <c r="G182" s="2">
        <f t="shared" si="0"/>
        <v>1028.7460800000001</v>
      </c>
      <c r="H182" s="2">
        <f t="shared" si="1"/>
        <v>0.85000000000013642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5977.9000000000005</v>
      </c>
      <c r="D184" s="1">
        <f>'PR-RAS'!E188</f>
        <v>5024.09</v>
      </c>
      <c r="E184" s="1">
        <v>0</v>
      </c>
      <c r="F184" s="1">
        <v>0</v>
      </c>
      <c r="G184" s="2">
        <f t="shared" si="0"/>
        <v>2932.7726400000001</v>
      </c>
      <c r="H184" s="2">
        <f t="shared" si="1"/>
        <v>0.18999999999959982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1573.31</v>
      </c>
      <c r="E187" s="1">
        <v>0</v>
      </c>
      <c r="F187" s="1">
        <v>0</v>
      </c>
      <c r="G187" s="2">
        <f t="shared" si="0"/>
        <v>585.27131999999995</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66.36</v>
      </c>
      <c r="E188" s="1">
        <v>0</v>
      </c>
      <c r="F188" s="1">
        <v>0</v>
      </c>
      <c r="G188" s="2">
        <f t="shared" si="0"/>
        <v>47.155790000000003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2239.37</v>
      </c>
      <c r="D189" s="1">
        <f>'PR-RAS'!E193</f>
        <v>1648.86</v>
      </c>
      <c r="E189" s="1">
        <v>0</v>
      </c>
      <c r="F189" s="1">
        <v>0</v>
      </c>
      <c r="G189" s="2">
        <f t="shared" si="0"/>
        <v>1040.9729199999999</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2911.61</v>
      </c>
      <c r="D190" s="1">
        <f>'PR-RAS'!E194</f>
        <v>0</v>
      </c>
      <c r="E190" s="1">
        <v>0</v>
      </c>
      <c r="F190" s="1">
        <v>0</v>
      </c>
      <c r="G190" s="2">
        <f t="shared" si="0"/>
        <v>550.29429000000005</v>
      </c>
      <c r="H190" s="2">
        <f t="shared" si="1"/>
        <v>0.38999999999987267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707.47</v>
      </c>
      <c r="D191" s="1">
        <f>'PR-RAS'!E195</f>
        <v>1735.56</v>
      </c>
      <c r="E191" s="1">
        <v>0</v>
      </c>
      <c r="F191" s="1">
        <v>0</v>
      </c>
      <c r="G191" s="2">
        <f t="shared" si="0"/>
        <v>793.93209999999999</v>
      </c>
      <c r="H191" s="2">
        <f t="shared" si="1"/>
        <v>0.91000000000008185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2902.3</v>
      </c>
      <c r="D192" s="1">
        <f>'PR-RAS'!E196</f>
        <v>58.8</v>
      </c>
      <c r="E192" s="1">
        <v>0</v>
      </c>
      <c r="F192" s="1">
        <v>0</v>
      </c>
      <c r="G192" s="2">
        <f t="shared" si="0"/>
        <v>576.80090000000007</v>
      </c>
      <c r="H192" s="2">
        <f t="shared" si="1"/>
        <v>0.50000000000018474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2902.3</v>
      </c>
      <c r="D206" s="1">
        <f>'PR-RAS'!E210</f>
        <v>58.8</v>
      </c>
      <c r="E206" s="1">
        <v>0</v>
      </c>
      <c r="F206" s="1">
        <v>0</v>
      </c>
      <c r="G206" s="2">
        <f t="shared" si="0"/>
        <v>619.07949999999994</v>
      </c>
      <c r="H206" s="2">
        <f t="shared" si="1"/>
        <v>0.50000000000018474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64.84</v>
      </c>
      <c r="D207" s="1">
        <f>'PR-RAS'!E211</f>
        <v>58.8</v>
      </c>
      <c r="E207" s="1">
        <v>0</v>
      </c>
      <c r="F207" s="1">
        <v>0</v>
      </c>
      <c r="G207" s="2">
        <f t="shared" si="0"/>
        <v>37.582639999999998</v>
      </c>
      <c r="H207" s="2">
        <f t="shared" si="1"/>
        <v>0.35999999999999943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2837.46</v>
      </c>
      <c r="D209" s="1">
        <f>'PR-RAS'!E213</f>
        <v>0</v>
      </c>
      <c r="E209" s="1">
        <v>0</v>
      </c>
      <c r="F209" s="1">
        <v>0</v>
      </c>
      <c r="G209" s="2">
        <f t="shared" si="0"/>
        <v>590.19168000000002</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39.380000000000003</v>
      </c>
      <c r="D248" s="1">
        <f>'PR-RAS'!E252</f>
        <v>0</v>
      </c>
      <c r="E248" s="1">
        <v>0</v>
      </c>
      <c r="F248" s="1">
        <v>0</v>
      </c>
      <c r="G248" s="2">
        <f t="shared" si="0"/>
        <v>9.7268600000000003</v>
      </c>
      <c r="H248" s="2">
        <f t="shared" si="1"/>
        <v>0.38000000000000256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39.380000000000003</v>
      </c>
      <c r="D255" s="1">
        <f>'PR-RAS'!E259</f>
        <v>0</v>
      </c>
      <c r="E255" s="1">
        <v>0</v>
      </c>
      <c r="F255" s="1">
        <v>0</v>
      </c>
      <c r="G255" s="2">
        <f t="shared" si="0"/>
        <v>10.002520000000001</v>
      </c>
      <c r="H255" s="2">
        <f t="shared" si="1"/>
        <v>0.38000000000000256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39.380000000000003</v>
      </c>
      <c r="D257" s="1">
        <f>'PR-RAS'!E261</f>
        <v>0</v>
      </c>
      <c r="E257" s="1">
        <v>0</v>
      </c>
      <c r="F257" s="1">
        <v>0</v>
      </c>
      <c r="G257" s="2">
        <f t="shared" si="0"/>
        <v>10.081280000000001</v>
      </c>
      <c r="H257" s="2">
        <f t="shared" si="1"/>
        <v>0.38000000000000256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454.3</v>
      </c>
      <c r="E259" s="1">
        <v>0</v>
      </c>
      <c r="F259" s="1">
        <v>0</v>
      </c>
      <c r="G259" s="2">
        <f t="shared" si="0"/>
        <v>234.4188</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454.3</v>
      </c>
      <c r="E260" s="1">
        <v>0</v>
      </c>
      <c r="F260" s="1">
        <v>0</v>
      </c>
      <c r="G260" s="2">
        <f t="shared" si="0"/>
        <v>235.32740000000001</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454.3</v>
      </c>
      <c r="E262" s="1">
        <v>0</v>
      </c>
      <c r="F262" s="1">
        <v>0</v>
      </c>
      <c r="G262" s="2">
        <f t="shared" si="0"/>
        <v>237.14460000000003</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800475.76</v>
      </c>
      <c r="D285" s="1">
        <f>'PR-RAS'!E289</f>
        <v>887895.25000000012</v>
      </c>
      <c r="E285" s="1">
        <v>0</v>
      </c>
      <c r="F285" s="1">
        <v>0</v>
      </c>
      <c r="G285" s="2">
        <f t="shared" si="8"/>
        <v>731659.61783999996</v>
      </c>
      <c r="H285" s="2">
        <f t="shared" si="9"/>
        <v>0.4900000001071021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1655.2799999999115</v>
      </c>
      <c r="D286" s="1">
        <f>'PR-RAS'!E290</f>
        <v>4977.2299999999814</v>
      </c>
      <c r="E286" s="1">
        <v>0</v>
      </c>
      <c r="F286" s="1">
        <v>0</v>
      </c>
      <c r="G286" s="2">
        <f t="shared" si="8"/>
        <v>3308.7758999999637</v>
      </c>
      <c r="H286" s="2">
        <f t="shared" si="9"/>
        <v>0.5099999998928979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5298.3</v>
      </c>
      <c r="D345" s="1">
        <f>'PR-RAS'!E350</f>
        <v>348.39</v>
      </c>
      <c r="E345" s="1">
        <v>0</v>
      </c>
      <c r="F345" s="1">
        <v>0</v>
      </c>
      <c r="G345" s="2">
        <f t="shared" si="8"/>
        <v>2062.3075199999998</v>
      </c>
      <c r="H345" s="2">
        <f t="shared" si="9"/>
        <v>0.69000000000016826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5298.3</v>
      </c>
      <c r="D358" s="1">
        <f>'PR-RAS'!E363</f>
        <v>348.39</v>
      </c>
      <c r="E358" s="1">
        <v>0</v>
      </c>
      <c r="F358" s="1">
        <v>0</v>
      </c>
      <c r="G358" s="2">
        <f t="shared" si="8"/>
        <v>2140.2435599999999</v>
      </c>
      <c r="H358" s="2">
        <f t="shared" si="9"/>
        <v>0.69000000000016826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5298.3</v>
      </c>
      <c r="D364" s="1">
        <f>'PR-RAS'!E369</f>
        <v>348.39</v>
      </c>
      <c r="E364" s="1">
        <v>0</v>
      </c>
      <c r="F364" s="1">
        <v>0</v>
      </c>
      <c r="G364" s="2">
        <f t="shared" si="8"/>
        <v>2176.2140399999998</v>
      </c>
      <c r="H364" s="2">
        <f t="shared" si="9"/>
        <v>0.69000000000016826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3317.54</v>
      </c>
      <c r="D367" s="1">
        <f>'PR-RAS'!E372</f>
        <v>0</v>
      </c>
      <c r="E367" s="1">
        <v>0</v>
      </c>
      <c r="F367" s="1">
        <v>0</v>
      </c>
      <c r="G367" s="2">
        <f t="shared" si="8"/>
        <v>1214.21964</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1980.76</v>
      </c>
      <c r="D371" s="1">
        <f>'PR-RAS'!E376</f>
        <v>348.39</v>
      </c>
      <c r="E371" s="1">
        <v>0</v>
      </c>
      <c r="F371" s="1">
        <v>0</v>
      </c>
      <c r="G371" s="2">
        <f t="shared" si="8"/>
        <v>990.68979999999999</v>
      </c>
      <c r="H371" s="2">
        <f t="shared" si="9"/>
        <v>0.62999999999999545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5298.3</v>
      </c>
      <c r="D403" s="1">
        <f>'PR-RAS'!E408</f>
        <v>348.39</v>
      </c>
      <c r="E403" s="1">
        <v>0</v>
      </c>
      <c r="F403" s="1">
        <v>0</v>
      </c>
      <c r="G403" s="2">
        <f t="shared" si="8"/>
        <v>2410.02216</v>
      </c>
      <c r="H403" s="2">
        <f t="shared" si="9"/>
        <v>0.69000000000016826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802131.03999999992</v>
      </c>
      <c r="D407" s="1">
        <f>'PR-RAS'!E412</f>
        <v>892872.4800000001</v>
      </c>
      <c r="E407" s="1">
        <v>0</v>
      </c>
      <c r="F407" s="1">
        <v>0</v>
      </c>
      <c r="G407" s="2">
        <f t="shared" si="8"/>
        <v>1050677.656</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805774.06</v>
      </c>
      <c r="D408" s="1">
        <f>'PR-RAS'!E413</f>
        <v>888243.64000000013</v>
      </c>
      <c r="E408" s="1">
        <v>0</v>
      </c>
      <c r="F408" s="1">
        <v>0</v>
      </c>
      <c r="G408" s="2">
        <f t="shared" si="8"/>
        <v>1050980.3653800001</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4628.8399999999674</v>
      </c>
      <c r="E409" s="1">
        <v>0</v>
      </c>
      <c r="F409" s="1">
        <v>0</v>
      </c>
      <c r="G409" s="2">
        <f t="shared" si="8"/>
        <v>3777.1334399999732</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3643.020000000135</v>
      </c>
      <c r="D410" s="1">
        <f>'PR-RAS'!E415</f>
        <v>0</v>
      </c>
      <c r="E410" s="1">
        <v>0</v>
      </c>
      <c r="F410" s="1">
        <v>0</v>
      </c>
      <c r="G410" s="2">
        <f t="shared" si="8"/>
        <v>1489.9951800000551</v>
      </c>
      <c r="H410" s="2">
        <f t="shared" si="9"/>
        <v>2.0000000135041773E-2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802131.03999999992</v>
      </c>
      <c r="D633" s="1">
        <f>'PR-RAS'!E639</f>
        <v>892872.4800000001</v>
      </c>
      <c r="E633" s="1">
        <v>0</v>
      </c>
      <c r="F633" s="1">
        <v>0</v>
      </c>
      <c r="G633" s="2">
        <f t="shared" si="10"/>
        <v>1635537.632</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805774.06</v>
      </c>
      <c r="D634" s="1">
        <f>'PR-RAS'!E640</f>
        <v>888243.64000000013</v>
      </c>
      <c r="E634" s="1">
        <v>0</v>
      </c>
      <c r="F634" s="1">
        <v>0</v>
      </c>
      <c r="G634" s="2">
        <f t="shared" si="10"/>
        <v>1634571.4282200001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4628.8399999999674</v>
      </c>
      <c r="E635" s="1">
        <v>0</v>
      </c>
      <c r="F635" s="1">
        <v>0</v>
      </c>
      <c r="G635" s="2">
        <f t="shared" si="10"/>
        <v>5869.3691199999585</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3643.020000000135</v>
      </c>
      <c r="D636" s="1">
        <f>'PR-RAS'!E642</f>
        <v>0</v>
      </c>
      <c r="E636" s="1">
        <v>0</v>
      </c>
      <c r="F636" s="1">
        <v>0</v>
      </c>
      <c r="G636" s="2">
        <f t="shared" si="10"/>
        <v>2313.317700000086</v>
      </c>
      <c r="H636" s="2">
        <f t="shared" si="11"/>
        <v>2.0000000135041773E-2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4628.8399999999674</v>
      </c>
      <c r="E639" s="1">
        <v>0</v>
      </c>
      <c r="F639" s="1">
        <v>0</v>
      </c>
      <c r="G639" s="2">
        <f t="shared" si="10"/>
        <v>5906.3998399999582</v>
      </c>
      <c r="H639" s="2">
        <f t="shared" si="11"/>
        <v>0.16000000003259629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3643.020000000135</v>
      </c>
      <c r="D640" s="1">
        <f>'PR-RAS'!E646</f>
        <v>0</v>
      </c>
      <c r="E640" s="1">
        <v>0</v>
      </c>
      <c r="F640" s="1">
        <v>0</v>
      </c>
      <c r="G640" s="2">
        <f t="shared" si="10"/>
        <v>2327.8897800000864</v>
      </c>
      <c r="H640" s="2">
        <f t="shared" si="11"/>
        <v>2.0000000135041773E-2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25968.81</v>
      </c>
      <c r="D642" s="1">
        <f>'PR-RAS'!E649</f>
        <v>11450.19</v>
      </c>
      <c r="E642" s="1">
        <v>0</v>
      </c>
      <c r="F642" s="1">
        <v>0</v>
      </c>
      <c r="G642" s="2">
        <f t="shared" si="10"/>
        <v>31325.150790000003</v>
      </c>
      <c r="H642" s="2">
        <f t="shared" si="11"/>
        <v>0.37999999999919964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60578.1</v>
      </c>
      <c r="D643" s="1">
        <f>'PR-RAS'!E650</f>
        <v>67784.899999999994</v>
      </c>
      <c r="E643" s="1">
        <v>0</v>
      </c>
      <c r="F643" s="1">
        <v>0</v>
      </c>
      <c r="G643" s="2">
        <f t="shared" si="10"/>
        <v>125926.9518</v>
      </c>
      <c r="H643" s="2">
        <f t="shared" si="11"/>
        <v>0.20000000000436557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69867.91</v>
      </c>
      <c r="D644" s="1">
        <f>'PR-RAS'!E651</f>
        <v>72139.490000000005</v>
      </c>
      <c r="E644" s="1">
        <v>0</v>
      </c>
      <c r="F644" s="1">
        <v>0</v>
      </c>
      <c r="G644" s="2">
        <f t="shared" si="10"/>
        <v>137696.45027</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16679</v>
      </c>
      <c r="D645" s="1">
        <f>'PR-RAS'!E652</f>
        <v>7095.5999999999913</v>
      </c>
      <c r="E645" s="1">
        <v>0</v>
      </c>
      <c r="F645" s="1">
        <v>0</v>
      </c>
      <c r="G645" s="2">
        <f t="shared" si="10"/>
        <v>19880.40879999999</v>
      </c>
      <c r="H645" s="2">
        <f t="shared" si="11"/>
        <v>0.40000000000873115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72</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72</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686693.69</v>
      </c>
      <c r="D668" s="1">
        <f>'PR-RAS'!E675</f>
        <v>781995.12</v>
      </c>
      <c r="E668" s="1">
        <v>0</v>
      </c>
      <c r="F668" s="1">
        <v>0</v>
      </c>
      <c r="G668" s="2">
        <f t="shared" si="10"/>
        <v>1501206.1813099999</v>
      </c>
      <c r="H668" s="2">
        <f t="shared" si="11"/>
        <v>0.43000000005122274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8501.64</v>
      </c>
      <c r="D669" s="1">
        <f>'PR-RAS'!E676</f>
        <v>5818.8</v>
      </c>
      <c r="E669" s="1">
        <v>0</v>
      </c>
      <c r="F669" s="1">
        <v>0</v>
      </c>
      <c r="G669" s="2">
        <f t="shared" si="10"/>
        <v>13453.01232</v>
      </c>
      <c r="H669" s="2">
        <f t="shared" si="11"/>
        <v>0.56000000000040018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23296.560000000001</v>
      </c>
      <c r="D703" s="1">
        <f>'PR-RAS'!E710</f>
        <v>10497.66</v>
      </c>
      <c r="E703" s="1">
        <v>0</v>
      </c>
      <c r="F703" s="1">
        <v>0</v>
      </c>
      <c r="G703" s="2">
        <f t="shared" si="10"/>
        <v>31092.89976</v>
      </c>
      <c r="H703" s="2">
        <f t="shared" si="11"/>
        <v>0.77999999999883585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800.65</v>
      </c>
      <c r="D710" s="1">
        <f>'PR-RAS'!E717</f>
        <v>935.48</v>
      </c>
      <c r="E710" s="1">
        <v>0</v>
      </c>
      <c r="F710" s="1">
        <v>0</v>
      </c>
      <c r="G710" s="2">
        <f t="shared" si="10"/>
        <v>1894.1714899999999</v>
      </c>
      <c r="H710" s="2">
        <f t="shared" si="11"/>
        <v>0.83000000000004093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28752.54</v>
      </c>
      <c r="D711" s="1">
        <f>'PR-RAS'!E718</f>
        <v>34008.92</v>
      </c>
      <c r="E711" s="1">
        <v>0</v>
      </c>
      <c r="F711" s="1">
        <v>0</v>
      </c>
      <c r="G711" s="2">
        <f t="shared" si="10"/>
        <v>68706.969800000006</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1458.62</v>
      </c>
      <c r="D713" s="1">
        <f>'PR-RAS'!E720</f>
        <v>1724.1</v>
      </c>
      <c r="E713" s="1">
        <v>0</v>
      </c>
      <c r="F713" s="1">
        <v>0</v>
      </c>
      <c r="G713" s="2">
        <f t="shared" si="10"/>
        <v>3493.6558399999994</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39.380000000000003</v>
      </c>
      <c r="D821" s="1">
        <f>'PR-RAS'!E828</f>
        <v>0</v>
      </c>
      <c r="E821" s="1">
        <v>0</v>
      </c>
      <c r="F821" s="1">
        <v>0</v>
      </c>
      <c r="G821" s="2">
        <f t="shared" si="18"/>
        <v>32.291600000000003</v>
      </c>
      <c r="H821" s="2">
        <f t="shared" si="19"/>
        <v>0.38000000000000256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125617.26</v>
      </c>
      <c r="D1480" s="6"/>
      <c r="E1480" s="6">
        <v>0</v>
      </c>
      <c r="F1480" s="6">
        <v>0</v>
      </c>
      <c r="G1480" s="7">
        <f t="shared" ref="G1480:G1580" si="34">B1480/1000*C1480</f>
        <v>125.61726</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794097.33000000007</v>
      </c>
      <c r="D1481" s="1">
        <v>0</v>
      </c>
      <c r="E1481" s="1">
        <v>0</v>
      </c>
      <c r="F1481" s="1">
        <v>0</v>
      </c>
      <c r="G1481" s="2">
        <f t="shared" si="34"/>
        <v>1588.1946600000001</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794097.33000000007</v>
      </c>
      <c r="D1483" s="1">
        <v>0</v>
      </c>
      <c r="E1483" s="1">
        <v>0</v>
      </c>
      <c r="F1483" s="1">
        <v>0</v>
      </c>
      <c r="G1483" s="2">
        <f t="shared" si="34"/>
        <v>3176.3893200000002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616340.63</v>
      </c>
      <c r="D1484" s="1">
        <v>0</v>
      </c>
      <c r="E1484" s="1">
        <v>0</v>
      </c>
      <c r="F1484" s="1">
        <v>0</v>
      </c>
      <c r="G1484" s="2">
        <f t="shared" si="34"/>
        <v>3081.7031500000003</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163196.03</v>
      </c>
      <c r="D1485" s="1">
        <v>0</v>
      </c>
      <c r="E1485" s="1">
        <v>0</v>
      </c>
      <c r="F1485" s="1">
        <v>0</v>
      </c>
      <c r="G1485" s="2">
        <f t="shared" si="34"/>
        <v>979.17618000000004</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58.8</v>
      </c>
      <c r="D1486" s="1">
        <v>0</v>
      </c>
      <c r="E1486" s="1">
        <v>0</v>
      </c>
      <c r="F1486" s="1">
        <v>0</v>
      </c>
      <c r="G1486" s="2">
        <f t="shared" si="34"/>
        <v>0.41159999999999997</v>
      </c>
      <c r="H1486" s="2">
        <f t="shared" si="35"/>
        <v>0.20000000000000284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14501.87</v>
      </c>
      <c r="D1491" s="1">
        <v>0</v>
      </c>
      <c r="E1491" s="1">
        <v>0</v>
      </c>
      <c r="F1491" s="1">
        <v>0</v>
      </c>
      <c r="G1491" s="2">
        <f t="shared" si="34"/>
        <v>174.02244000000002</v>
      </c>
      <c r="H1491" s="2">
        <f t="shared" si="35"/>
        <v>0.12999999999919964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909361.70000000007</v>
      </c>
      <c r="D1499" s="1">
        <v>0</v>
      </c>
      <c r="E1499" s="1">
        <v>0</v>
      </c>
      <c r="F1499" s="1">
        <v>0</v>
      </c>
      <c r="G1499" s="2">
        <f t="shared" si="34"/>
        <v>18187.234</v>
      </c>
      <c r="H1499" s="2">
        <f t="shared" si="35"/>
        <v>0.29999999993015081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909361.70000000007</v>
      </c>
      <c r="D1501" s="1">
        <v>0</v>
      </c>
      <c r="E1501" s="1">
        <v>0</v>
      </c>
      <c r="F1501" s="1">
        <v>0</v>
      </c>
      <c r="G1501" s="2">
        <f t="shared" si="34"/>
        <v>20005.957399999999</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740493.64</v>
      </c>
      <c r="D1502" s="1">
        <v>0</v>
      </c>
      <c r="E1502" s="1">
        <v>0</v>
      </c>
      <c r="F1502" s="1">
        <v>0</v>
      </c>
      <c r="G1502" s="2">
        <f t="shared" si="34"/>
        <v>17031.353719999999</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166244.37</v>
      </c>
      <c r="D1503" s="1">
        <v>0</v>
      </c>
      <c r="E1503" s="1">
        <v>0</v>
      </c>
      <c r="F1503" s="1">
        <v>0</v>
      </c>
      <c r="G1503" s="2">
        <f t="shared" si="34"/>
        <v>3989.8648800000001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72.540000000000006</v>
      </c>
      <c r="D1504" s="1">
        <v>0</v>
      </c>
      <c r="E1504" s="1">
        <v>0</v>
      </c>
      <c r="F1504" s="1">
        <v>0</v>
      </c>
      <c r="G1504" s="2">
        <f t="shared" si="34"/>
        <v>1.8135000000000003</v>
      </c>
      <c r="H1504" s="2">
        <f t="shared" si="35"/>
        <v>0.45999999999999375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2551.15</v>
      </c>
      <c r="D1509" s="1">
        <v>0</v>
      </c>
      <c r="E1509" s="1">
        <v>0</v>
      </c>
      <c r="F1509" s="1">
        <v>0</v>
      </c>
      <c r="G1509" s="2">
        <f t="shared" si="34"/>
        <v>76.534499999999994</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10352.890000000014</v>
      </c>
      <c r="D1517" s="1">
        <v>0</v>
      </c>
      <c r="E1517" s="1">
        <v>0</v>
      </c>
      <c r="F1517" s="1">
        <v>0</v>
      </c>
      <c r="G1517" s="2">
        <f t="shared" si="34"/>
        <v>393.40982000000054</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10352.89</v>
      </c>
      <c r="D1576" s="1">
        <v>0</v>
      </c>
      <c r="E1576" s="1">
        <v>0</v>
      </c>
      <c r="F1576" s="1">
        <v>0</v>
      </c>
      <c r="G1576" s="2">
        <f t="shared" si="34"/>
        <v>1004.23033</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10352.89</v>
      </c>
      <c r="D1578" s="1">
        <v>0</v>
      </c>
      <c r="E1578" s="1">
        <v>0</v>
      </c>
      <c r="F1578" s="1">
        <v>0</v>
      </c>
      <c r="G1578" s="2">
        <f t="shared" si="34"/>
        <v>1024.9361100000001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10477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802131.03999999992</v>
      </c>
      <c r="I16" s="170">
        <f>'PR-RAS'!E6</f>
        <v>892872.4800000001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800475.76</v>
      </c>
      <c r="I17" s="170">
        <f>'PR-RAS'!E151</f>
        <v>887895.25000000012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4628.8399999999674</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3643.020000000135</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125617.26</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10352.890000000014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10352.89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1" zoomScaleNormal="100" workbookViewId="0">
      <selection activeCell="E289" sqref="E2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802131.03999999992</v>
      </c>
      <c r="E6" s="51">
        <f>E7+E44+E50+E82+E106+E124+E133+E139</f>
        <v>892872.4800000001</v>
      </c>
      <c r="F6" s="52">
        <f t="shared" ref="F6:F131" si="0">IF(D6&lt;&gt;0,IF(E6/D6&gt;=100,"&gt;&gt;100",E6/D6*100),"-")</f>
        <v>111.31254564092174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695195.33</v>
      </c>
      <c r="E50" s="51">
        <f>E51+E54+E59+E62+E65+E68+E71+E74+E77</f>
        <v>787813.92</v>
      </c>
      <c r="F50" s="52">
        <f t="shared" si="0"/>
        <v>113.32267148572474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695195.33</v>
      </c>
      <c r="E68" s="51">
        <f t="shared" si="15"/>
        <v>787813.92</v>
      </c>
      <c r="F68" s="52">
        <f t="shared" si="0"/>
        <v>113.32267148572474</v>
      </c>
    </row>
    <row r="69" spans="1:6" ht="12.75" customHeight="1" x14ac:dyDescent="0.2">
      <c r="A69" s="53" t="s">
        <v>184</v>
      </c>
      <c r="B69" s="85" t="s">
        <v>185</v>
      </c>
      <c r="C69" s="50" t="s">
        <v>184</v>
      </c>
      <c r="D69" s="242">
        <v>695195.33</v>
      </c>
      <c r="E69" s="242">
        <v>787813.92</v>
      </c>
      <c r="F69" s="52">
        <f t="shared" si="0"/>
        <v>113.32267148572474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4.8</v>
      </c>
      <c r="E82" s="51">
        <f t="shared" si="19"/>
        <v>1.39</v>
      </c>
      <c r="F82" s="52">
        <f t="shared" si="0"/>
        <v>28.958333333333329</v>
      </c>
    </row>
    <row r="83" spans="1:6" ht="12.75" customHeight="1" x14ac:dyDescent="0.2">
      <c r="A83" s="53">
        <v>641</v>
      </c>
      <c r="B83" s="85" t="s">
        <v>212</v>
      </c>
      <c r="C83" s="50" t="s">
        <v>213</v>
      </c>
      <c r="D83" s="51">
        <f t="shared" ref="D83:E83" si="20">SUM(D84:D90)</f>
        <v>4.8</v>
      </c>
      <c r="E83" s="51">
        <f t="shared" si="20"/>
        <v>1.39</v>
      </c>
      <c r="F83" s="52">
        <f t="shared" si="0"/>
        <v>28.958333333333329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4.8</v>
      </c>
      <c r="E85" s="242">
        <v>1.39</v>
      </c>
      <c r="F85" s="52">
        <f t="shared" si="0"/>
        <v>28.958333333333329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28412.07</v>
      </c>
      <c r="E106" s="51">
        <f t="shared" si="23"/>
        <v>12980.72</v>
      </c>
      <c r="F106" s="52">
        <f t="shared" si="0"/>
        <v>45.687343442417252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28412.07</v>
      </c>
      <c r="E112" s="51">
        <f t="shared" si="25"/>
        <v>12980.72</v>
      </c>
      <c r="F112" s="52">
        <f t="shared" si="0"/>
        <v>45.687343442417252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28412.07</v>
      </c>
      <c r="E117" s="242">
        <v>12980.72</v>
      </c>
      <c r="F117" s="52">
        <f t="shared" si="0"/>
        <v>45.687343442417252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690.04</v>
      </c>
      <c r="F124" s="52" t="str">
        <f t="shared" si="0"/>
        <v>-</v>
      </c>
    </row>
    <row r="125" spans="1:6" ht="12.75" customHeight="1" x14ac:dyDescent="0.2">
      <c r="A125" s="53">
        <v>661</v>
      </c>
      <c r="B125" s="86" t="s">
        <v>296</v>
      </c>
      <c r="C125" s="50" t="s">
        <v>297</v>
      </c>
      <c r="D125" s="51">
        <f t="shared" ref="D125:E125" si="28">SUM(D126:D127)</f>
        <v>0</v>
      </c>
      <c r="E125" s="51">
        <f t="shared" si="28"/>
        <v>690.04</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690.04</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78518.84</v>
      </c>
      <c r="E133" s="51">
        <f t="shared" si="30"/>
        <v>91386.41</v>
      </c>
      <c r="F133" s="52">
        <f t="shared" ref="F133:F223" si="31">IF(D133&lt;&gt;0,IF(E133/D133&gt;=100,"&gt;&gt;100",E133/D133*100),"-")</f>
        <v>116.38787582699899</v>
      </c>
    </row>
    <row r="134" spans="1:6" ht="24" x14ac:dyDescent="0.2">
      <c r="A134" s="53">
        <v>671</v>
      </c>
      <c r="B134" s="232" t="s">
        <v>314</v>
      </c>
      <c r="C134" s="50" t="s">
        <v>315</v>
      </c>
      <c r="D134" s="51">
        <f t="shared" ref="D134:E134" si="32">SUM(D135:D137)</f>
        <v>78518.84</v>
      </c>
      <c r="E134" s="51">
        <f t="shared" si="32"/>
        <v>91386.41</v>
      </c>
      <c r="F134" s="52">
        <f t="shared" si="31"/>
        <v>116.38787582699899</v>
      </c>
    </row>
    <row r="135" spans="1:6" ht="12.75" customHeight="1" x14ac:dyDescent="0.2">
      <c r="A135" s="53">
        <v>6711</v>
      </c>
      <c r="B135" s="85" t="s">
        <v>316</v>
      </c>
      <c r="C135" s="50" t="s">
        <v>317</v>
      </c>
      <c r="D135" s="242">
        <v>75201.3</v>
      </c>
      <c r="E135" s="242">
        <v>91386.41</v>
      </c>
      <c r="F135" s="52">
        <f t="shared" si="31"/>
        <v>121.52238059714394</v>
      </c>
    </row>
    <row r="136" spans="1:6" ht="24" x14ac:dyDescent="0.2">
      <c r="A136" s="53">
        <v>6712</v>
      </c>
      <c r="B136" s="232" t="s">
        <v>318</v>
      </c>
      <c r="C136" s="50" t="s">
        <v>319</v>
      </c>
      <c r="D136" s="242">
        <v>3317.54</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800475.76</v>
      </c>
      <c r="E151" s="51">
        <f t="shared" si="35"/>
        <v>887895.25000000012</v>
      </c>
      <c r="F151" s="52">
        <f t="shared" si="31"/>
        <v>110.92094156605069</v>
      </c>
    </row>
    <row r="152" spans="1:6" ht="12.75" customHeight="1" x14ac:dyDescent="0.2">
      <c r="A152" s="53">
        <v>31</v>
      </c>
      <c r="B152" s="85" t="s">
        <v>349</v>
      </c>
      <c r="C152" s="50" t="s">
        <v>35</v>
      </c>
      <c r="D152" s="51">
        <f t="shared" ref="D152:E152" si="36">D153+D158+D159</f>
        <v>646232.91999999993</v>
      </c>
      <c r="E152" s="51">
        <f t="shared" si="36"/>
        <v>718566.43</v>
      </c>
      <c r="F152" s="52">
        <f t="shared" si="31"/>
        <v>111.19310201652992</v>
      </c>
    </row>
    <row r="153" spans="1:6" ht="12.75" customHeight="1" x14ac:dyDescent="0.2">
      <c r="A153" s="53">
        <v>311</v>
      </c>
      <c r="B153" s="85" t="s">
        <v>350</v>
      </c>
      <c r="C153" s="50" t="s">
        <v>351</v>
      </c>
      <c r="D153" s="51">
        <f t="shared" ref="D153:E153" si="37">SUM(D154:D157)</f>
        <v>539547.1</v>
      </c>
      <c r="E153" s="51">
        <f t="shared" si="37"/>
        <v>596053.65</v>
      </c>
      <c r="F153" s="52">
        <f t="shared" si="31"/>
        <v>110.47295963596136</v>
      </c>
    </row>
    <row r="154" spans="1:6" ht="12.75" customHeight="1" x14ac:dyDescent="0.2">
      <c r="A154" s="53">
        <v>3111</v>
      </c>
      <c r="B154" s="85" t="s">
        <v>352</v>
      </c>
      <c r="C154" s="50" t="s">
        <v>353</v>
      </c>
      <c r="D154" s="242">
        <v>539547.1</v>
      </c>
      <c r="E154" s="242">
        <v>596053.65</v>
      </c>
      <c r="F154" s="52">
        <f t="shared" si="31"/>
        <v>110.47295963596136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17540.22</v>
      </c>
      <c r="E158" s="242">
        <v>23952.66</v>
      </c>
      <c r="F158" s="52">
        <f t="shared" si="31"/>
        <v>136.55849242483845</v>
      </c>
    </row>
    <row r="159" spans="1:6" ht="12.75" customHeight="1" x14ac:dyDescent="0.2">
      <c r="A159" s="53">
        <v>313</v>
      </c>
      <c r="B159" s="85" t="s">
        <v>362</v>
      </c>
      <c r="C159" s="50" t="s">
        <v>363</v>
      </c>
      <c r="D159" s="51">
        <f t="shared" ref="D159:E159" si="38">SUM(D160:D162)</f>
        <v>89145.600000000006</v>
      </c>
      <c r="E159" s="51">
        <f t="shared" si="38"/>
        <v>98560.12</v>
      </c>
      <c r="F159" s="52">
        <f t="shared" si="31"/>
        <v>110.56083530763155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89021.35</v>
      </c>
      <c r="E161" s="242">
        <v>98560.12</v>
      </c>
      <c r="F161" s="52">
        <f t="shared" si="31"/>
        <v>110.71514866939222</v>
      </c>
    </row>
    <row r="162" spans="1:6" ht="12.75" customHeight="1" x14ac:dyDescent="0.2">
      <c r="A162" s="53">
        <v>3133</v>
      </c>
      <c r="B162" s="85" t="s">
        <v>367</v>
      </c>
      <c r="C162" s="50" t="s">
        <v>368</v>
      </c>
      <c r="D162" s="242">
        <v>124.25</v>
      </c>
      <c r="E162" s="242">
        <v>0</v>
      </c>
      <c r="F162" s="52">
        <f t="shared" si="31"/>
        <v>0</v>
      </c>
    </row>
    <row r="163" spans="1:6" ht="12.75" customHeight="1" x14ac:dyDescent="0.2">
      <c r="A163" s="53">
        <v>32</v>
      </c>
      <c r="B163" s="85" t="s">
        <v>369</v>
      </c>
      <c r="C163" s="50" t="s">
        <v>370</v>
      </c>
      <c r="D163" s="51">
        <f t="shared" ref="D163:E163" si="39">D164+D169+D177+D187+D188</f>
        <v>151301.16</v>
      </c>
      <c r="E163" s="51">
        <f t="shared" si="39"/>
        <v>168815.72</v>
      </c>
      <c r="F163" s="52">
        <f t="shared" si="31"/>
        <v>111.57595883600628</v>
      </c>
    </row>
    <row r="164" spans="1:6" ht="12.75" customHeight="1" x14ac:dyDescent="0.2">
      <c r="A164" s="53">
        <v>321</v>
      </c>
      <c r="B164" s="85" t="s">
        <v>371</v>
      </c>
      <c r="C164" s="50" t="s">
        <v>372</v>
      </c>
      <c r="D164" s="51">
        <f t="shared" ref="D164:E164" si="40">SUM(D165:D168)</f>
        <v>34778.369999999995</v>
      </c>
      <c r="E164" s="51">
        <f t="shared" si="40"/>
        <v>40403.69</v>
      </c>
      <c r="F164" s="52">
        <f t="shared" si="31"/>
        <v>116.17476609743358</v>
      </c>
    </row>
    <row r="165" spans="1:6" ht="12.75" customHeight="1" x14ac:dyDescent="0.2">
      <c r="A165" s="53">
        <v>3211</v>
      </c>
      <c r="B165" s="85" t="s">
        <v>373</v>
      </c>
      <c r="C165" s="50" t="s">
        <v>374</v>
      </c>
      <c r="D165" s="242">
        <v>5003.2</v>
      </c>
      <c r="E165" s="242">
        <v>5958.19</v>
      </c>
      <c r="F165" s="52">
        <f t="shared" si="31"/>
        <v>119.08758394627439</v>
      </c>
    </row>
    <row r="166" spans="1:6" ht="12.75" customHeight="1" x14ac:dyDescent="0.2">
      <c r="A166" s="53">
        <v>3212</v>
      </c>
      <c r="B166" s="85" t="s">
        <v>375</v>
      </c>
      <c r="C166" s="50" t="s">
        <v>376</v>
      </c>
      <c r="D166" s="242">
        <v>28752.54</v>
      </c>
      <c r="E166" s="242">
        <v>34008.92</v>
      </c>
      <c r="F166" s="52">
        <f t="shared" si="31"/>
        <v>118.28144574357604</v>
      </c>
    </row>
    <row r="167" spans="1:6" ht="12.75" customHeight="1" x14ac:dyDescent="0.2">
      <c r="A167" s="53">
        <v>3213</v>
      </c>
      <c r="B167" s="85" t="s">
        <v>377</v>
      </c>
      <c r="C167" s="50" t="s">
        <v>378</v>
      </c>
      <c r="D167" s="242">
        <v>1022.63</v>
      </c>
      <c r="E167" s="242">
        <v>436.58</v>
      </c>
      <c r="F167" s="52">
        <f t="shared" si="31"/>
        <v>42.69188269462073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90731.99</v>
      </c>
      <c r="E169" s="51">
        <f t="shared" si="41"/>
        <v>104458.31000000001</v>
      </c>
      <c r="F169" s="52">
        <f t="shared" si="31"/>
        <v>115.12842383375479</v>
      </c>
    </row>
    <row r="170" spans="1:6" ht="12.75" customHeight="1" x14ac:dyDescent="0.2">
      <c r="A170" s="53">
        <v>3221</v>
      </c>
      <c r="B170" s="85" t="s">
        <v>383</v>
      </c>
      <c r="C170" s="50" t="s">
        <v>384</v>
      </c>
      <c r="D170" s="242">
        <v>4954.1400000000003</v>
      </c>
      <c r="E170" s="242">
        <v>6433.5</v>
      </c>
      <c r="F170" s="52">
        <f t="shared" si="31"/>
        <v>129.86108587968849</v>
      </c>
    </row>
    <row r="171" spans="1:6" ht="12.75" customHeight="1" x14ac:dyDescent="0.2">
      <c r="A171" s="53">
        <v>3222</v>
      </c>
      <c r="B171" s="85" t="s">
        <v>385</v>
      </c>
      <c r="C171" s="50" t="s">
        <v>386</v>
      </c>
      <c r="D171" s="242">
        <v>32421.11</v>
      </c>
      <c r="E171" s="242">
        <v>39130.46</v>
      </c>
      <c r="F171" s="52">
        <f t="shared" si="31"/>
        <v>120.69438708298389</v>
      </c>
    </row>
    <row r="172" spans="1:6" ht="12.75" customHeight="1" x14ac:dyDescent="0.2">
      <c r="A172" s="53">
        <v>3223</v>
      </c>
      <c r="B172" s="85" t="s">
        <v>387</v>
      </c>
      <c r="C172" s="50" t="s">
        <v>388</v>
      </c>
      <c r="D172" s="242">
        <v>47288.1</v>
      </c>
      <c r="E172" s="242">
        <v>54043.62</v>
      </c>
      <c r="F172" s="52">
        <f t="shared" si="31"/>
        <v>114.28587741947764</v>
      </c>
    </row>
    <row r="173" spans="1:6" ht="12.75" customHeight="1" x14ac:dyDescent="0.2">
      <c r="A173" s="53">
        <v>3224</v>
      </c>
      <c r="B173" s="85" t="s">
        <v>389</v>
      </c>
      <c r="C173" s="50" t="s">
        <v>390</v>
      </c>
      <c r="D173" s="242">
        <v>5592.87</v>
      </c>
      <c r="E173" s="242">
        <v>4765.3500000000004</v>
      </c>
      <c r="F173" s="52">
        <f t="shared" si="31"/>
        <v>85.204018688079657</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475.77</v>
      </c>
      <c r="E176" s="242">
        <v>85.38</v>
      </c>
      <c r="F176" s="52">
        <f t="shared" si="31"/>
        <v>17.945646005422788</v>
      </c>
    </row>
    <row r="177" spans="1:6" ht="12.75" customHeight="1" x14ac:dyDescent="0.2">
      <c r="A177" s="53">
        <v>323</v>
      </c>
      <c r="B177" s="85" t="s">
        <v>397</v>
      </c>
      <c r="C177" s="50" t="s">
        <v>398</v>
      </c>
      <c r="D177" s="51">
        <f t="shared" ref="D177:E177" si="42">SUM(D178:D186)</f>
        <v>19812.899999999998</v>
      </c>
      <c r="E177" s="51">
        <f t="shared" si="42"/>
        <v>18929.629999999997</v>
      </c>
      <c r="F177" s="52">
        <f t="shared" si="31"/>
        <v>95.541944894487926</v>
      </c>
    </row>
    <row r="178" spans="1:6" ht="12.75" customHeight="1" x14ac:dyDescent="0.2">
      <c r="A178" s="53">
        <v>3231</v>
      </c>
      <c r="B178" s="85" t="s">
        <v>399</v>
      </c>
      <c r="C178" s="50" t="s">
        <v>400</v>
      </c>
      <c r="D178" s="242">
        <v>2337.29</v>
      </c>
      <c r="E178" s="242">
        <v>2843.96</v>
      </c>
      <c r="F178" s="52">
        <f t="shared" si="31"/>
        <v>121.6776694376821</v>
      </c>
    </row>
    <row r="179" spans="1:6" ht="12.75" customHeight="1" x14ac:dyDescent="0.2">
      <c r="A179" s="53">
        <v>3232</v>
      </c>
      <c r="B179" s="85" t="s">
        <v>401</v>
      </c>
      <c r="C179" s="50" t="s">
        <v>402</v>
      </c>
      <c r="D179" s="242">
        <v>8867.84</v>
      </c>
      <c r="E179" s="242">
        <v>3250.26</v>
      </c>
      <c r="F179" s="52">
        <f t="shared" si="31"/>
        <v>36.652217450923793</v>
      </c>
    </row>
    <row r="180" spans="1:6" ht="12.75" customHeight="1" x14ac:dyDescent="0.2">
      <c r="A180" s="53">
        <v>3233</v>
      </c>
      <c r="B180" s="85" t="s">
        <v>403</v>
      </c>
      <c r="C180" s="50" t="s">
        <v>404</v>
      </c>
      <c r="D180" s="242">
        <v>0</v>
      </c>
      <c r="E180" s="242">
        <v>668.86</v>
      </c>
      <c r="F180" s="52" t="str">
        <f t="shared" si="31"/>
        <v>-</v>
      </c>
    </row>
    <row r="181" spans="1:6" ht="12.75" customHeight="1" x14ac:dyDescent="0.2">
      <c r="A181" s="53">
        <v>3234</v>
      </c>
      <c r="B181" s="85" t="s">
        <v>405</v>
      </c>
      <c r="C181" s="50" t="s">
        <v>406</v>
      </c>
      <c r="D181" s="242">
        <v>3668.71</v>
      </c>
      <c r="E181" s="242">
        <v>7082.94</v>
      </c>
      <c r="F181" s="52">
        <f t="shared" si="31"/>
        <v>193.06350188485871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2115.6</v>
      </c>
      <c r="E183" s="242">
        <v>2022.73</v>
      </c>
      <c r="F183" s="52">
        <f t="shared" si="31"/>
        <v>95.610228776706379</v>
      </c>
    </row>
    <row r="184" spans="1:6" ht="12.75" customHeight="1" x14ac:dyDescent="0.2">
      <c r="A184" s="53">
        <v>3237</v>
      </c>
      <c r="B184" s="85" t="s">
        <v>411</v>
      </c>
      <c r="C184" s="50" t="s">
        <v>412</v>
      </c>
      <c r="D184" s="242">
        <v>62.21</v>
      </c>
      <c r="E184" s="242">
        <v>62.21</v>
      </c>
      <c r="F184" s="52">
        <f t="shared" si="31"/>
        <v>100</v>
      </c>
    </row>
    <row r="185" spans="1:6" ht="12.75" customHeight="1" x14ac:dyDescent="0.2">
      <c r="A185" s="53">
        <v>3238</v>
      </c>
      <c r="B185" s="85" t="s">
        <v>413</v>
      </c>
      <c r="C185" s="50" t="s">
        <v>414</v>
      </c>
      <c r="D185" s="242">
        <v>804.63</v>
      </c>
      <c r="E185" s="242">
        <v>1135.1400000000001</v>
      </c>
      <c r="F185" s="52">
        <f t="shared" si="31"/>
        <v>141.07602251966745</v>
      </c>
    </row>
    <row r="186" spans="1:6" ht="12.75" customHeight="1" x14ac:dyDescent="0.2">
      <c r="A186" s="53">
        <v>3239</v>
      </c>
      <c r="B186" s="85" t="s">
        <v>415</v>
      </c>
      <c r="C186" s="50" t="s">
        <v>416</v>
      </c>
      <c r="D186" s="242">
        <v>1956.62</v>
      </c>
      <c r="E186" s="242">
        <v>1863.53</v>
      </c>
      <c r="F186" s="52">
        <f t="shared" si="31"/>
        <v>95.242305608651662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5977.9000000000005</v>
      </c>
      <c r="E188" s="51">
        <f t="shared" si="43"/>
        <v>5024.09</v>
      </c>
      <c r="F188" s="52">
        <f t="shared" si="31"/>
        <v>84.044396861774189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1573.31</v>
      </c>
      <c r="F191" s="52" t="str">
        <f t="shared" si="31"/>
        <v>-</v>
      </c>
    </row>
    <row r="192" spans="1:6" ht="12.75" customHeight="1" x14ac:dyDescent="0.2">
      <c r="A192" s="53">
        <v>3294</v>
      </c>
      <c r="B192" s="85" t="s">
        <v>427</v>
      </c>
      <c r="C192" s="50" t="s">
        <v>428</v>
      </c>
      <c r="D192" s="242">
        <v>119.45</v>
      </c>
      <c r="E192" s="242">
        <v>66.36</v>
      </c>
      <c r="F192" s="52">
        <f t="shared" si="31"/>
        <v>55.55462536626203</v>
      </c>
    </row>
    <row r="193" spans="1:6" ht="12.75" customHeight="1" x14ac:dyDescent="0.2">
      <c r="A193" s="53">
        <v>3295</v>
      </c>
      <c r="B193" s="85" t="s">
        <v>429</v>
      </c>
      <c r="C193" s="50" t="s">
        <v>430</v>
      </c>
      <c r="D193" s="242">
        <v>2239.37</v>
      </c>
      <c r="E193" s="242">
        <v>1648.86</v>
      </c>
      <c r="F193" s="52">
        <f t="shared" si="31"/>
        <v>73.630530015138191</v>
      </c>
    </row>
    <row r="194" spans="1:6" ht="12.75" customHeight="1" x14ac:dyDescent="0.2">
      <c r="A194" s="53" t="s">
        <v>431</v>
      </c>
      <c r="B194" s="85" t="s">
        <v>432</v>
      </c>
      <c r="C194" s="50" t="s">
        <v>431</v>
      </c>
      <c r="D194" s="242">
        <v>2911.61</v>
      </c>
      <c r="E194" s="242"/>
      <c r="F194" s="52">
        <f t="shared" si="31"/>
        <v>0</v>
      </c>
    </row>
    <row r="195" spans="1:6" ht="12.75" customHeight="1" x14ac:dyDescent="0.2">
      <c r="A195" s="53">
        <v>3299</v>
      </c>
      <c r="B195" s="85" t="s">
        <v>433</v>
      </c>
      <c r="C195" s="50" t="s">
        <v>434</v>
      </c>
      <c r="D195" s="242">
        <v>707.47</v>
      </c>
      <c r="E195" s="242">
        <v>1735.56</v>
      </c>
      <c r="F195" s="52">
        <f t="shared" si="31"/>
        <v>245.31923615135622</v>
      </c>
    </row>
    <row r="196" spans="1:6" ht="12.75" customHeight="1" x14ac:dyDescent="0.2">
      <c r="A196" s="53">
        <v>34</v>
      </c>
      <c r="B196" s="232" t="s">
        <v>435</v>
      </c>
      <c r="C196" s="50" t="s">
        <v>436</v>
      </c>
      <c r="D196" s="51">
        <f t="shared" ref="D196:E196" si="44">D197+D202+D210</f>
        <v>2902.3</v>
      </c>
      <c r="E196" s="51">
        <f t="shared" si="44"/>
        <v>58.8</v>
      </c>
      <c r="F196" s="52">
        <f t="shared" si="31"/>
        <v>2.0259793956517242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2902.3</v>
      </c>
      <c r="E210" s="51">
        <f t="shared" si="47"/>
        <v>58.8</v>
      </c>
      <c r="F210" s="52">
        <f t="shared" si="31"/>
        <v>2.0259793956517242</v>
      </c>
    </row>
    <row r="211" spans="1:6" ht="12.75" customHeight="1" x14ac:dyDescent="0.2">
      <c r="A211" s="53">
        <v>3431</v>
      </c>
      <c r="B211" s="232" t="s">
        <v>465</v>
      </c>
      <c r="C211" s="50" t="s">
        <v>466</v>
      </c>
      <c r="D211" s="242">
        <v>64.84</v>
      </c>
      <c r="E211" s="242">
        <v>58.8</v>
      </c>
      <c r="F211" s="52">
        <f t="shared" si="31"/>
        <v>90.684762492288712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2837.46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39.380000000000003</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39.380000000000003</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39.380000000000003</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454.3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454.3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454.3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800475.76</v>
      </c>
      <c r="E289" s="51">
        <f t="shared" si="79"/>
        <v>887895.25000000012</v>
      </c>
      <c r="F289" s="52">
        <f t="shared" si="76"/>
        <v>110.92094156605069</v>
      </c>
    </row>
    <row r="290" spans="1:6" ht="12.75" customHeight="1" x14ac:dyDescent="0.2">
      <c r="A290" s="53" t="s">
        <v>608</v>
      </c>
      <c r="B290" s="85" t="s">
        <v>619</v>
      </c>
      <c r="C290" s="50" t="s">
        <v>620</v>
      </c>
      <c r="D290" s="51">
        <f>IF(D6&gt;=D289,D6-D289,0)</f>
        <v>1655.2799999999115</v>
      </c>
      <c r="E290" s="51">
        <f>IF(E6&gt;=E289,E6-E289,0)</f>
        <v>4977.2299999999814</v>
      </c>
      <c r="F290" s="52">
        <f t="shared" si="76"/>
        <v>300.68810110677634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5298.3</v>
      </c>
      <c r="E350" s="51">
        <f t="shared" si="95"/>
        <v>348.39</v>
      </c>
      <c r="F350" s="52">
        <f t="shared" si="81"/>
        <v>6.5755053507728896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5298.3</v>
      </c>
      <c r="E363" s="51">
        <f t="shared" si="99"/>
        <v>348.39</v>
      </c>
      <c r="F363" s="52">
        <f t="shared" si="81"/>
        <v>6.5755053507728896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5298.3</v>
      </c>
      <c r="E369" s="51">
        <f t="shared" si="101"/>
        <v>348.39</v>
      </c>
      <c r="F369" s="52">
        <f t="shared" si="81"/>
        <v>6.5755053507728896</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3317.54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1980.76</v>
      </c>
      <c r="E376" s="242">
        <v>348.39</v>
      </c>
      <c r="F376" s="52">
        <f t="shared" si="81"/>
        <v>17.588703325996082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5298.3</v>
      </c>
      <c r="E408" s="51">
        <f t="shared" si="111"/>
        <v>348.39</v>
      </c>
      <c r="F408" s="52">
        <f t="shared" si="81"/>
        <v>6.5755053507728896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802131.03999999992</v>
      </c>
      <c r="E412" s="51">
        <f>E6+E298</f>
        <v>892872.4800000001</v>
      </c>
      <c r="F412" s="52">
        <f t="shared" si="81"/>
        <v>111.31254564092174</v>
      </c>
    </row>
    <row r="413" spans="1:6" ht="12.75" customHeight="1" x14ac:dyDescent="0.2">
      <c r="A413" s="53" t="s">
        <v>608</v>
      </c>
      <c r="B413" s="85" t="s">
        <v>831</v>
      </c>
      <c r="C413" s="50" t="s">
        <v>832</v>
      </c>
      <c r="D413" s="51">
        <f t="shared" ref="D413:E413" si="112">D289+D350</f>
        <v>805774.06</v>
      </c>
      <c r="E413" s="51">
        <f t="shared" si="112"/>
        <v>888243.64000000013</v>
      </c>
      <c r="F413" s="52">
        <f t="shared" si="81"/>
        <v>110.23482686945769</v>
      </c>
    </row>
    <row r="414" spans="1:6" ht="12.75" customHeight="1" x14ac:dyDescent="0.2">
      <c r="A414" s="53" t="s">
        <v>608</v>
      </c>
      <c r="B414" s="85" t="s">
        <v>833</v>
      </c>
      <c r="C414" s="50" t="s">
        <v>834</v>
      </c>
      <c r="D414" s="51">
        <f t="shared" ref="D414:E414" si="113">IF(D412&gt;=D413,D412-D413,0)</f>
        <v>0</v>
      </c>
      <c r="E414" s="51">
        <f t="shared" si="113"/>
        <v>4628.8399999999674</v>
      </c>
      <c r="F414" s="52" t="str">
        <f t="shared" si="81"/>
        <v>-</v>
      </c>
    </row>
    <row r="415" spans="1:6" ht="12.75" customHeight="1" x14ac:dyDescent="0.2">
      <c r="A415" s="53" t="s">
        <v>608</v>
      </c>
      <c r="B415" s="85" t="s">
        <v>835</v>
      </c>
      <c r="C415" s="50" t="s">
        <v>836</v>
      </c>
      <c r="D415" s="51">
        <f t="shared" ref="D415:E415" si="114">IF(D413&gt;=D412,D413-D412,0)</f>
        <v>3643.020000000135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802131.03999999992</v>
      </c>
      <c r="E639" s="51">
        <f t="shared" si="180"/>
        <v>892872.4800000001</v>
      </c>
      <c r="F639" s="52">
        <f t="shared" si="119"/>
        <v>111.31254564092174</v>
      </c>
    </row>
    <row r="640" spans="1:6" ht="12.75" customHeight="1" x14ac:dyDescent="0.2">
      <c r="A640" s="53" t="s">
        <v>608</v>
      </c>
      <c r="B640" s="85" t="s">
        <v>1277</v>
      </c>
      <c r="C640" s="50" t="s">
        <v>1278</v>
      </c>
      <c r="D640" s="51">
        <f t="shared" ref="D640:E640" si="181">D413+D528</f>
        <v>805774.06</v>
      </c>
      <c r="E640" s="51">
        <f t="shared" si="181"/>
        <v>888243.64000000013</v>
      </c>
      <c r="F640" s="52">
        <f t="shared" si="119"/>
        <v>110.23482686945769</v>
      </c>
    </row>
    <row r="641" spans="1:6" ht="12.75" customHeight="1" x14ac:dyDescent="0.2">
      <c r="A641" s="53" t="s">
        <v>608</v>
      </c>
      <c r="B641" s="85" t="s">
        <v>1279</v>
      </c>
      <c r="C641" s="50" t="s">
        <v>1280</v>
      </c>
      <c r="D641" s="51">
        <f t="shared" ref="D641:E641" si="182">IF(D639&gt;=D640,D639-D640,0)</f>
        <v>0</v>
      </c>
      <c r="E641" s="51">
        <f t="shared" si="182"/>
        <v>4628.8399999999674</v>
      </c>
      <c r="F641" s="52" t="str">
        <f t="shared" si="119"/>
        <v>-</v>
      </c>
    </row>
    <row r="642" spans="1:6" ht="12.75" customHeight="1" x14ac:dyDescent="0.2">
      <c r="A642" s="53" t="s">
        <v>608</v>
      </c>
      <c r="B642" s="85" t="s">
        <v>1281</v>
      </c>
      <c r="C642" s="50" t="s">
        <v>1282</v>
      </c>
      <c r="D642" s="51">
        <f t="shared" ref="D642:E642" si="183">IF(D640&gt;=D639,D640-D639,0)</f>
        <v>3643.020000000135</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4628.8399999999674</v>
      </c>
      <c r="F645" s="52" t="str">
        <f t="shared" si="119"/>
        <v>-</v>
      </c>
    </row>
    <row r="646" spans="1:6" ht="24" x14ac:dyDescent="0.2">
      <c r="A646" s="53" t="s">
        <v>608</v>
      </c>
      <c r="B646" s="85" t="s">
        <v>1289</v>
      </c>
      <c r="C646" s="50" t="s">
        <v>1290</v>
      </c>
      <c r="D646" s="51">
        <f t="shared" ref="D646:E646" si="187">IF(D642+D644-D641-D643&gt;=0,D642+D644-D641-D643,0)</f>
        <v>3643.020000000135</v>
      </c>
      <c r="E646" s="51">
        <f t="shared" si="187"/>
        <v>0</v>
      </c>
      <c r="F646" s="52">
        <f t="shared" si="119"/>
        <v>0</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25968.81</v>
      </c>
      <c r="E649" s="242">
        <v>11450.19</v>
      </c>
      <c r="F649" s="52">
        <f t="shared" ref="F649:F724" si="188">IF(D649&lt;&gt;0,IF(E649/D649&gt;=100,"&gt;&gt;100",E649/D649*100),"-")</f>
        <v>44.092085852220414</v>
      </c>
    </row>
    <row r="650" spans="1:6" ht="12.75" customHeight="1" x14ac:dyDescent="0.2">
      <c r="A650" s="53" t="s">
        <v>1296</v>
      </c>
      <c r="B650" s="85" t="s">
        <v>1297</v>
      </c>
      <c r="C650" s="50" t="s">
        <v>1296</v>
      </c>
      <c r="D650" s="242">
        <v>60578.1</v>
      </c>
      <c r="E650" s="242">
        <v>67784.899999999994</v>
      </c>
      <c r="F650" s="52">
        <f t="shared" si="188"/>
        <v>111.89670854648793</v>
      </c>
    </row>
    <row r="651" spans="1:6" ht="12.75" customHeight="1" x14ac:dyDescent="0.2">
      <c r="A651" s="53" t="s">
        <v>1298</v>
      </c>
      <c r="B651" s="85" t="s">
        <v>1299</v>
      </c>
      <c r="C651" s="50" t="s">
        <v>1298</v>
      </c>
      <c r="D651" s="242">
        <v>69867.91</v>
      </c>
      <c r="E651" s="242">
        <v>72139.490000000005</v>
      </c>
      <c r="F651" s="52">
        <f t="shared" si="188"/>
        <v>103.25124939331948</v>
      </c>
    </row>
    <row r="652" spans="1:6" ht="24" x14ac:dyDescent="0.2">
      <c r="A652" s="53">
        <v>11</v>
      </c>
      <c r="B652" s="85" t="s">
        <v>1300</v>
      </c>
      <c r="C652" s="50" t="s">
        <v>1301</v>
      </c>
      <c r="D652" s="51">
        <f t="shared" ref="D652:E652" si="189">+D649+D650-D651</f>
        <v>16679</v>
      </c>
      <c r="E652" s="51">
        <f t="shared" si="189"/>
        <v>7095.5999999999913</v>
      </c>
      <c r="F652" s="52">
        <f t="shared" si="188"/>
        <v>42.542118832064219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72</v>
      </c>
      <c r="F654" s="52">
        <f t="shared" si="188"/>
        <v>96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75</v>
      </c>
      <c r="E656" s="262">
        <v>72</v>
      </c>
      <c r="F656" s="52">
        <f t="shared" si="188"/>
        <v>96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686693.69</v>
      </c>
      <c r="E675" s="242">
        <v>781995.12</v>
      </c>
      <c r="F675" s="52">
        <f t="shared" si="188"/>
        <v>113.87830285727543</v>
      </c>
    </row>
    <row r="676" spans="1:6" ht="24" x14ac:dyDescent="0.2">
      <c r="A676" s="53">
        <v>63613</v>
      </c>
      <c r="B676" s="232" t="s">
        <v>1349</v>
      </c>
      <c r="C676" s="50" t="s">
        <v>1350</v>
      </c>
      <c r="D676" s="242">
        <v>8501.64</v>
      </c>
      <c r="E676" s="242">
        <v>5818.8</v>
      </c>
      <c r="F676" s="52">
        <f t="shared" si="188"/>
        <v>68.443265064152342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23296.560000000001</v>
      </c>
      <c r="E710" s="242">
        <v>10497.66</v>
      </c>
      <c r="F710" s="52">
        <f t="shared" si="188"/>
        <v>45.060987544942257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800.65</v>
      </c>
      <c r="E717" s="242">
        <v>935.48</v>
      </c>
      <c r="F717" s="52">
        <f t="shared" si="188"/>
        <v>116.84006744520079</v>
      </c>
    </row>
    <row r="718" spans="1:6" ht="12.75" customHeight="1" x14ac:dyDescent="0.2">
      <c r="A718" s="53">
        <v>32121</v>
      </c>
      <c r="B718" s="85" t="s">
        <v>1415</v>
      </c>
      <c r="C718" s="50" t="s">
        <v>1416</v>
      </c>
      <c r="D718" s="242">
        <v>28752.54</v>
      </c>
      <c r="E718" s="242">
        <v>34008.92</v>
      </c>
      <c r="F718" s="52">
        <f t="shared" si="188"/>
        <v>118.28144574357604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1458.62</v>
      </c>
      <c r="E720" s="242">
        <v>1724.1</v>
      </c>
      <c r="F720" s="52">
        <f t="shared" si="188"/>
        <v>118.20076510674473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39.380000000000003</v>
      </c>
      <c r="E828" s="242">
        <v>0</v>
      </c>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125617.26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794097.33000000007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794097.33000000007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616340.63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163196.03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14501.87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909361.70000000007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909361.70000000007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740493.64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166244.37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72.540000000000006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2551.15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10352.890000000014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10352.89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10352.89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10477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2023-07-06T08:39:28Z</cp:lastPrinted>
  <dcterms:created xsi:type="dcterms:W3CDTF">2022-04-01T05:14:30Z</dcterms:created>
  <dcterms:modified xsi:type="dcterms:W3CDTF">2023-07-07T11:49:05Z</dcterms:modified>
</cp:coreProperties>
</file>