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čunovodstvo\Desktop\RETFAL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E302" i="9"/>
  <c r="B302" i="9" s="1"/>
  <c r="H301" i="9"/>
  <c r="G301" i="9"/>
  <c r="F301" i="9"/>
  <c r="E301" i="9"/>
  <c r="B301" i="9" s="1"/>
  <c r="H300" i="9"/>
  <c r="G300" i="9"/>
  <c r="E300" i="9" s="1"/>
  <c r="F300" i="9"/>
  <c r="B300" i="9"/>
  <c r="H299" i="9"/>
  <c r="G299" i="9"/>
  <c r="F299" i="9"/>
  <c r="E299" i="9"/>
  <c r="B299" i="9" s="1"/>
  <c r="H298" i="9"/>
  <c r="G298" i="9"/>
  <c r="F298" i="9"/>
  <c r="E298" i="9"/>
  <c r="B298" i="9" s="1"/>
  <c r="H297" i="9"/>
  <c r="G297" i="9"/>
  <c r="E297" i="9" s="1"/>
  <c r="B297" i="9" s="1"/>
  <c r="F297" i="9"/>
  <c r="H296" i="9"/>
  <c r="G296" i="9"/>
  <c r="F296" i="9"/>
  <c r="H295" i="9"/>
  <c r="G295" i="9"/>
  <c r="E295" i="9" s="1"/>
  <c r="B295" i="9" s="1"/>
  <c r="F295" i="9"/>
  <c r="H294" i="9"/>
  <c r="G294" i="9"/>
  <c r="F294" i="9"/>
  <c r="E294" i="9"/>
  <c r="B294" i="9" s="1"/>
  <c r="H293" i="9"/>
  <c r="G293" i="9"/>
  <c r="F293" i="9"/>
  <c r="H292" i="9"/>
  <c r="G292" i="9"/>
  <c r="F292" i="9"/>
  <c r="H291" i="9"/>
  <c r="E291" i="9" s="1"/>
  <c r="B291" i="9" s="1"/>
  <c r="G291" i="9"/>
  <c r="F291" i="9"/>
  <c r="F290" i="9"/>
  <c r="F289" i="9"/>
  <c r="H288" i="9"/>
  <c r="G288" i="9"/>
  <c r="F288" i="9"/>
  <c r="H287" i="9"/>
  <c r="G287" i="9"/>
  <c r="F287" i="9"/>
  <c r="H286" i="9"/>
  <c r="G286" i="9"/>
  <c r="E286" i="9" s="1"/>
  <c r="F286" i="9"/>
  <c r="H285" i="9"/>
  <c r="G285" i="9"/>
  <c r="F285" i="9"/>
  <c r="F284" i="9"/>
  <c r="H283" i="9"/>
  <c r="G283" i="9"/>
  <c r="E283" i="9" s="1"/>
  <c r="B283" i="9" s="1"/>
  <c r="F283" i="9"/>
  <c r="H282" i="9"/>
  <c r="G282" i="9"/>
  <c r="F282" i="9"/>
  <c r="E282" i="9"/>
  <c r="B282" i="9" s="1"/>
  <c r="H281" i="9"/>
  <c r="G281" i="9"/>
  <c r="F281" i="9"/>
  <c r="F280" i="9"/>
  <c r="F279" i="9"/>
  <c r="F277" i="9" s="1"/>
  <c r="F278" i="9"/>
  <c r="F276" i="9"/>
  <c r="L275" i="9"/>
  <c r="F275" i="9" s="1"/>
  <c r="H275" i="9"/>
  <c r="F274" i="9"/>
  <c r="I273" i="9"/>
  <c r="E273" i="9" s="1"/>
  <c r="B273" i="9" s="1"/>
  <c r="H273" i="9"/>
  <c r="F273" i="9"/>
  <c r="E272" i="9"/>
  <c r="M271" i="9"/>
  <c r="L271" i="9"/>
  <c r="F271" i="9"/>
  <c r="E271" i="9"/>
  <c r="M270" i="9"/>
  <c r="L270" i="9"/>
  <c r="E270" i="9"/>
  <c r="M269" i="9"/>
  <c r="L269" i="9"/>
  <c r="E269" i="9"/>
  <c r="M268" i="9"/>
  <c r="L268" i="9"/>
  <c r="F268" i="9"/>
  <c r="E268" i="9"/>
  <c r="M267" i="9"/>
  <c r="L267" i="9"/>
  <c r="F267" i="9"/>
  <c r="E267" i="9"/>
  <c r="M266" i="9"/>
  <c r="L266" i="9"/>
  <c r="E266" i="9"/>
  <c r="M265" i="9"/>
  <c r="L265" i="9"/>
  <c r="E265" i="9"/>
  <c r="M264" i="9"/>
  <c r="L264" i="9"/>
  <c r="F264" i="9"/>
  <c r="E264" i="9"/>
  <c r="M263" i="9"/>
  <c r="L263" i="9"/>
  <c r="F263" i="9"/>
  <c r="E263" i="9"/>
  <c r="M262" i="9"/>
  <c r="L262" i="9"/>
  <c r="E262" i="9"/>
  <c r="M261" i="9"/>
  <c r="L261" i="9"/>
  <c r="E261" i="9"/>
  <c r="M260" i="9"/>
  <c r="L260" i="9"/>
  <c r="F260" i="9"/>
  <c r="E260" i="9"/>
  <c r="M259" i="9"/>
  <c r="L259" i="9"/>
  <c r="F259" i="9"/>
  <c r="E259" i="9"/>
  <c r="M258" i="9"/>
  <c r="L258" i="9"/>
  <c r="E258" i="9"/>
  <c r="M257" i="9"/>
  <c r="L257" i="9"/>
  <c r="E257" i="9"/>
  <c r="M256" i="9"/>
  <c r="L256" i="9"/>
  <c r="F256" i="9"/>
  <c r="E256" i="9"/>
  <c r="M255" i="9"/>
  <c r="L255" i="9"/>
  <c r="F255" i="9"/>
  <c r="B255" i="9" s="1"/>
  <c r="E255" i="9"/>
  <c r="M254" i="9"/>
  <c r="L254" i="9"/>
  <c r="E254" i="9"/>
  <c r="M253" i="9"/>
  <c r="L253" i="9"/>
  <c r="E253" i="9"/>
  <c r="M252" i="9"/>
  <c r="L252" i="9"/>
  <c r="F252" i="9"/>
  <c r="E252" i="9"/>
  <c r="M251" i="9"/>
  <c r="L251" i="9"/>
  <c r="F251" i="9"/>
  <c r="B251" i="9" s="1"/>
  <c r="E251" i="9"/>
  <c r="M250" i="9"/>
  <c r="L250" i="9"/>
  <c r="E250" i="9"/>
  <c r="M249" i="9"/>
  <c r="F249" i="9" s="1"/>
  <c r="L249" i="9"/>
  <c r="E249" i="9"/>
  <c r="B249" i="9" s="1"/>
  <c r="M248" i="9"/>
  <c r="L248" i="9"/>
  <c r="F248" i="9"/>
  <c r="E248" i="9"/>
  <c r="M247" i="9"/>
  <c r="L247" i="9"/>
  <c r="F247" i="9"/>
  <c r="B247" i="9" s="1"/>
  <c r="E247" i="9"/>
  <c r="M246" i="9"/>
  <c r="L246" i="9"/>
  <c r="E246" i="9"/>
  <c r="M245" i="9"/>
  <c r="L245" i="9"/>
  <c r="E245" i="9"/>
  <c r="M244" i="9"/>
  <c r="L244" i="9"/>
  <c r="F244" i="9"/>
  <c r="E244" i="9"/>
  <c r="M243" i="9"/>
  <c r="L243" i="9"/>
  <c r="F243" i="9"/>
  <c r="B243" i="9" s="1"/>
  <c r="E243" i="9"/>
  <c r="M242" i="9"/>
  <c r="L242" i="9"/>
  <c r="E242" i="9"/>
  <c r="M241" i="9"/>
  <c r="L241" i="9"/>
  <c r="E241" i="9"/>
  <c r="M240" i="9"/>
  <c r="L240" i="9"/>
  <c r="F240" i="9"/>
  <c r="E240" i="9"/>
  <c r="M239" i="9"/>
  <c r="L239" i="9"/>
  <c r="F239" i="9"/>
  <c r="B239" i="9" s="1"/>
  <c r="E239" i="9"/>
  <c r="M238" i="9"/>
  <c r="L238" i="9"/>
  <c r="E238" i="9"/>
  <c r="M237" i="9"/>
  <c r="F237" i="9" s="1"/>
  <c r="L237" i="9"/>
  <c r="E237" i="9"/>
  <c r="M236" i="9"/>
  <c r="L236" i="9"/>
  <c r="F236" i="9"/>
  <c r="E236" i="9"/>
  <c r="M235" i="9"/>
  <c r="L235" i="9"/>
  <c r="F235" i="9"/>
  <c r="B235" i="9" s="1"/>
  <c r="E235" i="9"/>
  <c r="M234" i="9"/>
  <c r="L234" i="9"/>
  <c r="E234" i="9"/>
  <c r="M233" i="9"/>
  <c r="F233" i="9" s="1"/>
  <c r="L233" i="9"/>
  <c r="E233" i="9"/>
  <c r="B233" i="9" s="1"/>
  <c r="M232" i="9"/>
  <c r="L232" i="9"/>
  <c r="F232" i="9"/>
  <c r="E232" i="9"/>
  <c r="M231" i="9"/>
  <c r="L231" i="9"/>
  <c r="F231" i="9"/>
  <c r="B231" i="9" s="1"/>
  <c r="E231" i="9"/>
  <c r="M230" i="9"/>
  <c r="L230" i="9"/>
  <c r="E230" i="9"/>
  <c r="M229" i="9"/>
  <c r="F229" i="9" s="1"/>
  <c r="L229" i="9"/>
  <c r="E229" i="9"/>
  <c r="M228" i="9"/>
  <c r="L228" i="9"/>
  <c r="F228" i="9"/>
  <c r="E228" i="9"/>
  <c r="M227" i="9"/>
  <c r="L227" i="9"/>
  <c r="F227" i="9"/>
  <c r="B227" i="9" s="1"/>
  <c r="E227" i="9"/>
  <c r="M226" i="9"/>
  <c r="L226" i="9"/>
  <c r="E226" i="9"/>
  <c r="M225" i="9"/>
  <c r="F225" i="9" s="1"/>
  <c r="L225" i="9"/>
  <c r="E225" i="9"/>
  <c r="B225" i="9" s="1"/>
  <c r="M224" i="9"/>
  <c r="L224" i="9"/>
  <c r="F224" i="9"/>
  <c r="E224" i="9"/>
  <c r="M223" i="9"/>
  <c r="L223" i="9"/>
  <c r="F223" i="9"/>
  <c r="B223" i="9" s="1"/>
  <c r="E223" i="9"/>
  <c r="M222" i="9"/>
  <c r="L222" i="9"/>
  <c r="E222" i="9"/>
  <c r="M221" i="9"/>
  <c r="F221" i="9" s="1"/>
  <c r="L221" i="9"/>
  <c r="E221" i="9"/>
  <c r="M220" i="9"/>
  <c r="L220" i="9"/>
  <c r="F220" i="9"/>
  <c r="E220" i="9"/>
  <c r="M219" i="9"/>
  <c r="F219" i="9" s="1"/>
  <c r="B219" i="9" s="1"/>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E157" i="9" s="1"/>
  <c r="B157" i="9" s="1"/>
  <c r="F157" i="9"/>
  <c r="H156" i="9"/>
  <c r="G156" i="9"/>
  <c r="F156" i="9"/>
  <c r="H155" i="9"/>
  <c r="G155" i="9"/>
  <c r="F155" i="9"/>
  <c r="E155" i="9"/>
  <c r="B155" i="9" s="1"/>
  <c r="H154" i="9"/>
  <c r="E154" i="9" s="1"/>
  <c r="G154" i="9"/>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E138" i="9" s="1"/>
  <c r="B138" i="9" s="1"/>
  <c r="G138" i="9"/>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G72" i="9"/>
  <c r="F72" i="9"/>
  <c r="H71" i="9"/>
  <c r="G71" i="9"/>
  <c r="F71" i="9"/>
  <c r="E71" i="9"/>
  <c r="B71" i="9" s="1"/>
  <c r="H70" i="9"/>
  <c r="E70" i="9" s="1"/>
  <c r="G70" i="9"/>
  <c r="F70" i="9"/>
  <c r="H69" i="9"/>
  <c r="G69" i="9"/>
  <c r="E69" i="9" s="1"/>
  <c r="B69" i="9" s="1"/>
  <c r="F69" i="9"/>
  <c r="H68" i="9"/>
  <c r="G68" i="9"/>
  <c r="F68" i="9"/>
  <c r="H67" i="9"/>
  <c r="G67" i="9"/>
  <c r="F67" i="9"/>
  <c r="E67" i="9"/>
  <c r="B67" i="9" s="1"/>
  <c r="H66" i="9"/>
  <c r="E66" i="9" s="1"/>
  <c r="B66" i="9" s="1"/>
  <c r="G66" i="9"/>
  <c r="F66" i="9"/>
  <c r="H65" i="9"/>
  <c r="G65" i="9"/>
  <c r="E65" i="9" s="1"/>
  <c r="B65" i="9" s="1"/>
  <c r="F65" i="9"/>
  <c r="H64" i="9"/>
  <c r="G64" i="9"/>
  <c r="F64" i="9"/>
  <c r="H63" i="9"/>
  <c r="G63" i="9"/>
  <c r="F63" i="9"/>
  <c r="E63" i="9"/>
  <c r="B63" i="9" s="1"/>
  <c r="H62" i="9"/>
  <c r="E62" i="9" s="1"/>
  <c r="B62" i="9" s="1"/>
  <c r="G62" i="9"/>
  <c r="F62" i="9"/>
  <c r="H61" i="9"/>
  <c r="G61" i="9"/>
  <c r="E61" i="9" s="1"/>
  <c r="B61" i="9" s="1"/>
  <c r="F61" i="9"/>
  <c r="H60" i="9"/>
  <c r="G60" i="9"/>
  <c r="F60" i="9"/>
  <c r="H59" i="9"/>
  <c r="G59" i="9"/>
  <c r="E59" i="9" s="1"/>
  <c r="B59" i="9" s="1"/>
  <c r="F59" i="9"/>
  <c r="H58" i="9"/>
  <c r="E58" i="9" s="1"/>
  <c r="B58" i="9" s="1"/>
  <c r="G58" i="9"/>
  <c r="F58" i="9"/>
  <c r="H57" i="9"/>
  <c r="G57" i="9"/>
  <c r="E57" i="9" s="1"/>
  <c r="B57" i="9" s="1"/>
  <c r="F57" i="9"/>
  <c r="H56" i="9"/>
  <c r="E56" i="9" s="1"/>
  <c r="B56" i="9" s="1"/>
  <c r="G56" i="9"/>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E41" i="9" s="1"/>
  <c r="B41" i="9" s="1"/>
  <c r="G41" i="9"/>
  <c r="F41" i="9"/>
  <c r="H40" i="9"/>
  <c r="G40" i="9"/>
  <c r="E40" i="9" s="1"/>
  <c r="B40" i="9" s="1"/>
  <c r="F40" i="9"/>
  <c r="H39" i="9"/>
  <c r="G39" i="9"/>
  <c r="E39" i="9" s="1"/>
  <c r="B39" i="9" s="1"/>
  <c r="F39" i="9"/>
  <c r="H38" i="9"/>
  <c r="G38" i="9"/>
  <c r="F38" i="9"/>
  <c r="H37" i="9"/>
  <c r="E37" i="9" s="1"/>
  <c r="G37" i="9"/>
  <c r="F37" i="9"/>
  <c r="B37" i="9"/>
  <c r="H36" i="9"/>
  <c r="G36" i="9"/>
  <c r="F36" i="9"/>
  <c r="E36" i="9"/>
  <c r="B36" i="9" s="1"/>
  <c r="H35" i="9"/>
  <c r="G35" i="9"/>
  <c r="E35" i="9" s="1"/>
  <c r="F35" i="9"/>
  <c r="H34" i="9"/>
  <c r="G34" i="9"/>
  <c r="F34" i="9"/>
  <c r="H33" i="9"/>
  <c r="G33" i="9"/>
  <c r="F33" i="9"/>
  <c r="H32" i="9"/>
  <c r="G32" i="9"/>
  <c r="E32" i="9" s="1"/>
  <c r="B32" i="9" s="1"/>
  <c r="F32" i="9"/>
  <c r="H31" i="9"/>
  <c r="G31" i="9"/>
  <c r="E31" i="9" s="1"/>
  <c r="B31" i="9" s="1"/>
  <c r="F31" i="9"/>
  <c r="H30" i="9"/>
  <c r="G30" i="9"/>
  <c r="F30" i="9"/>
  <c r="H29" i="9"/>
  <c r="E29" i="9" s="1"/>
  <c r="G29" i="9"/>
  <c r="F29" i="9"/>
  <c r="B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s="1"/>
  <c r="D43" i="8" s="1"/>
  <c r="D44" i="8"/>
  <c r="D36" i="8"/>
  <c r="D26" i="8"/>
  <c r="D24" i="8" s="1"/>
  <c r="C1499" i="1" s="1"/>
  <c r="D18" i="8"/>
  <c r="D8" i="8"/>
  <c r="C1483" i="1" s="1"/>
  <c r="H1483" i="1" s="1"/>
  <c r="E44" i="7"/>
  <c r="D44" i="7"/>
  <c r="E39" i="7"/>
  <c r="D39" i="7"/>
  <c r="E38" i="7"/>
  <c r="D38" i="7"/>
  <c r="E30" i="7"/>
  <c r="D30" i="7"/>
  <c r="E23" i="7"/>
  <c r="E22" i="7" s="1"/>
  <c r="D23" i="7"/>
  <c r="D22" i="7" s="1"/>
  <c r="E14" i="7"/>
  <c r="D14" i="7"/>
  <c r="E7" i="7"/>
  <c r="D7" i="7"/>
  <c r="E6" i="7"/>
  <c r="D6" i="7"/>
  <c r="D5" i="7" s="1"/>
  <c r="F140" i="6"/>
  <c r="F139" i="6"/>
  <c r="F138" i="6"/>
  <c r="F137" i="6"/>
  <c r="F136" i="6"/>
  <c r="F135" i="6"/>
  <c r="F134" i="6"/>
  <c r="F133" i="6"/>
  <c r="F132" i="6"/>
  <c r="F131" i="6"/>
  <c r="F130" i="6"/>
  <c r="E130" i="6"/>
  <c r="D130" i="6"/>
  <c r="D129" i="6" s="1"/>
  <c r="F129" i="6" s="1"/>
  <c r="E129" i="6"/>
  <c r="D1423" i="1" s="1"/>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383"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D1329"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7" i="5"/>
  <c r="F76" i="5"/>
  <c r="F75" i="5"/>
  <c r="F74" i="5"/>
  <c r="F73" i="5"/>
  <c r="F72" i="5"/>
  <c r="F71" i="5"/>
  <c r="F70" i="5"/>
  <c r="E70" i="5"/>
  <c r="E69" i="5" s="1"/>
  <c r="D1047" i="1" s="1"/>
  <c r="G1047" i="1" s="1"/>
  <c r="D70" i="5"/>
  <c r="F69" i="5"/>
  <c r="D69"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G991" i="1"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2" i="1" s="1"/>
  <c r="D417" i="4"/>
  <c r="D644" i="4" s="1"/>
  <c r="F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F153" i="4" s="1"/>
  <c r="D153" i="4"/>
  <c r="E152" i="4"/>
  <c r="D148" i="1" s="1"/>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4" i="1"/>
  <c r="C1523" i="1"/>
  <c r="C1522" i="1"/>
  <c r="H1521" i="1"/>
  <c r="C1521" i="1"/>
  <c r="G1521" i="1" s="1"/>
  <c r="H1520" i="1"/>
  <c r="G1520" i="1"/>
  <c r="C1520" i="1"/>
  <c r="C1519" i="1"/>
  <c r="C1518" i="1"/>
  <c r="H1516" i="1"/>
  <c r="G1516" i="1"/>
  <c r="C1516" i="1"/>
  <c r="C1515" i="1"/>
  <c r="H1515" i="1" s="1"/>
  <c r="C1514" i="1"/>
  <c r="H1513" i="1"/>
  <c r="C1513" i="1"/>
  <c r="G1513" i="1" s="1"/>
  <c r="H1512" i="1"/>
  <c r="G1512" i="1"/>
  <c r="C1512" i="1"/>
  <c r="C1511" i="1"/>
  <c r="H1511" i="1" s="1"/>
  <c r="C1510" i="1"/>
  <c r="G1509" i="1"/>
  <c r="C1509" i="1"/>
  <c r="H1509" i="1" s="1"/>
  <c r="H1508" i="1"/>
  <c r="G1508" i="1"/>
  <c r="C1508" i="1"/>
  <c r="C1507" i="1"/>
  <c r="C1506" i="1"/>
  <c r="H1505" i="1"/>
  <c r="C1505" i="1"/>
  <c r="G1505" i="1" s="1"/>
  <c r="C1504" i="1"/>
  <c r="H1504" i="1" s="1"/>
  <c r="C1503" i="1"/>
  <c r="C1502" i="1"/>
  <c r="H1500" i="1"/>
  <c r="G1500" i="1"/>
  <c r="C1500" i="1"/>
  <c r="C1498" i="1"/>
  <c r="H1497" i="1"/>
  <c r="C1497" i="1"/>
  <c r="G1497" i="1" s="1"/>
  <c r="H1496" i="1"/>
  <c r="G1496" i="1"/>
  <c r="C1496" i="1"/>
  <c r="C1495" i="1"/>
  <c r="C1494" i="1"/>
  <c r="C1492" i="1"/>
  <c r="H1492" i="1" s="1"/>
  <c r="C1491" i="1"/>
  <c r="H1491" i="1" s="1"/>
  <c r="C1490" i="1"/>
  <c r="H1489" i="1"/>
  <c r="C1489" i="1"/>
  <c r="G1489" i="1" s="1"/>
  <c r="H1488" i="1"/>
  <c r="G1488" i="1"/>
  <c r="C1488" i="1"/>
  <c r="C1487" i="1"/>
  <c r="H1487" i="1" s="1"/>
  <c r="C1486" i="1"/>
  <c r="H1485" i="1"/>
  <c r="C1485" i="1"/>
  <c r="G1485" i="1" s="1"/>
  <c r="G1484" i="1"/>
  <c r="C1484" i="1"/>
  <c r="H1484" i="1" s="1"/>
  <c r="C1482" i="1"/>
  <c r="H1480" i="1"/>
  <c r="G1480" i="1"/>
  <c r="C1480" i="1"/>
  <c r="D1479" i="1"/>
  <c r="C1479" i="1"/>
  <c r="D1478" i="1"/>
  <c r="H1478" i="1" s="1"/>
  <c r="C1478" i="1"/>
  <c r="D1477" i="1"/>
  <c r="C1477" i="1"/>
  <c r="D1476" i="1"/>
  <c r="H1476" i="1" s="1"/>
  <c r="C1476" i="1"/>
  <c r="G1475" i="1"/>
  <c r="D1475" i="1"/>
  <c r="H1475" i="1" s="1"/>
  <c r="C1475" i="1"/>
  <c r="D1474" i="1"/>
  <c r="C1474" i="1"/>
  <c r="J1473" i="1"/>
  <c r="G1473" i="1"/>
  <c r="I1473" i="1" s="1"/>
  <c r="D1473" i="1"/>
  <c r="H1473" i="1" s="1"/>
  <c r="C1473" i="1"/>
  <c r="D1472" i="1"/>
  <c r="C1472" i="1"/>
  <c r="J1471" i="1"/>
  <c r="G1471" i="1"/>
  <c r="I1471" i="1" s="1"/>
  <c r="D1471" i="1"/>
  <c r="H1471" i="1" s="1"/>
  <c r="C1471" i="1"/>
  <c r="G1470" i="1"/>
  <c r="D1470" i="1"/>
  <c r="H1470" i="1" s="1"/>
  <c r="C1470" i="1"/>
  <c r="D1469" i="1"/>
  <c r="C1469" i="1"/>
  <c r="H1468" i="1"/>
  <c r="D1468" i="1"/>
  <c r="C1468" i="1"/>
  <c r="D1467" i="1"/>
  <c r="C1467" i="1"/>
  <c r="H1466" i="1"/>
  <c r="D1466" i="1"/>
  <c r="C1466" i="1"/>
  <c r="D1465" i="1"/>
  <c r="C1465" i="1"/>
  <c r="H1464" i="1"/>
  <c r="D1464" i="1"/>
  <c r="C1464" i="1"/>
  <c r="D1463" i="1"/>
  <c r="C1463" i="1"/>
  <c r="H1462" i="1"/>
  <c r="D1462" i="1"/>
  <c r="C1462" i="1"/>
  <c r="D1461" i="1"/>
  <c r="C1461" i="1"/>
  <c r="D1460" i="1"/>
  <c r="H1460" i="1" s="1"/>
  <c r="C1460" i="1"/>
  <c r="D1459" i="1"/>
  <c r="C1459" i="1"/>
  <c r="D1458" i="1"/>
  <c r="H1458" i="1" s="1"/>
  <c r="C1458" i="1"/>
  <c r="D1457" i="1"/>
  <c r="C1457" i="1"/>
  <c r="D1456" i="1"/>
  <c r="H1456" i="1" s="1"/>
  <c r="C1456" i="1"/>
  <c r="D1455" i="1"/>
  <c r="C1455" i="1"/>
  <c r="D1454" i="1"/>
  <c r="C1454" i="1"/>
  <c r="H1453" i="1"/>
  <c r="D1453" i="1"/>
  <c r="C1453" i="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I1443" i="1" s="1"/>
  <c r="D1443" i="1"/>
  <c r="C1443" i="1"/>
  <c r="J1443" i="1" s="1"/>
  <c r="J1442" i="1"/>
  <c r="D1442" i="1"/>
  <c r="C1442" i="1"/>
  <c r="H1441" i="1"/>
  <c r="G1441" i="1"/>
  <c r="I1441" i="1" s="1"/>
  <c r="D1441" i="1"/>
  <c r="C1441" i="1"/>
  <c r="J1441" i="1" s="1"/>
  <c r="J1440" i="1"/>
  <c r="D1440" i="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H1422" i="1"/>
  <c r="G1422" i="1"/>
  <c r="D1422" i="1"/>
  <c r="C1422" i="1"/>
  <c r="H1421" i="1"/>
  <c r="G1421" i="1"/>
  <c r="D1421" i="1"/>
  <c r="C1421" i="1"/>
  <c r="G1420"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H1411" i="1" s="1"/>
  <c r="C1411" i="1"/>
  <c r="H1410" i="1"/>
  <c r="G1410" i="1"/>
  <c r="D1410" i="1"/>
  <c r="C1410"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4" i="1" s="1"/>
  <c r="C1304" i="1"/>
  <c r="D1303" i="1"/>
  <c r="H1303" i="1" s="1"/>
  <c r="C1303" i="1"/>
  <c r="D1302" i="1"/>
  <c r="H1302" i="1" s="1"/>
  <c r="C1302" i="1"/>
  <c r="D1301" i="1"/>
  <c r="H1301" i="1" s="1"/>
  <c r="C1301" i="1"/>
  <c r="D1300" i="1"/>
  <c r="H1300" i="1" s="1"/>
  <c r="C1300" i="1"/>
  <c r="H1298" i="1"/>
  <c r="D1298" i="1"/>
  <c r="C1298" i="1"/>
  <c r="G1298" i="1" s="1"/>
  <c r="H1297" i="1"/>
  <c r="D1297" i="1"/>
  <c r="C1297" i="1"/>
  <c r="G1297" i="1" s="1"/>
  <c r="H1296" i="1"/>
  <c r="D1296" i="1"/>
  <c r="C1296" i="1"/>
  <c r="G1296" i="1" s="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H1265" i="1"/>
  <c r="D1265" i="1"/>
  <c r="C1265" i="1"/>
  <c r="G1265" i="1" s="1"/>
  <c r="H1264" i="1"/>
  <c r="D1264" i="1"/>
  <c r="C1264" i="1"/>
  <c r="G1264" i="1" s="1"/>
  <c r="D1263" i="1"/>
  <c r="C1263" i="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G1246" i="1" s="1"/>
  <c r="H1245" i="1"/>
  <c r="D1245" i="1"/>
  <c r="C1245" i="1"/>
  <c r="G1245" i="1" s="1"/>
  <c r="D1244" i="1"/>
  <c r="H1244" i="1" s="1"/>
  <c r="C1244" i="1"/>
  <c r="D1243" i="1"/>
  <c r="C1243" i="1"/>
  <c r="G1243" i="1" s="1"/>
  <c r="D1242" i="1"/>
  <c r="C1242" i="1"/>
  <c r="H1241" i="1"/>
  <c r="D1241" i="1"/>
  <c r="C1241" i="1"/>
  <c r="G1241" i="1" s="1"/>
  <c r="H1240" i="1"/>
  <c r="D1240" i="1"/>
  <c r="C1240" i="1"/>
  <c r="D1239" i="1"/>
  <c r="C1239" i="1"/>
  <c r="G1239" i="1" s="1"/>
  <c r="D1238" i="1"/>
  <c r="C1238" i="1"/>
  <c r="D1237" i="1"/>
  <c r="C1237" i="1"/>
  <c r="G1237" i="1" s="1"/>
  <c r="D1236" i="1"/>
  <c r="C1236" i="1"/>
  <c r="D1235" i="1"/>
  <c r="D1234" i="1"/>
  <c r="C1234" i="1"/>
  <c r="D1233" i="1"/>
  <c r="H1233" i="1" s="1"/>
  <c r="C1233" i="1"/>
  <c r="D1232" i="1"/>
  <c r="C1232" i="1"/>
  <c r="G1232" i="1" s="1"/>
  <c r="D1231" i="1"/>
  <c r="C1231" i="1"/>
  <c r="G1231" i="1" s="1"/>
  <c r="D1230" i="1"/>
  <c r="C1230" i="1"/>
  <c r="H1229" i="1"/>
  <c r="D1229" i="1"/>
  <c r="C1229" i="1"/>
  <c r="G1229" i="1" s="1"/>
  <c r="D1228" i="1"/>
  <c r="H1228" i="1" s="1"/>
  <c r="C1228" i="1"/>
  <c r="D1227" i="1"/>
  <c r="C1227" i="1"/>
  <c r="D1226" i="1"/>
  <c r="C1226" i="1"/>
  <c r="H1225" i="1"/>
  <c r="D1225" i="1"/>
  <c r="C1225" i="1"/>
  <c r="G1225" i="1" s="1"/>
  <c r="D1224" i="1"/>
  <c r="C1224" i="1"/>
  <c r="G1224" i="1" s="1"/>
  <c r="D1223" i="1"/>
  <c r="C1223" i="1"/>
  <c r="G1223" i="1" s="1"/>
  <c r="H1221" i="1"/>
  <c r="D1221" i="1"/>
  <c r="C1221" i="1"/>
  <c r="G1221" i="1" s="1"/>
  <c r="H1220" i="1"/>
  <c r="D1220" i="1"/>
  <c r="C1220" i="1"/>
  <c r="G1220" i="1" s="1"/>
  <c r="D1219" i="1"/>
  <c r="C1219" i="1"/>
  <c r="G1219" i="1" s="1"/>
  <c r="D1218" i="1"/>
  <c r="C1218" i="1"/>
  <c r="D1217" i="1"/>
  <c r="H1217" i="1" s="1"/>
  <c r="C1217" i="1"/>
  <c r="D1216" i="1"/>
  <c r="H1216" i="1" s="1"/>
  <c r="C1216" i="1"/>
  <c r="G1216" i="1" s="1"/>
  <c r="H1213" i="1"/>
  <c r="D1213" i="1"/>
  <c r="C1213" i="1"/>
  <c r="G1213" i="1" s="1"/>
  <c r="D1212" i="1"/>
  <c r="C1212" i="1"/>
  <c r="G1212" i="1" s="1"/>
  <c r="D1211" i="1"/>
  <c r="C1211" i="1"/>
  <c r="H1210" i="1"/>
  <c r="D1210" i="1"/>
  <c r="C1210" i="1"/>
  <c r="G1210" i="1" s="1"/>
  <c r="H1209" i="1"/>
  <c r="D1209" i="1"/>
  <c r="C1209" i="1"/>
  <c r="G1209" i="1" s="1"/>
  <c r="D1208" i="1"/>
  <c r="C1208" i="1"/>
  <c r="G1208" i="1" s="1"/>
  <c r="D1207" i="1"/>
  <c r="C1207" i="1"/>
  <c r="H1206" i="1"/>
  <c r="D1206" i="1"/>
  <c r="C1206" i="1"/>
  <c r="G1206" i="1" s="1"/>
  <c r="H1205" i="1"/>
  <c r="D1205" i="1"/>
  <c r="C1205" i="1"/>
  <c r="G1205" i="1" s="1"/>
  <c r="D1204" i="1"/>
  <c r="C1204" i="1"/>
  <c r="G1204" i="1" s="1"/>
  <c r="D1203" i="1"/>
  <c r="C1203" i="1"/>
  <c r="H1202" i="1"/>
  <c r="D1202" i="1"/>
  <c r="C1202" i="1"/>
  <c r="G1202" i="1" s="1"/>
  <c r="H1201" i="1"/>
  <c r="D1201" i="1"/>
  <c r="C1201" i="1"/>
  <c r="G1201" i="1" s="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H1190" i="1"/>
  <c r="D1190" i="1"/>
  <c r="C1190" i="1"/>
  <c r="G1190" i="1" s="1"/>
  <c r="H1189" i="1"/>
  <c r="D1189" i="1"/>
  <c r="C1189" i="1"/>
  <c r="G1189" i="1" s="1"/>
  <c r="D1188" i="1"/>
  <c r="C1188" i="1"/>
  <c r="D1187" i="1"/>
  <c r="C1187" i="1"/>
  <c r="H1186" i="1"/>
  <c r="D1186" i="1"/>
  <c r="C1186" i="1"/>
  <c r="G1186" i="1" s="1"/>
  <c r="H1185" i="1"/>
  <c r="D1185" i="1"/>
  <c r="C1185" i="1"/>
  <c r="G1185" i="1" s="1"/>
  <c r="D1184" i="1"/>
  <c r="C1184" i="1"/>
  <c r="D1183" i="1"/>
  <c r="C1183" i="1"/>
  <c r="H1182" i="1"/>
  <c r="D1182" i="1"/>
  <c r="C1182" i="1"/>
  <c r="G1182" i="1" s="1"/>
  <c r="H1181" i="1"/>
  <c r="D1181" i="1"/>
  <c r="C1181" i="1"/>
  <c r="G1181" i="1" s="1"/>
  <c r="D1180" i="1"/>
  <c r="C1180" i="1"/>
  <c r="D1179" i="1"/>
  <c r="C1179" i="1"/>
  <c r="H1178" i="1"/>
  <c r="D1178" i="1"/>
  <c r="C1178" i="1"/>
  <c r="G1178" i="1" s="1"/>
  <c r="H1177" i="1"/>
  <c r="D1177" i="1"/>
  <c r="C1177" i="1"/>
  <c r="G1177" i="1" s="1"/>
  <c r="D1176" i="1"/>
  <c r="C1176" i="1"/>
  <c r="D1175" i="1"/>
  <c r="C1175" i="1"/>
  <c r="H1174" i="1"/>
  <c r="D1174" i="1"/>
  <c r="C1174" i="1"/>
  <c r="G1174" i="1" s="1"/>
  <c r="H1173" i="1"/>
  <c r="D1173" i="1"/>
  <c r="C1173" i="1"/>
  <c r="G1173" i="1" s="1"/>
  <c r="D1172" i="1"/>
  <c r="C1172" i="1"/>
  <c r="D1171" i="1"/>
  <c r="C1171" i="1"/>
  <c r="H1170" i="1"/>
  <c r="D1170" i="1"/>
  <c r="C1170" i="1"/>
  <c r="G1170" i="1" s="1"/>
  <c r="H1169" i="1"/>
  <c r="D1169" i="1"/>
  <c r="C1169" i="1"/>
  <c r="G1169" i="1" s="1"/>
  <c r="D1168" i="1"/>
  <c r="C1168" i="1"/>
  <c r="D1167" i="1"/>
  <c r="D1166" i="1"/>
  <c r="C1166" i="1"/>
  <c r="D1165" i="1"/>
  <c r="C1165" i="1"/>
  <c r="H1164" i="1"/>
  <c r="D1164" i="1"/>
  <c r="C1164" i="1"/>
  <c r="G1164" i="1" s="1"/>
  <c r="H1163" i="1"/>
  <c r="D1163" i="1"/>
  <c r="C1163" i="1"/>
  <c r="G1163" i="1" s="1"/>
  <c r="D1162" i="1"/>
  <c r="C1162" i="1"/>
  <c r="G1162" i="1" s="1"/>
  <c r="D1161" i="1"/>
  <c r="C1161" i="1"/>
  <c r="G1161" i="1" s="1"/>
  <c r="H1160" i="1"/>
  <c r="D1160" i="1"/>
  <c r="C1160" i="1"/>
  <c r="G1160" i="1" s="1"/>
  <c r="H1159" i="1"/>
  <c r="D1159" i="1"/>
  <c r="C1159" i="1"/>
  <c r="G1159" i="1" s="1"/>
  <c r="D1158" i="1"/>
  <c r="C1158" i="1"/>
  <c r="G1158" i="1" s="1"/>
  <c r="D1157" i="1"/>
  <c r="C1157" i="1"/>
  <c r="G1157" i="1" s="1"/>
  <c r="D1156" i="1"/>
  <c r="H1156" i="1" s="1"/>
  <c r="C1156" i="1"/>
  <c r="H1155" i="1"/>
  <c r="D1155" i="1"/>
  <c r="C1155" i="1"/>
  <c r="D1154" i="1"/>
  <c r="C1154" i="1"/>
  <c r="G1154" i="1" s="1"/>
  <c r="G1151" i="1"/>
  <c r="D1151" i="1"/>
  <c r="C1151" i="1"/>
  <c r="H1151" i="1" s="1"/>
  <c r="G1150" i="1"/>
  <c r="D1150" i="1"/>
  <c r="C1150" i="1"/>
  <c r="H1150" i="1" s="1"/>
  <c r="G1149" i="1"/>
  <c r="D1149" i="1"/>
  <c r="C1149" i="1"/>
  <c r="H1149" i="1" s="1"/>
  <c r="D1148" i="1"/>
  <c r="G1148" i="1" s="1"/>
  <c r="C1148" i="1"/>
  <c r="G1147" i="1"/>
  <c r="D1147" i="1"/>
  <c r="C1147" i="1"/>
  <c r="H1147" i="1" s="1"/>
  <c r="G1146" i="1"/>
  <c r="D1146" i="1"/>
  <c r="C1146" i="1"/>
  <c r="H1146" i="1" s="1"/>
  <c r="G1145" i="1"/>
  <c r="D1145" i="1"/>
  <c r="C1145" i="1"/>
  <c r="H1145" i="1" s="1"/>
  <c r="D1144" i="1"/>
  <c r="G1144" i="1" s="1"/>
  <c r="C1144" i="1"/>
  <c r="G1143" i="1"/>
  <c r="D1143" i="1"/>
  <c r="C1143" i="1"/>
  <c r="H1143" i="1" s="1"/>
  <c r="D1142" i="1"/>
  <c r="G1142" i="1" s="1"/>
  <c r="C1142" i="1"/>
  <c r="G1141" i="1"/>
  <c r="D1141" i="1"/>
  <c r="C1141" i="1"/>
  <c r="H1141" i="1" s="1"/>
  <c r="G1140" i="1"/>
  <c r="D1140" i="1"/>
  <c r="C1140" i="1"/>
  <c r="H1140" i="1" s="1"/>
  <c r="D1139" i="1"/>
  <c r="G1139" i="1" s="1"/>
  <c r="C1139" i="1"/>
  <c r="G1138" i="1"/>
  <c r="D1138" i="1"/>
  <c r="C1138" i="1"/>
  <c r="H1138" i="1" s="1"/>
  <c r="D1137" i="1"/>
  <c r="G1137" i="1" s="1"/>
  <c r="C1137" i="1"/>
  <c r="G1136" i="1"/>
  <c r="D1136" i="1"/>
  <c r="C1136" i="1"/>
  <c r="H1136" i="1" s="1"/>
  <c r="G1135" i="1"/>
  <c r="D1135" i="1"/>
  <c r="C1135" i="1"/>
  <c r="H1135" i="1" s="1"/>
  <c r="D1134" i="1"/>
  <c r="G1134" i="1" s="1"/>
  <c r="C1134" i="1"/>
  <c r="G1133" i="1"/>
  <c r="D1133" i="1"/>
  <c r="C1133" i="1"/>
  <c r="H1133" i="1" s="1"/>
  <c r="G1132" i="1"/>
  <c r="D1132" i="1"/>
  <c r="C1132" i="1"/>
  <c r="H1132" i="1" s="1"/>
  <c r="G1131" i="1"/>
  <c r="D1131" i="1"/>
  <c r="C1131" i="1"/>
  <c r="H1131" i="1" s="1"/>
  <c r="G1130" i="1"/>
  <c r="D1130" i="1"/>
  <c r="C1130" i="1"/>
  <c r="D1129" i="1"/>
  <c r="G1129" i="1" s="1"/>
  <c r="C1129" i="1"/>
  <c r="G1128" i="1"/>
  <c r="D1128" i="1"/>
  <c r="C1128" i="1"/>
  <c r="H1128" i="1" s="1"/>
  <c r="D1127" i="1"/>
  <c r="G1127" i="1" s="1"/>
  <c r="C1127" i="1"/>
  <c r="G1126" i="1"/>
  <c r="D1126" i="1"/>
  <c r="C1126" i="1"/>
  <c r="D1125" i="1"/>
  <c r="G1125" i="1" s="1"/>
  <c r="C1125" i="1"/>
  <c r="C1124" i="1"/>
  <c r="G1123" i="1"/>
  <c r="D1123" i="1"/>
  <c r="C1123" i="1"/>
  <c r="G1122" i="1"/>
  <c r="D1122" i="1"/>
  <c r="C1122" i="1"/>
  <c r="D1121" i="1"/>
  <c r="G1121" i="1" s="1"/>
  <c r="C1121" i="1"/>
  <c r="G1120" i="1"/>
  <c r="D1120" i="1"/>
  <c r="C1120" i="1"/>
  <c r="H1120" i="1" s="1"/>
  <c r="G1119" i="1"/>
  <c r="D1119" i="1"/>
  <c r="C1119" i="1"/>
  <c r="G1118" i="1"/>
  <c r="D1118" i="1"/>
  <c r="C1118" i="1"/>
  <c r="D1117" i="1"/>
  <c r="G1117" i="1" s="1"/>
  <c r="C1117" i="1"/>
  <c r="G1116" i="1"/>
  <c r="D1116" i="1"/>
  <c r="C1116" i="1"/>
  <c r="H1116" i="1" s="1"/>
  <c r="G1115" i="1"/>
  <c r="D1115" i="1"/>
  <c r="C1115" i="1"/>
  <c r="G1114" i="1"/>
  <c r="D1114" i="1"/>
  <c r="C1114" i="1"/>
  <c r="D1113" i="1"/>
  <c r="G1113" i="1" s="1"/>
  <c r="C1113" i="1"/>
  <c r="G1112" i="1"/>
  <c r="D1112" i="1"/>
  <c r="C1112" i="1"/>
  <c r="H1112" i="1" s="1"/>
  <c r="G1111" i="1"/>
  <c r="D1111" i="1"/>
  <c r="C1111" i="1"/>
  <c r="G1110" i="1"/>
  <c r="D1110" i="1"/>
  <c r="C1110" i="1"/>
  <c r="D1109" i="1"/>
  <c r="G1109" i="1" s="1"/>
  <c r="C1109" i="1"/>
  <c r="G1108" i="1"/>
  <c r="D1108" i="1"/>
  <c r="C1108" i="1"/>
  <c r="H1108" i="1" s="1"/>
  <c r="G1107" i="1"/>
  <c r="D1107" i="1"/>
  <c r="C1107" i="1"/>
  <c r="G1106" i="1"/>
  <c r="D1106" i="1"/>
  <c r="C1106" i="1"/>
  <c r="D1105" i="1"/>
  <c r="G1105" i="1" s="1"/>
  <c r="C1105" i="1"/>
  <c r="G1104" i="1"/>
  <c r="D1104" i="1"/>
  <c r="C1104" i="1"/>
  <c r="H1104" i="1" s="1"/>
  <c r="G1103" i="1"/>
  <c r="D1103" i="1"/>
  <c r="C1103" i="1"/>
  <c r="G1102" i="1"/>
  <c r="D1102" i="1"/>
  <c r="C1102" i="1"/>
  <c r="D1101" i="1"/>
  <c r="G1101" i="1" s="1"/>
  <c r="C1101" i="1"/>
  <c r="G1100" i="1"/>
  <c r="D1100" i="1"/>
  <c r="C1100" i="1"/>
  <c r="H1100" i="1" s="1"/>
  <c r="D1099" i="1"/>
  <c r="G1099" i="1" s="1"/>
  <c r="C1099" i="1"/>
  <c r="G1098" i="1"/>
  <c r="D1098" i="1"/>
  <c r="C1098" i="1"/>
  <c r="H1098" i="1" s="1"/>
  <c r="D1097" i="1"/>
  <c r="G1097" i="1" s="1"/>
  <c r="C1097" i="1"/>
  <c r="D1096" i="1"/>
  <c r="G1095" i="1"/>
  <c r="D1095" i="1"/>
  <c r="C1095" i="1"/>
  <c r="H1095" i="1" s="1"/>
  <c r="D1094" i="1"/>
  <c r="G1094" i="1" s="1"/>
  <c r="C1094" i="1"/>
  <c r="G1093" i="1"/>
  <c r="D1093" i="1"/>
  <c r="C1093" i="1"/>
  <c r="H1093" i="1" s="1"/>
  <c r="D1092" i="1"/>
  <c r="G1092" i="1" s="1"/>
  <c r="C1092" i="1"/>
  <c r="G1091" i="1"/>
  <c r="D1091" i="1"/>
  <c r="C1091" i="1"/>
  <c r="H1091" i="1" s="1"/>
  <c r="D1090" i="1"/>
  <c r="G1090" i="1" s="1"/>
  <c r="C1090" i="1"/>
  <c r="G1089" i="1"/>
  <c r="D1089" i="1"/>
  <c r="C1089" i="1"/>
  <c r="H1089" i="1" s="1"/>
  <c r="D1088" i="1"/>
  <c r="G1088" i="1" s="1"/>
  <c r="C1088" i="1"/>
  <c r="G1087" i="1"/>
  <c r="D1087" i="1"/>
  <c r="C1087" i="1"/>
  <c r="H1087" i="1" s="1"/>
  <c r="D1086" i="1"/>
  <c r="G1086" i="1" s="1"/>
  <c r="C1086" i="1"/>
  <c r="G1085" i="1"/>
  <c r="D1085" i="1"/>
  <c r="C1085" i="1"/>
  <c r="H1085" i="1" s="1"/>
  <c r="D1084" i="1"/>
  <c r="G1084" i="1" s="1"/>
  <c r="C1084" i="1"/>
  <c r="G1083" i="1"/>
  <c r="D1083" i="1"/>
  <c r="C1083" i="1"/>
  <c r="H1083" i="1" s="1"/>
  <c r="D1082" i="1"/>
  <c r="G1082" i="1" s="1"/>
  <c r="C1082" i="1"/>
  <c r="G1081" i="1"/>
  <c r="D1081" i="1"/>
  <c r="C1081" i="1"/>
  <c r="H1081" i="1" s="1"/>
  <c r="D1080" i="1"/>
  <c r="G1080" i="1" s="1"/>
  <c r="C1080" i="1"/>
  <c r="G1079" i="1"/>
  <c r="D1079" i="1"/>
  <c r="C1079" i="1"/>
  <c r="H1079" i="1" s="1"/>
  <c r="D1078" i="1"/>
  <c r="G1078" i="1" s="1"/>
  <c r="C1078" i="1"/>
  <c r="G1077" i="1"/>
  <c r="D1077" i="1"/>
  <c r="C1077" i="1"/>
  <c r="H1077" i="1" s="1"/>
  <c r="D1076" i="1"/>
  <c r="G1076" i="1" s="1"/>
  <c r="C1076" i="1"/>
  <c r="G1075" i="1"/>
  <c r="D1075" i="1"/>
  <c r="C1075" i="1"/>
  <c r="H1075" i="1" s="1"/>
  <c r="D1074" i="1"/>
  <c r="G1074" i="1" s="1"/>
  <c r="C1074" i="1"/>
  <c r="G1073" i="1"/>
  <c r="D1073" i="1"/>
  <c r="C1073" i="1"/>
  <c r="H1073" i="1" s="1"/>
  <c r="D1072" i="1"/>
  <c r="G1072" i="1" s="1"/>
  <c r="C1072" i="1"/>
  <c r="G1071" i="1"/>
  <c r="D1071" i="1"/>
  <c r="C1071" i="1"/>
  <c r="H1071" i="1" s="1"/>
  <c r="D1070" i="1"/>
  <c r="G1070" i="1" s="1"/>
  <c r="C1070" i="1"/>
  <c r="G1069" i="1"/>
  <c r="D1069" i="1"/>
  <c r="C1069" i="1"/>
  <c r="H1069" i="1" s="1"/>
  <c r="D1068" i="1"/>
  <c r="G1068" i="1" s="1"/>
  <c r="C1068" i="1"/>
  <c r="G1067" i="1"/>
  <c r="D1067" i="1"/>
  <c r="C1067" i="1"/>
  <c r="H1067" i="1" s="1"/>
  <c r="D1066" i="1"/>
  <c r="G1066" i="1" s="1"/>
  <c r="C1066" i="1"/>
  <c r="D1064" i="1"/>
  <c r="G1064" i="1" s="1"/>
  <c r="C1064" i="1"/>
  <c r="D1063" i="1"/>
  <c r="G1063" i="1" s="1"/>
  <c r="C1063" i="1"/>
  <c r="G1062" i="1"/>
  <c r="D1062" i="1"/>
  <c r="C1062" i="1"/>
  <c r="H1062" i="1" s="1"/>
  <c r="D1061" i="1"/>
  <c r="G1061" i="1" s="1"/>
  <c r="C1061" i="1"/>
  <c r="G1060" i="1"/>
  <c r="D1060" i="1"/>
  <c r="C1060" i="1"/>
  <c r="H1060" i="1" s="1"/>
  <c r="D1059" i="1"/>
  <c r="G1059" i="1" s="1"/>
  <c r="C1059" i="1"/>
  <c r="G1058" i="1"/>
  <c r="D1058" i="1"/>
  <c r="C1058" i="1"/>
  <c r="H1058" i="1" s="1"/>
  <c r="D1057" i="1"/>
  <c r="G1057" i="1" s="1"/>
  <c r="C1057" i="1"/>
  <c r="D1056" i="1"/>
  <c r="G1056" i="1" s="1"/>
  <c r="C1056" i="1"/>
  <c r="H1056" i="1" s="1"/>
  <c r="D1055" i="1"/>
  <c r="G1055" i="1" s="1"/>
  <c r="C1055" i="1"/>
  <c r="G1054" i="1"/>
  <c r="D1054" i="1"/>
  <c r="C1054" i="1"/>
  <c r="H1054" i="1" s="1"/>
  <c r="D1053" i="1"/>
  <c r="G1053" i="1" s="1"/>
  <c r="C1053" i="1"/>
  <c r="G1052" i="1"/>
  <c r="D1052" i="1"/>
  <c r="C1052" i="1"/>
  <c r="H1052" i="1" s="1"/>
  <c r="D1051" i="1"/>
  <c r="G1051" i="1" s="1"/>
  <c r="C1051" i="1"/>
  <c r="D1050" i="1"/>
  <c r="G1050" i="1" s="1"/>
  <c r="C1050" i="1"/>
  <c r="D1049" i="1"/>
  <c r="G1049" i="1" s="1"/>
  <c r="C1049" i="1"/>
  <c r="D1048" i="1"/>
  <c r="G1048" i="1" s="1"/>
  <c r="C1048" i="1"/>
  <c r="C1047" i="1"/>
  <c r="G1045" i="1"/>
  <c r="D1045" i="1"/>
  <c r="C1045" i="1"/>
  <c r="H1045" i="1" s="1"/>
  <c r="D1044" i="1"/>
  <c r="G1044" i="1" s="1"/>
  <c r="C1044" i="1"/>
  <c r="G1043" i="1"/>
  <c r="D1043" i="1"/>
  <c r="C1043" i="1"/>
  <c r="H1043" i="1" s="1"/>
  <c r="D1042" i="1"/>
  <c r="G1042" i="1" s="1"/>
  <c r="C1042" i="1"/>
  <c r="G1041" i="1"/>
  <c r="D1041" i="1"/>
  <c r="C1041" i="1"/>
  <c r="H1041" i="1" s="1"/>
  <c r="D1040" i="1"/>
  <c r="G1040" i="1" s="1"/>
  <c r="C1040" i="1"/>
  <c r="G1039" i="1"/>
  <c r="D1039" i="1"/>
  <c r="C1039" i="1"/>
  <c r="H1039" i="1" s="1"/>
  <c r="D1038" i="1"/>
  <c r="G1038" i="1" s="1"/>
  <c r="C1038" i="1"/>
  <c r="G1037" i="1"/>
  <c r="D1037" i="1"/>
  <c r="H1037" i="1" s="1"/>
  <c r="C1037" i="1"/>
  <c r="D1036" i="1"/>
  <c r="H1036" i="1" s="1"/>
  <c r="C1036" i="1"/>
  <c r="G1035" i="1"/>
  <c r="D1035" i="1"/>
  <c r="H1035" i="1" s="1"/>
  <c r="C1035" i="1"/>
  <c r="D1034" i="1"/>
  <c r="H1034" i="1" s="1"/>
  <c r="C1034" i="1"/>
  <c r="D1033" i="1"/>
  <c r="H1033" i="1" s="1"/>
  <c r="C1033" i="1"/>
  <c r="D1032" i="1"/>
  <c r="H1032" i="1" s="1"/>
  <c r="C1032" i="1"/>
  <c r="G1031" i="1"/>
  <c r="D1031" i="1"/>
  <c r="H1031" i="1" s="1"/>
  <c r="C1031" i="1"/>
  <c r="C1030" i="1"/>
  <c r="G1029" i="1"/>
  <c r="D1029" i="1"/>
  <c r="H1029" i="1" s="1"/>
  <c r="C1029" i="1"/>
  <c r="D1028" i="1"/>
  <c r="H1028" i="1" s="1"/>
  <c r="C1028" i="1"/>
  <c r="G1027" i="1"/>
  <c r="D1027" i="1"/>
  <c r="H1027" i="1" s="1"/>
  <c r="C1027"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D1018" i="1"/>
  <c r="H1018" i="1" s="1"/>
  <c r="C1018" i="1"/>
  <c r="G1017" i="1"/>
  <c r="D1017" i="1"/>
  <c r="H1017" i="1" s="1"/>
  <c r="C1017" i="1"/>
  <c r="G1016" i="1"/>
  <c r="D1016" i="1"/>
  <c r="H1016" i="1" s="1"/>
  <c r="C1016" i="1"/>
  <c r="G1015" i="1"/>
  <c r="D1015" i="1"/>
  <c r="H1015" i="1" s="1"/>
  <c r="C1015" i="1"/>
  <c r="D1014" i="1"/>
  <c r="H1014" i="1" s="1"/>
  <c r="C1014" i="1"/>
  <c r="C1013" i="1"/>
  <c r="G1012" i="1"/>
  <c r="D1012" i="1"/>
  <c r="H1012" i="1" s="1"/>
  <c r="C1012" i="1"/>
  <c r="G1011" i="1"/>
  <c r="D1011" i="1"/>
  <c r="C1011" i="1"/>
  <c r="H1011" i="1" s="1"/>
  <c r="G1010" i="1"/>
  <c r="D1010" i="1"/>
  <c r="C1010" i="1"/>
  <c r="H1010" i="1" s="1"/>
  <c r="G1009" i="1"/>
  <c r="D1009" i="1"/>
  <c r="C1009" i="1"/>
  <c r="H1009" i="1" s="1"/>
  <c r="G1008" i="1"/>
  <c r="D1008" i="1"/>
  <c r="C1008" i="1"/>
  <c r="D1007" i="1"/>
  <c r="G1007" i="1" s="1"/>
  <c r="C1007" i="1"/>
  <c r="D1006" i="1"/>
  <c r="G1006" i="1" s="1"/>
  <c r="C1006" i="1"/>
  <c r="H1006" i="1" s="1"/>
  <c r="G1005" i="1"/>
  <c r="D1005" i="1"/>
  <c r="C1005" i="1"/>
  <c r="H1005" i="1" s="1"/>
  <c r="G1004" i="1"/>
  <c r="D1004" i="1"/>
  <c r="C1004" i="1"/>
  <c r="D1003" i="1"/>
  <c r="G1003" i="1" s="1"/>
  <c r="C1003" i="1"/>
  <c r="G1002" i="1"/>
  <c r="D1002" i="1"/>
  <c r="C1002" i="1"/>
  <c r="H1002" i="1" s="1"/>
  <c r="G1001" i="1"/>
  <c r="D1001" i="1"/>
  <c r="C1001" i="1"/>
  <c r="H1001" i="1" s="1"/>
  <c r="G1000" i="1"/>
  <c r="D1000" i="1"/>
  <c r="C1000" i="1"/>
  <c r="D999" i="1"/>
  <c r="G999" i="1" s="1"/>
  <c r="C999" i="1"/>
  <c r="D998" i="1"/>
  <c r="G998" i="1" s="1"/>
  <c r="C998" i="1"/>
  <c r="H998" i="1" s="1"/>
  <c r="D997" i="1"/>
  <c r="G997" i="1" s="1"/>
  <c r="C997" i="1"/>
  <c r="G996" i="1"/>
  <c r="D996" i="1"/>
  <c r="C996" i="1"/>
  <c r="G995" i="1"/>
  <c r="D995" i="1"/>
  <c r="C995" i="1"/>
  <c r="H995" i="1" s="1"/>
  <c r="G994" i="1"/>
  <c r="D994" i="1"/>
  <c r="C994" i="1"/>
  <c r="H994" i="1" s="1"/>
  <c r="D993" i="1"/>
  <c r="G993" i="1" s="1"/>
  <c r="C993" i="1"/>
  <c r="G992" i="1"/>
  <c r="D992" i="1"/>
  <c r="C992" i="1"/>
  <c r="H992" i="1" s="1"/>
  <c r="C991" i="1"/>
  <c r="C990" i="1"/>
  <c r="G989" i="1"/>
  <c r="D989" i="1"/>
  <c r="C989" i="1"/>
  <c r="H989" i="1" s="1"/>
  <c r="G988" i="1"/>
  <c r="D988" i="1"/>
  <c r="C988" i="1"/>
  <c r="H988" i="1" s="1"/>
  <c r="G987" i="1"/>
  <c r="D987" i="1"/>
  <c r="C987" i="1"/>
  <c r="D986" i="1"/>
  <c r="G986" i="1" s="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D755" i="1"/>
  <c r="G755" i="1" s="1"/>
  <c r="C755" i="1"/>
  <c r="D754" i="1"/>
  <c r="G754" i="1" s="1"/>
  <c r="C754" i="1"/>
  <c r="H754" i="1" s="1"/>
  <c r="D753" i="1"/>
  <c r="G753" i="1" s="1"/>
  <c r="C753" i="1"/>
  <c r="G752" i="1"/>
  <c r="D752" i="1"/>
  <c r="C752" i="1"/>
  <c r="H752" i="1" s="1"/>
  <c r="D751" i="1"/>
  <c r="G751" i="1" s="1"/>
  <c r="C751" i="1"/>
  <c r="D750" i="1"/>
  <c r="C750" i="1"/>
  <c r="H750" i="1" s="1"/>
  <c r="D749" i="1"/>
  <c r="C749" i="1"/>
  <c r="G748" i="1"/>
  <c r="D748" i="1"/>
  <c r="C748" i="1"/>
  <c r="H748" i="1" s="1"/>
  <c r="D747" i="1"/>
  <c r="G747" i="1" s="1"/>
  <c r="C747" i="1"/>
  <c r="D746" i="1"/>
  <c r="C746" i="1"/>
  <c r="H746" i="1" s="1"/>
  <c r="D745" i="1"/>
  <c r="C745" i="1"/>
  <c r="G744" i="1"/>
  <c r="D744" i="1"/>
  <c r="C744" i="1"/>
  <c r="H744" i="1" s="1"/>
  <c r="D743" i="1"/>
  <c r="G743" i="1" s="1"/>
  <c r="C743" i="1"/>
  <c r="D742" i="1"/>
  <c r="C742" i="1"/>
  <c r="H742" i="1" s="1"/>
  <c r="D741" i="1"/>
  <c r="C741" i="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H645" i="1" s="1"/>
  <c r="C645" i="1"/>
  <c r="D644" i="1"/>
  <c r="H644" i="1" s="1"/>
  <c r="C644" i="1"/>
  <c r="G643" i="1"/>
  <c r="D643" i="1"/>
  <c r="H643" i="1" s="1"/>
  <c r="C643" i="1"/>
  <c r="H642" i="1"/>
  <c r="G642" i="1"/>
  <c r="D642" i="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D411" i="1"/>
  <c r="H411" i="1" s="1"/>
  <c r="C411" i="1"/>
  <c r="H406" i="1"/>
  <c r="G406" i="1"/>
  <c r="D406" i="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G290" i="1"/>
  <c r="D290" i="1"/>
  <c r="H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H187" i="1"/>
  <c r="G187" i="1"/>
  <c r="D187" i="1"/>
  <c r="C187" i="1"/>
  <c r="H186" i="1"/>
  <c r="G186" i="1"/>
  <c r="D186" i="1"/>
  <c r="C186" i="1"/>
  <c r="H185" i="1"/>
  <c r="G185" i="1"/>
  <c r="D185" i="1"/>
  <c r="C185" i="1"/>
  <c r="D184" i="1"/>
  <c r="H184" i="1" s="1"/>
  <c r="C184" i="1"/>
  <c r="H183" i="1"/>
  <c r="G183" i="1"/>
  <c r="D183" i="1"/>
  <c r="C183" i="1"/>
  <c r="G182" i="1"/>
  <c r="D182" i="1"/>
  <c r="H182" i="1" s="1"/>
  <c r="C182" i="1"/>
  <c r="G181" i="1"/>
  <c r="D181" i="1"/>
  <c r="H181" i="1" s="1"/>
  <c r="C181" i="1"/>
  <c r="G180" i="1"/>
  <c r="D180" i="1"/>
  <c r="H180" i="1" s="1"/>
  <c r="C180" i="1"/>
  <c r="H179" i="1"/>
  <c r="D179" i="1"/>
  <c r="G179" i="1" s="1"/>
  <c r="C179" i="1"/>
  <c r="H178" i="1"/>
  <c r="G178" i="1"/>
  <c r="D178" i="1"/>
  <c r="C178" i="1"/>
  <c r="H177" i="1"/>
  <c r="D177" i="1"/>
  <c r="G177" i="1" s="1"/>
  <c r="C177" i="1"/>
  <c r="H176" i="1"/>
  <c r="G176" i="1"/>
  <c r="D176" i="1"/>
  <c r="C176" i="1"/>
  <c r="H175" i="1"/>
  <c r="D175" i="1"/>
  <c r="G175" i="1" s="1"/>
  <c r="C175" i="1"/>
  <c r="D174" i="1"/>
  <c r="G174" i="1" s="1"/>
  <c r="C174" i="1"/>
  <c r="C173" i="1"/>
  <c r="H172" i="1"/>
  <c r="G172" i="1"/>
  <c r="D172" i="1"/>
  <c r="C172" i="1"/>
  <c r="H171" i="1"/>
  <c r="G171" i="1"/>
  <c r="D171" i="1"/>
  <c r="C171" i="1"/>
  <c r="D170" i="1"/>
  <c r="G170" i="1" s="1"/>
  <c r="C170" i="1"/>
  <c r="D169" i="1"/>
  <c r="G169" i="1" s="1"/>
  <c r="C169" i="1"/>
  <c r="D168" i="1"/>
  <c r="G168" i="1" s="1"/>
  <c r="C168" i="1"/>
  <c r="D167" i="1"/>
  <c r="G167" i="1" s="1"/>
  <c r="C167" i="1"/>
  <c r="G166" i="1"/>
  <c r="D166" i="1"/>
  <c r="H166" i="1" s="1"/>
  <c r="C166" i="1"/>
  <c r="D165" i="1"/>
  <c r="H165" i="1" s="1"/>
  <c r="C165" i="1"/>
  <c r="H164" i="1"/>
  <c r="G164" i="1"/>
  <c r="D164" i="1"/>
  <c r="C164" i="1"/>
  <c r="D163" i="1"/>
  <c r="H163" i="1" s="1"/>
  <c r="C163" i="1"/>
  <c r="D162" i="1"/>
  <c r="H162" i="1" s="1"/>
  <c r="C162" i="1"/>
  <c r="D161" i="1"/>
  <c r="H161" i="1" s="1"/>
  <c r="C161" i="1"/>
  <c r="D160" i="1"/>
  <c r="H160" i="1" s="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H128" i="1"/>
  <c r="G128" i="1"/>
  <c r="D128" i="1"/>
  <c r="C128" i="1"/>
  <c r="H127" i="1"/>
  <c r="G127" i="1"/>
  <c r="D127" i="1"/>
  <c r="C127" i="1"/>
  <c r="H126" i="1"/>
  <c r="G126" i="1"/>
  <c r="D126" i="1"/>
  <c r="C126" i="1"/>
  <c r="H125" i="1"/>
  <c r="D125" i="1"/>
  <c r="G125" i="1" s="1"/>
  <c r="C125"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54" i="1" l="1"/>
  <c r="E5" i="7"/>
  <c r="G1453" i="1"/>
  <c r="G641" i="1"/>
  <c r="H1224" i="1"/>
  <c r="E281" i="9"/>
  <c r="B281" i="9" s="1"/>
  <c r="H288" i="1"/>
  <c r="G1411" i="1"/>
  <c r="G1409" i="1"/>
  <c r="F215" i="9"/>
  <c r="B215" i="9" s="1"/>
  <c r="E27" i="9"/>
  <c r="G1266" i="1"/>
  <c r="G1263" i="1"/>
  <c r="G1240" i="1"/>
  <c r="G1244" i="1"/>
  <c r="H1232" i="1"/>
  <c r="G289" i="1"/>
  <c r="G405" i="1"/>
  <c r="G411" i="1"/>
  <c r="G412" i="1"/>
  <c r="H412" i="1"/>
  <c r="E643" i="4"/>
  <c r="D637" i="1" s="1"/>
  <c r="G687" i="1"/>
  <c r="E34" i="9"/>
  <c r="B34" i="9" s="1"/>
  <c r="G668" i="1"/>
  <c r="G644" i="1"/>
  <c r="G645" i="1"/>
  <c r="G649" i="1"/>
  <c r="E23" i="9"/>
  <c r="B23" i="9" s="1"/>
  <c r="B275" i="9"/>
  <c r="H1237" i="1"/>
  <c r="H1236" i="1"/>
  <c r="E287" i="9"/>
  <c r="B287" i="9" s="1"/>
  <c r="C1501" i="1"/>
  <c r="G1501" i="1" s="1"/>
  <c r="G1504" i="1"/>
  <c r="H1501" i="1"/>
  <c r="G1233" i="1"/>
  <c r="H1134" i="1"/>
  <c r="H996" i="1"/>
  <c r="G1492" i="1"/>
  <c r="G1236" i="1"/>
  <c r="G1228" i="1"/>
  <c r="E245" i="5"/>
  <c r="D1222" i="1" s="1"/>
  <c r="G1227" i="1"/>
  <c r="G1217" i="1"/>
  <c r="G1155" i="1"/>
  <c r="G1166" i="1"/>
  <c r="G1165" i="1"/>
  <c r="G1156" i="1"/>
  <c r="G1033" i="1"/>
  <c r="G1018" i="1"/>
  <c r="H1148" i="1"/>
  <c r="H1142" i="1"/>
  <c r="F164" i="5"/>
  <c r="H1144" i="1"/>
  <c r="E288" i="9"/>
  <c r="B288" i="9" s="1"/>
  <c r="H1139" i="1"/>
  <c r="H1137" i="1"/>
  <c r="H1064" i="1"/>
  <c r="H1048" i="1"/>
  <c r="H1050" i="1"/>
  <c r="E33" i="9"/>
  <c r="B33" i="9" s="1"/>
  <c r="E285" i="9"/>
  <c r="B285" i="9" s="1"/>
  <c r="D1013" i="1"/>
  <c r="G1014" i="1"/>
  <c r="H1008" i="1"/>
  <c r="H1007" i="1"/>
  <c r="H1004" i="1"/>
  <c r="H1003" i="1"/>
  <c r="H1000" i="1"/>
  <c r="H997" i="1"/>
  <c r="H999" i="1"/>
  <c r="H993" i="1"/>
  <c r="H991" i="1"/>
  <c r="H987" i="1"/>
  <c r="H986" i="1"/>
  <c r="G378" i="1"/>
  <c r="G379" i="1"/>
  <c r="G260" i="1"/>
  <c r="G262" i="1"/>
  <c r="E263" i="4"/>
  <c r="D259" i="1" s="1"/>
  <c r="G209" i="1"/>
  <c r="G206" i="1"/>
  <c r="E196" i="4"/>
  <c r="D192" i="1" s="1"/>
  <c r="G191" i="1"/>
  <c r="G189" i="1"/>
  <c r="G184" i="1"/>
  <c r="G188" i="1"/>
  <c r="F188" i="4"/>
  <c r="F177" i="4"/>
  <c r="H173" i="1"/>
  <c r="H174" i="1"/>
  <c r="H170" i="1"/>
  <c r="H169" i="1"/>
  <c r="H168" i="1"/>
  <c r="H167" i="1"/>
  <c r="G165" i="1"/>
  <c r="G163" i="1"/>
  <c r="G162" i="1"/>
  <c r="G160" i="1"/>
  <c r="G161" i="1"/>
  <c r="H155" i="1"/>
  <c r="G155" i="1"/>
  <c r="F159" i="4"/>
  <c r="H148" i="1"/>
  <c r="G148" i="1"/>
  <c r="G121" i="1"/>
  <c r="G123" i="1"/>
  <c r="G132" i="1"/>
  <c r="G130" i="1"/>
  <c r="G131" i="1"/>
  <c r="F134" i="4"/>
  <c r="E124" i="4"/>
  <c r="D120" i="1" s="1"/>
  <c r="D124" i="1"/>
  <c r="F124" i="4"/>
  <c r="E38" i="9"/>
  <c r="B38" i="9" s="1"/>
  <c r="E106" i="4"/>
  <c r="D102" i="1" s="1"/>
  <c r="G70" i="1"/>
  <c r="G71" i="1"/>
  <c r="E30" i="9"/>
  <c r="B30" i="9" s="1"/>
  <c r="E293" i="9"/>
  <c r="B293" i="9" s="1"/>
  <c r="H741" i="1"/>
  <c r="H745" i="1"/>
  <c r="H749" i="1"/>
  <c r="H753" i="1"/>
  <c r="G742" i="1"/>
  <c r="G746" i="1"/>
  <c r="G750" i="1"/>
  <c r="G741" i="1"/>
  <c r="H743" i="1"/>
  <c r="G745" i="1"/>
  <c r="H747" i="1"/>
  <c r="G749" i="1"/>
  <c r="H751" i="1"/>
  <c r="H755" i="1"/>
  <c r="G1028" i="1"/>
  <c r="G1032" i="1"/>
  <c r="G1036" i="1"/>
  <c r="H1038" i="1"/>
  <c r="H1042" i="1"/>
  <c r="H1049" i="1"/>
  <c r="H1053" i="1"/>
  <c r="H1057" i="1"/>
  <c r="H1061" i="1"/>
  <c r="H1068" i="1"/>
  <c r="H1072" i="1"/>
  <c r="H1076" i="1"/>
  <c r="H1080" i="1"/>
  <c r="H1084" i="1"/>
  <c r="H1088" i="1"/>
  <c r="H1092" i="1"/>
  <c r="H1099" i="1"/>
  <c r="H1103" i="1"/>
  <c r="H1107" i="1"/>
  <c r="H1111" i="1"/>
  <c r="H1115" i="1"/>
  <c r="H1119" i="1"/>
  <c r="H1123" i="1"/>
  <c r="H1127" i="1"/>
  <c r="H1154" i="1"/>
  <c r="H1158" i="1"/>
  <c r="H1162" i="1"/>
  <c r="H1166" i="1"/>
  <c r="G1242" i="1"/>
  <c r="H1242" i="1"/>
  <c r="H1102" i="1"/>
  <c r="H1106" i="1"/>
  <c r="H1110" i="1"/>
  <c r="H1114" i="1"/>
  <c r="H1118" i="1"/>
  <c r="H1122" i="1"/>
  <c r="H1126" i="1"/>
  <c r="H1130" i="1"/>
  <c r="H1157" i="1"/>
  <c r="H1161" i="1"/>
  <c r="H1165" i="1"/>
  <c r="G1172" i="1"/>
  <c r="H1172" i="1"/>
  <c r="G1175" i="1"/>
  <c r="H1175" i="1"/>
  <c r="G1180" i="1"/>
  <c r="H1180" i="1"/>
  <c r="G1183" i="1"/>
  <c r="H1183" i="1"/>
  <c r="G1188" i="1"/>
  <c r="H1188" i="1"/>
  <c r="G1191" i="1"/>
  <c r="H1191" i="1"/>
  <c r="G1196" i="1"/>
  <c r="H1196" i="1"/>
  <c r="G1199" i="1"/>
  <c r="H1199" i="1"/>
  <c r="G1207" i="1"/>
  <c r="H1207" i="1"/>
  <c r="G1218" i="1"/>
  <c r="H1218" i="1"/>
  <c r="G1226" i="1"/>
  <c r="H1226" i="1"/>
  <c r="G1234" i="1"/>
  <c r="H1234" i="1"/>
  <c r="G1026" i="1"/>
  <c r="G1030" i="1"/>
  <c r="G1034" i="1"/>
  <c r="H1040" i="1"/>
  <c r="H1044" i="1"/>
  <c r="H1047" i="1"/>
  <c r="H1051" i="1"/>
  <c r="H1055" i="1"/>
  <c r="H1059" i="1"/>
  <c r="H1063" i="1"/>
  <c r="H1066" i="1"/>
  <c r="H1070" i="1"/>
  <c r="H1074" i="1"/>
  <c r="H1078" i="1"/>
  <c r="H1082" i="1"/>
  <c r="H1086" i="1"/>
  <c r="H1090" i="1"/>
  <c r="H1094" i="1"/>
  <c r="H1097" i="1"/>
  <c r="H1101" i="1"/>
  <c r="H1105" i="1"/>
  <c r="H1109" i="1"/>
  <c r="H1113" i="1"/>
  <c r="H1117" i="1"/>
  <c r="H1121" i="1"/>
  <c r="H1125" i="1"/>
  <c r="H1129" i="1"/>
  <c r="G1238" i="1"/>
  <c r="H1238" i="1"/>
  <c r="G1168" i="1"/>
  <c r="H1168" i="1"/>
  <c r="G1171" i="1"/>
  <c r="H1171" i="1"/>
  <c r="G1176" i="1"/>
  <c r="H1176" i="1"/>
  <c r="G1179" i="1"/>
  <c r="H1179" i="1"/>
  <c r="G1184" i="1"/>
  <c r="H1184" i="1"/>
  <c r="G1187" i="1"/>
  <c r="H1187" i="1"/>
  <c r="G1192" i="1"/>
  <c r="H1192" i="1"/>
  <c r="G1195" i="1"/>
  <c r="H1195" i="1"/>
  <c r="G1200" i="1"/>
  <c r="H1200" i="1"/>
  <c r="G1203" i="1"/>
  <c r="H1203" i="1"/>
  <c r="G1211" i="1"/>
  <c r="H1211" i="1"/>
  <c r="G1230" i="1"/>
  <c r="H1230" i="1"/>
  <c r="H1204" i="1"/>
  <c r="H1208" i="1"/>
  <c r="H1212" i="1"/>
  <c r="H1219" i="1"/>
  <c r="H1223" i="1"/>
  <c r="H1227" i="1"/>
  <c r="H1231" i="1"/>
  <c r="H1239" i="1"/>
  <c r="H1243" i="1"/>
  <c r="H1247" i="1"/>
  <c r="H1251" i="1"/>
  <c r="H1255" i="1"/>
  <c r="H1259" i="1"/>
  <c r="H1263" i="1"/>
  <c r="H1267" i="1"/>
  <c r="H1271" i="1"/>
  <c r="H1275" i="1"/>
  <c r="H1279" i="1"/>
  <c r="H1283" i="1"/>
  <c r="H1287" i="1"/>
  <c r="H1291" i="1"/>
  <c r="H1295" i="1"/>
  <c r="H1465" i="1"/>
  <c r="J1465" i="1"/>
  <c r="G1465" i="1"/>
  <c r="I1465" i="1" s="1"/>
  <c r="H1490" i="1"/>
  <c r="G1490" i="1"/>
  <c r="H1503" i="1"/>
  <c r="G1503" i="1"/>
  <c r="H1531" i="1"/>
  <c r="G1531" i="1"/>
  <c r="H1547" i="1"/>
  <c r="G1547" i="1"/>
  <c r="H1563" i="1"/>
  <c r="G1563" i="1"/>
  <c r="H1579" i="1"/>
  <c r="G1579" i="1"/>
  <c r="H1246" i="1"/>
  <c r="H1250" i="1"/>
  <c r="H1254" i="1"/>
  <c r="H1258" i="1"/>
  <c r="H1262" i="1"/>
  <c r="H1266" i="1"/>
  <c r="H1270" i="1"/>
  <c r="H1274" i="1"/>
  <c r="H1278" i="1"/>
  <c r="H1282" i="1"/>
  <c r="H1286" i="1"/>
  <c r="H1290" i="1"/>
  <c r="H1294" i="1"/>
  <c r="G1455" i="1"/>
  <c r="J1455" i="1"/>
  <c r="H1455" i="1"/>
  <c r="G1457" i="1"/>
  <c r="J1457" i="1"/>
  <c r="H1457" i="1"/>
  <c r="G1459" i="1"/>
  <c r="J1459" i="1"/>
  <c r="H1459" i="1"/>
  <c r="G1461" i="1"/>
  <c r="H1461" i="1"/>
  <c r="H1467" i="1"/>
  <c r="J1467" i="1"/>
  <c r="G1467" i="1"/>
  <c r="G1477" i="1"/>
  <c r="J1477" i="1"/>
  <c r="H1477" i="1"/>
  <c r="G1479" i="1"/>
  <c r="J1479" i="1"/>
  <c r="H1479" i="1"/>
  <c r="H1486" i="1"/>
  <c r="G1486" i="1"/>
  <c r="H1499" i="1"/>
  <c r="G1499" i="1"/>
  <c r="H1514" i="1"/>
  <c r="G1514" i="1"/>
  <c r="H1527" i="1"/>
  <c r="G1527" i="1"/>
  <c r="H1543" i="1"/>
  <c r="G1543" i="1"/>
  <c r="H1559" i="1"/>
  <c r="G1559" i="1"/>
  <c r="H1575" i="1"/>
  <c r="G1575" i="1"/>
  <c r="F164" i="4"/>
  <c r="E163" i="4"/>
  <c r="D159" i="1" s="1"/>
  <c r="F225" i="4"/>
  <c r="D224" i="4"/>
  <c r="H1469" i="1"/>
  <c r="G1469" i="1"/>
  <c r="H1482" i="1"/>
  <c r="G1482" i="1"/>
  <c r="H1495" i="1"/>
  <c r="G1495" i="1"/>
  <c r="H1510" i="1"/>
  <c r="G1510" i="1"/>
  <c r="H1523" i="1"/>
  <c r="G1523" i="1"/>
  <c r="H1539" i="1"/>
  <c r="G1539" i="1"/>
  <c r="H1555" i="1"/>
  <c r="G1555" i="1"/>
  <c r="H1571" i="1"/>
  <c r="G1571" i="1"/>
  <c r="D299" i="4"/>
  <c r="F304" i="4"/>
  <c r="F312" i="4"/>
  <c r="D311" i="4"/>
  <c r="H1463" i="1"/>
  <c r="J1463" i="1"/>
  <c r="G1463" i="1"/>
  <c r="H1507" i="1"/>
  <c r="G1507" i="1"/>
  <c r="H1519" i="1"/>
  <c r="G1519" i="1"/>
  <c r="H1535" i="1"/>
  <c r="G1535" i="1"/>
  <c r="H1551" i="1"/>
  <c r="G1551" i="1"/>
  <c r="H1567" i="1"/>
  <c r="G1567" i="1"/>
  <c r="F37" i="4"/>
  <c r="D7" i="4"/>
  <c r="G1472" i="1"/>
  <c r="J1472" i="1"/>
  <c r="G1474" i="1"/>
  <c r="J1474" i="1"/>
  <c r="F51" i="4"/>
  <c r="D50" i="4"/>
  <c r="F196" i="4"/>
  <c r="F253" i="4"/>
  <c r="D252" i="4"/>
  <c r="D351" i="4"/>
  <c r="F356" i="4"/>
  <c r="F364" i="4"/>
  <c r="D363" i="4"/>
  <c r="D6" i="8"/>
  <c r="C1493" i="1"/>
  <c r="G1300" i="1"/>
  <c r="G1301" i="1"/>
  <c r="G1302" i="1"/>
  <c r="G1303" i="1"/>
  <c r="G1304" i="1"/>
  <c r="H1440" i="1"/>
  <c r="G1440" i="1"/>
  <c r="H1442" i="1"/>
  <c r="G1442" i="1"/>
  <c r="H1444" i="1"/>
  <c r="G1444" i="1"/>
  <c r="G1447" i="1"/>
  <c r="I1447" i="1" s="1"/>
  <c r="J1447" i="1"/>
  <c r="G1449" i="1"/>
  <c r="I1449" i="1" s="1"/>
  <c r="J1449" i="1"/>
  <c r="G1451" i="1"/>
  <c r="I1451" i="1" s="1"/>
  <c r="J1451" i="1"/>
  <c r="G1456" i="1"/>
  <c r="I1456" i="1" s="1"/>
  <c r="G1458" i="1"/>
  <c r="I1458" i="1" s="1"/>
  <c r="G1460" i="1"/>
  <c r="I1460" i="1" s="1"/>
  <c r="G1476" i="1"/>
  <c r="I1476" i="1" s="1"/>
  <c r="G1478" i="1"/>
  <c r="I1478" i="1" s="1"/>
  <c r="G1483" i="1"/>
  <c r="G1487" i="1"/>
  <c r="G1491" i="1"/>
  <c r="G1511" i="1"/>
  <c r="G1515" i="1"/>
  <c r="E50" i="4"/>
  <c r="D46" i="1" s="1"/>
  <c r="H21" i="9"/>
  <c r="D163" i="4"/>
  <c r="E363" i="4"/>
  <c r="D358" i="1" s="1"/>
  <c r="F66" i="6"/>
  <c r="C1360" i="1"/>
  <c r="H1454" i="1"/>
  <c r="J1456" i="1"/>
  <c r="J1458" i="1"/>
  <c r="J1460" i="1"/>
  <c r="G1462" i="1"/>
  <c r="I1462" i="1" s="1"/>
  <c r="J1462" i="1"/>
  <c r="G1464" i="1"/>
  <c r="I1464" i="1" s="1"/>
  <c r="J1464" i="1"/>
  <c r="G1466" i="1"/>
  <c r="I1466" i="1" s="1"/>
  <c r="J1466" i="1"/>
  <c r="G1468" i="1"/>
  <c r="I1468" i="1" s="1"/>
  <c r="J1468" i="1"/>
  <c r="H1472" i="1"/>
  <c r="H1474" i="1"/>
  <c r="J1476" i="1"/>
  <c r="J1478" i="1"/>
  <c r="H1494" i="1"/>
  <c r="G1494" i="1"/>
  <c r="H1498" i="1"/>
  <c r="G1498" i="1"/>
  <c r="H1502" i="1"/>
  <c r="G1502" i="1"/>
  <c r="H1506" i="1"/>
  <c r="G1506"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3" i="4"/>
  <c r="D82" i="4"/>
  <c r="F107" i="4"/>
  <c r="D106" i="4"/>
  <c r="F152" i="4"/>
  <c r="F455" i="4"/>
  <c r="D421" i="4"/>
  <c r="F485" i="4"/>
  <c r="D484" i="4"/>
  <c r="F626" i="4"/>
  <c r="D625" i="4"/>
  <c r="G289" i="9"/>
  <c r="E289" i="9" s="1"/>
  <c r="B289" i="9" s="1"/>
  <c r="F88" i="5"/>
  <c r="D87" i="5"/>
  <c r="H290" i="9"/>
  <c r="E290" i="9" s="1"/>
  <c r="B290" i="9" s="1"/>
  <c r="E146" i="5"/>
  <c r="F191" i="5"/>
  <c r="D190" i="5"/>
  <c r="D35" i="6"/>
  <c r="B27" i="9"/>
  <c r="B35" i="9"/>
  <c r="D133" i="4"/>
  <c r="D215" i="4"/>
  <c r="D263" i="4"/>
  <c r="E644" i="4"/>
  <c r="D638" i="1" s="1"/>
  <c r="F473" i="4"/>
  <c r="D472" i="4"/>
  <c r="E484" i="4"/>
  <c r="D478" i="1" s="1"/>
  <c r="F516" i="4"/>
  <c r="D515" i="4"/>
  <c r="F568" i="4"/>
  <c r="D567" i="4"/>
  <c r="F78" i="5"/>
  <c r="G307" i="9"/>
  <c r="E307" i="9" s="1"/>
  <c r="B307" i="9" s="1"/>
  <c r="F177" i="5"/>
  <c r="D176" i="5"/>
  <c r="F239" i="5"/>
  <c r="D238" i="5"/>
  <c r="F259" i="5"/>
  <c r="D258" i="5"/>
  <c r="F6" i="6"/>
  <c r="D5" i="6"/>
  <c r="G21" i="9"/>
  <c r="D643" i="4"/>
  <c r="F416" i="4"/>
  <c r="F417" i="4"/>
  <c r="D459" i="4"/>
  <c r="E472" i="4"/>
  <c r="D466" i="1" s="1"/>
  <c r="E515" i="4"/>
  <c r="D509" i="1" s="1"/>
  <c r="E567" i="4"/>
  <c r="D561" i="1" s="1"/>
  <c r="E593" i="4"/>
  <c r="D587" i="1" s="1"/>
  <c r="D7" i="5"/>
  <c r="F13" i="5"/>
  <c r="E12" i="5"/>
  <c r="G310" i="9"/>
  <c r="E310" i="9" s="1"/>
  <c r="B310" i="9" s="1"/>
  <c r="F206" i="5"/>
  <c r="E5" i="6"/>
  <c r="F90" i="6"/>
  <c r="D89" i="6"/>
  <c r="F115" i="6"/>
  <c r="E114" i="6"/>
  <c r="G315" i="9"/>
  <c r="E315" i="9" s="1"/>
  <c r="G162" i="9"/>
  <c r="E162" i="9" s="1"/>
  <c r="B162" i="9" s="1"/>
  <c r="G164" i="9"/>
  <c r="E164" i="9" s="1"/>
  <c r="B164" i="9" s="1"/>
  <c r="G173" i="9"/>
  <c r="E173" i="9" s="1"/>
  <c r="B173" i="9" s="1"/>
  <c r="G181" i="9"/>
  <c r="E181" i="9" s="1"/>
  <c r="B181" i="9" s="1"/>
  <c r="E87" i="5"/>
  <c r="D1065" i="1" s="1"/>
  <c r="D118" i="5"/>
  <c r="E176" i="5"/>
  <c r="D245" i="5"/>
  <c r="E60" i="9"/>
  <c r="B60" i="9" s="1"/>
  <c r="E64" i="9"/>
  <c r="B64" i="9" s="1"/>
  <c r="E72" i="9"/>
  <c r="B72" i="9" s="1"/>
  <c r="B78" i="9"/>
  <c r="B86" i="9"/>
  <c r="B94" i="9"/>
  <c r="B102" i="9"/>
  <c r="B110" i="9"/>
  <c r="B118" i="9"/>
  <c r="B126" i="9"/>
  <c r="B134" i="9"/>
  <c r="B142" i="9"/>
  <c r="B146" i="9"/>
  <c r="E156" i="9"/>
  <c r="B156"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9" i="9"/>
  <c r="E189" i="9" s="1"/>
  <c r="B189" i="9" s="1"/>
  <c r="G191" i="9"/>
  <c r="E191" i="9" s="1"/>
  <c r="B191" i="9" s="1"/>
  <c r="G186" i="9"/>
  <c r="E186" i="9" s="1"/>
  <c r="B186" i="9" s="1"/>
  <c r="G182" i="9"/>
  <c r="E182" i="9" s="1"/>
  <c r="B182" i="9" s="1"/>
  <c r="G178" i="9"/>
  <c r="E178" i="9" s="1"/>
  <c r="B178" i="9" s="1"/>
  <c r="G174" i="9"/>
  <c r="E174" i="9" s="1"/>
  <c r="B174" i="9" s="1"/>
  <c r="G183" i="9"/>
  <c r="E183" i="9" s="1"/>
  <c r="B183" i="9" s="1"/>
  <c r="G179" i="9"/>
  <c r="E179" i="9" s="1"/>
  <c r="B179" i="9" s="1"/>
  <c r="G175" i="9"/>
  <c r="E175" i="9" s="1"/>
  <c r="B175" i="9" s="1"/>
  <c r="G171" i="9"/>
  <c r="E171" i="9" s="1"/>
  <c r="B171" i="9" s="1"/>
  <c r="G170" i="9"/>
  <c r="E170" i="9" s="1"/>
  <c r="B170" i="9" s="1"/>
  <c r="G169" i="9"/>
  <c r="E169" i="9" s="1"/>
  <c r="B169" i="9" s="1"/>
  <c r="G168" i="9"/>
  <c r="E168" i="9" s="1"/>
  <c r="B168" i="9" s="1"/>
  <c r="G167" i="9"/>
  <c r="E167" i="9" s="1"/>
  <c r="B167" i="9" s="1"/>
  <c r="H166" i="9"/>
  <c r="M213" i="9"/>
  <c r="G190" i="9"/>
  <c r="E190" i="9" s="1"/>
  <c r="B190" i="9" s="1"/>
  <c r="G187" i="9"/>
  <c r="E187" i="9" s="1"/>
  <c r="B187" i="9" s="1"/>
  <c r="G184" i="9"/>
  <c r="E184" i="9" s="1"/>
  <c r="B184" i="9" s="1"/>
  <c r="G180" i="9"/>
  <c r="E180" i="9" s="1"/>
  <c r="B180" i="9" s="1"/>
  <c r="G176" i="9"/>
  <c r="E176" i="9" s="1"/>
  <c r="B176" i="9" s="1"/>
  <c r="G172" i="9"/>
  <c r="E172" i="9" s="1"/>
  <c r="B172" i="9" s="1"/>
  <c r="G166" i="9"/>
  <c r="E166" i="9" s="1"/>
  <c r="B166" i="9" s="1"/>
  <c r="H165" i="9"/>
  <c r="I10" i="9"/>
  <c r="B70" i="9"/>
  <c r="B154" i="9"/>
  <c r="G161" i="9"/>
  <c r="E161" i="9" s="1"/>
  <c r="B161" i="9" s="1"/>
  <c r="G163" i="9"/>
  <c r="E163" i="9" s="1"/>
  <c r="B163" i="9" s="1"/>
  <c r="G165" i="9"/>
  <c r="G177" i="9"/>
  <c r="E177" i="9" s="1"/>
  <c r="B177" i="9" s="1"/>
  <c r="G185" i="9"/>
  <c r="E185" i="9" s="1"/>
  <c r="B185" i="9" s="1"/>
  <c r="G188" i="9"/>
  <c r="E188" i="9" s="1"/>
  <c r="B188" i="9" s="1"/>
  <c r="E68" i="9"/>
  <c r="B68" i="9" s="1"/>
  <c r="B74" i="9"/>
  <c r="B82" i="9"/>
  <c r="B90" i="9"/>
  <c r="B98" i="9"/>
  <c r="B106" i="9"/>
  <c r="B114" i="9"/>
  <c r="B122" i="9"/>
  <c r="E132" i="9"/>
  <c r="B132" i="9" s="1"/>
  <c r="E152" i="9"/>
  <c r="B152" i="9" s="1"/>
  <c r="E160" i="9"/>
  <c r="B160" i="9" s="1"/>
  <c r="F214" i="9"/>
  <c r="B214" i="9" s="1"/>
  <c r="B221" i="9"/>
  <c r="B229" i="9"/>
  <c r="B237" i="9"/>
  <c r="B245" i="9"/>
  <c r="B261" i="9"/>
  <c r="B269" i="9"/>
  <c r="F217" i="9"/>
  <c r="B217" i="9" s="1"/>
  <c r="F218" i="9"/>
  <c r="B218" i="9" s="1"/>
  <c r="F222" i="9"/>
  <c r="B222" i="9" s="1"/>
  <c r="F226" i="9"/>
  <c r="B226" i="9" s="1"/>
  <c r="F230" i="9"/>
  <c r="B230" i="9" s="1"/>
  <c r="F234" i="9"/>
  <c r="B234" i="9" s="1"/>
  <c r="F238" i="9"/>
  <c r="B238" i="9" s="1"/>
  <c r="F241" i="9"/>
  <c r="B241" i="9" s="1"/>
  <c r="F242" i="9"/>
  <c r="B242" i="9" s="1"/>
  <c r="F245" i="9"/>
  <c r="F246" i="9"/>
  <c r="B246" i="9" s="1"/>
  <c r="F250" i="9"/>
  <c r="B250" i="9" s="1"/>
  <c r="F253" i="9"/>
  <c r="B253" i="9" s="1"/>
  <c r="F254" i="9"/>
  <c r="B254" i="9" s="1"/>
  <c r="F257" i="9"/>
  <c r="B257" i="9" s="1"/>
  <c r="F258" i="9"/>
  <c r="B258" i="9" s="1"/>
  <c r="F261" i="9"/>
  <c r="F262" i="9"/>
  <c r="B262" i="9" s="1"/>
  <c r="F265" i="9"/>
  <c r="B265" i="9" s="1"/>
  <c r="F266" i="9"/>
  <c r="B266" i="9" s="1"/>
  <c r="F269" i="9"/>
  <c r="F270" i="9"/>
  <c r="B270" i="9" s="1"/>
  <c r="B216" i="9"/>
  <c r="B220" i="9"/>
  <c r="B224" i="9"/>
  <c r="B228" i="9"/>
  <c r="B232" i="9"/>
  <c r="B236" i="9"/>
  <c r="B240" i="9"/>
  <c r="B244" i="9"/>
  <c r="B248" i="9"/>
  <c r="B252" i="9"/>
  <c r="B256" i="9"/>
  <c r="B259" i="9"/>
  <c r="B260" i="9"/>
  <c r="B263" i="9"/>
  <c r="B264" i="9"/>
  <c r="B267" i="9"/>
  <c r="B268" i="9"/>
  <c r="B271" i="9"/>
  <c r="B286" i="9"/>
  <c r="E292" i="9"/>
  <c r="B292" i="9" s="1"/>
  <c r="E296" i="9"/>
  <c r="B296" i="9" s="1"/>
  <c r="D1436" i="1" l="1"/>
  <c r="I29" i="3"/>
  <c r="B192" i="9"/>
  <c r="E21" i="9"/>
  <c r="E237" i="5"/>
  <c r="D1214" i="1" s="1"/>
  <c r="H1013" i="1"/>
  <c r="G1013" i="1"/>
  <c r="H192" i="1"/>
  <c r="G192" i="1"/>
  <c r="E151" i="4"/>
  <c r="E289" i="4" s="1"/>
  <c r="G124" i="1"/>
  <c r="H124" i="1"/>
  <c r="G120" i="1"/>
  <c r="H120" i="1"/>
  <c r="I22" i="3"/>
  <c r="D1153" i="1"/>
  <c r="B315" i="9"/>
  <c r="E314" i="9"/>
  <c r="I10" i="3" s="1"/>
  <c r="G587" i="1"/>
  <c r="H587" i="1"/>
  <c r="F459" i="4"/>
  <c r="C453" i="1"/>
  <c r="B21" i="9"/>
  <c r="F258" i="5"/>
  <c r="C1235" i="1"/>
  <c r="F176" i="5"/>
  <c r="H22" i="3"/>
  <c r="C1153" i="1"/>
  <c r="E68" i="5"/>
  <c r="G638" i="1"/>
  <c r="H638" i="1"/>
  <c r="G309" i="9"/>
  <c r="E309" i="9" s="1"/>
  <c r="B309" i="9" s="1"/>
  <c r="F190" i="5"/>
  <c r="C1167" i="1"/>
  <c r="F87" i="5"/>
  <c r="D68" i="5"/>
  <c r="C1065" i="1"/>
  <c r="F625" i="4"/>
  <c r="C619" i="1"/>
  <c r="F82" i="4"/>
  <c r="C78" i="1"/>
  <c r="G1493" i="1"/>
  <c r="H1493" i="1"/>
  <c r="I1474" i="1"/>
  <c r="I1457" i="1"/>
  <c r="F213" i="9"/>
  <c r="B213" i="9" s="1"/>
  <c r="F118" i="5"/>
  <c r="C1096" i="1"/>
  <c r="D1408" i="1"/>
  <c r="I27" i="3"/>
  <c r="E141" i="6"/>
  <c r="D1299" i="1"/>
  <c r="I24" i="3"/>
  <c r="E7" i="5"/>
  <c r="F7" i="5" s="1"/>
  <c r="D990" i="1"/>
  <c r="F567" i="4"/>
  <c r="D528" i="4"/>
  <c r="C561" i="1"/>
  <c r="F263" i="4"/>
  <c r="C259" i="1"/>
  <c r="F421" i="4"/>
  <c r="D420" i="4"/>
  <c r="C415" i="1"/>
  <c r="E350" i="4"/>
  <c r="I1444" i="1"/>
  <c r="I1440" i="1"/>
  <c r="C1481" i="1"/>
  <c r="D42" i="8"/>
  <c r="G312" i="9" s="1"/>
  <c r="E312" i="9" s="1"/>
  <c r="F351" i="4"/>
  <c r="D350" i="4"/>
  <c r="C346" i="1"/>
  <c r="F50" i="4"/>
  <c r="C46" i="1"/>
  <c r="F7" i="4"/>
  <c r="D6" i="4"/>
  <c r="C3" i="1"/>
  <c r="F299" i="4"/>
  <c r="D298" i="4"/>
  <c r="C294" i="1"/>
  <c r="I1477" i="1"/>
  <c r="I1459" i="1"/>
  <c r="G317" i="9"/>
  <c r="E317" i="9" s="1"/>
  <c r="D141" i="6"/>
  <c r="F5" i="6"/>
  <c r="H24" i="3"/>
  <c r="C1299" i="1"/>
  <c r="F238" i="5"/>
  <c r="D237" i="5"/>
  <c r="C1215" i="1"/>
  <c r="F472" i="4"/>
  <c r="C466" i="1"/>
  <c r="F215" i="4"/>
  <c r="C211" i="1"/>
  <c r="F114" i="6"/>
  <c r="F146" i="5"/>
  <c r="D1124" i="1"/>
  <c r="E528" i="4"/>
  <c r="F106" i="4"/>
  <c r="C102" i="1"/>
  <c r="G1360" i="1"/>
  <c r="H1360" i="1"/>
  <c r="F163" i="4"/>
  <c r="D151" i="4"/>
  <c r="C159" i="1"/>
  <c r="F363" i="4"/>
  <c r="C358" i="1"/>
  <c r="F252" i="4"/>
  <c r="C248" i="1"/>
  <c r="I1472" i="1"/>
  <c r="F311" i="4"/>
  <c r="C306" i="1"/>
  <c r="F224" i="4"/>
  <c r="C220" i="1"/>
  <c r="I1479" i="1"/>
  <c r="I1467" i="1"/>
  <c r="E165" i="9"/>
  <c r="B165" i="9" s="1"/>
  <c r="F245" i="5"/>
  <c r="C1222" i="1"/>
  <c r="F89" i="6"/>
  <c r="C1383" i="1"/>
  <c r="H20" i="3"/>
  <c r="D6" i="5"/>
  <c r="C985" i="1"/>
  <c r="F643" i="4"/>
  <c r="C637" i="1"/>
  <c r="F515" i="4"/>
  <c r="C509" i="1"/>
  <c r="F133" i="4"/>
  <c r="C129" i="1"/>
  <c r="F35" i="6"/>
  <c r="H25" i="3"/>
  <c r="C1329" i="1"/>
  <c r="F12" i="5"/>
  <c r="F484" i="4"/>
  <c r="C478" i="1"/>
  <c r="E420" i="4"/>
  <c r="I1442" i="1"/>
  <c r="E6" i="4"/>
  <c r="I1463" i="1"/>
  <c r="I1455" i="1"/>
  <c r="H1436" i="1" l="1"/>
  <c r="G1436" i="1"/>
  <c r="I23" i="3"/>
  <c r="E175" i="5"/>
  <c r="D1152" i="1" s="1"/>
  <c r="D147" i="1"/>
  <c r="I17" i="3"/>
  <c r="G129" i="1"/>
  <c r="H129" i="1"/>
  <c r="G1222" i="1"/>
  <c r="H1222" i="1"/>
  <c r="H1299" i="1"/>
  <c r="G1299" i="1"/>
  <c r="E316" i="9"/>
  <c r="B317" i="9"/>
  <c r="G3" i="1"/>
  <c r="H3" i="1"/>
  <c r="K1450" i="9"/>
  <c r="G313" i="9"/>
  <c r="E313" i="9" s="1"/>
  <c r="B313" i="9" s="1"/>
  <c r="I34" i="3"/>
  <c r="C1517" i="1"/>
  <c r="H11" i="3" s="1"/>
  <c r="D636" i="4"/>
  <c r="F528" i="4"/>
  <c r="C522" i="1"/>
  <c r="H1408" i="1"/>
  <c r="G1408" i="1"/>
  <c r="G78" i="1"/>
  <c r="H78" i="1"/>
  <c r="E291" i="4"/>
  <c r="D287" i="1" s="1"/>
  <c r="E413" i="4"/>
  <c r="D285" i="1"/>
  <c r="F68" i="5"/>
  <c r="H21" i="3"/>
  <c r="C1046" i="1"/>
  <c r="G1153" i="1"/>
  <c r="H1153" i="1"/>
  <c r="G1235" i="1"/>
  <c r="H1235" i="1"/>
  <c r="G453" i="1"/>
  <c r="H453" i="1"/>
  <c r="H19" i="9"/>
  <c r="E19" i="9" s="1"/>
  <c r="B19" i="9" s="1"/>
  <c r="G478" i="1"/>
  <c r="H478" i="1"/>
  <c r="H1383" i="1"/>
  <c r="G1383" i="1"/>
  <c r="G637" i="1"/>
  <c r="H637" i="1"/>
  <c r="G358" i="1"/>
  <c r="H358" i="1"/>
  <c r="E635" i="4"/>
  <c r="D629" i="1" s="1"/>
  <c r="D414" i="1"/>
  <c r="H1329" i="1"/>
  <c r="G1329" i="1"/>
  <c r="G220" i="1"/>
  <c r="H220" i="1"/>
  <c r="E636" i="4"/>
  <c r="D630" i="1" s="1"/>
  <c r="D522" i="1"/>
  <c r="G211" i="1"/>
  <c r="H211" i="1"/>
  <c r="G1215" i="1"/>
  <c r="H1215" i="1"/>
  <c r="G294" i="1"/>
  <c r="H294" i="1"/>
  <c r="F6" i="4"/>
  <c r="H16" i="3"/>
  <c r="D412" i="4"/>
  <c r="C2" i="1"/>
  <c r="G346" i="1"/>
  <c r="H346" i="1"/>
  <c r="G1481" i="1"/>
  <c r="H1481" i="1"/>
  <c r="E408" i="4"/>
  <c r="D403" i="1" s="1"/>
  <c r="D345" i="1"/>
  <c r="E407" i="4"/>
  <c r="D402" i="1" s="1"/>
  <c r="G259" i="1"/>
  <c r="H259" i="1"/>
  <c r="H1096" i="1"/>
  <c r="G1096" i="1"/>
  <c r="G619" i="1"/>
  <c r="H619" i="1"/>
  <c r="G509" i="1"/>
  <c r="H509" i="1"/>
  <c r="G248" i="1"/>
  <c r="H248" i="1"/>
  <c r="G159" i="1"/>
  <c r="H159" i="1"/>
  <c r="G1124" i="1"/>
  <c r="H1124" i="1"/>
  <c r="H23" i="3"/>
  <c r="F237" i="5"/>
  <c r="C1214" i="1"/>
  <c r="D407" i="4"/>
  <c r="F298" i="4"/>
  <c r="C293" i="1"/>
  <c r="D408" i="4"/>
  <c r="F350" i="4"/>
  <c r="C345" i="1"/>
  <c r="B312" i="9"/>
  <c r="G415" i="1"/>
  <c r="H415" i="1"/>
  <c r="G990" i="1"/>
  <c r="H990" i="1"/>
  <c r="D1435" i="1"/>
  <c r="I28" i="3"/>
  <c r="G1167" i="1"/>
  <c r="H1167" i="1"/>
  <c r="D175" i="5"/>
  <c r="E290" i="4"/>
  <c r="D286" i="1" s="1"/>
  <c r="E412" i="4"/>
  <c r="I16" i="3"/>
  <c r="D2" i="1"/>
  <c r="C984" i="1"/>
  <c r="G306" i="1"/>
  <c r="H306" i="1"/>
  <c r="H17" i="3"/>
  <c r="D289" i="4"/>
  <c r="D290" i="4" s="1"/>
  <c r="F151" i="4"/>
  <c r="C147" i="1"/>
  <c r="G102" i="1"/>
  <c r="H102" i="1"/>
  <c r="G466" i="1"/>
  <c r="H466" i="1"/>
  <c r="F141" i="6"/>
  <c r="H28" i="3"/>
  <c r="C1435" i="1"/>
  <c r="G46" i="1"/>
  <c r="H46" i="1"/>
  <c r="D635" i="4"/>
  <c r="F420" i="4"/>
  <c r="C414" i="1"/>
  <c r="G561" i="1"/>
  <c r="H561" i="1"/>
  <c r="E6" i="5"/>
  <c r="F6" i="5" s="1"/>
  <c r="I20" i="3"/>
  <c r="D985" i="1"/>
  <c r="G985" i="1" s="1"/>
  <c r="H1065" i="1"/>
  <c r="G1065" i="1"/>
  <c r="I21" i="3"/>
  <c r="D1046" i="1"/>
  <c r="E311" i="9" l="1"/>
  <c r="I11" i="3" s="1"/>
  <c r="F290" i="4"/>
  <c r="C286" i="1"/>
  <c r="H1435" i="1"/>
  <c r="G1435" i="1"/>
  <c r="G284" i="9"/>
  <c r="E284" i="9" s="1"/>
  <c r="B284" i="9" s="1"/>
  <c r="G345" i="1"/>
  <c r="H345" i="1"/>
  <c r="D639" i="4"/>
  <c r="F412" i="4"/>
  <c r="C407" i="1"/>
  <c r="G522" i="1"/>
  <c r="H522" i="1"/>
  <c r="F407" i="4"/>
  <c r="C402" i="1"/>
  <c r="H9" i="3"/>
  <c r="F175" i="5"/>
  <c r="C1152" i="1"/>
  <c r="F408" i="4"/>
  <c r="C403" i="1"/>
  <c r="G1214" i="1"/>
  <c r="H1214" i="1"/>
  <c r="N3" i="9"/>
  <c r="H1046" i="1"/>
  <c r="G1046" i="1"/>
  <c r="E640" i="4"/>
  <c r="E415" i="4"/>
  <c r="D410" i="1" s="1"/>
  <c r="D408" i="1"/>
  <c r="F636" i="4"/>
  <c r="C630" i="1"/>
  <c r="H985" i="1"/>
  <c r="H278" i="9"/>
  <c r="D984" i="1"/>
  <c r="H984" i="1" s="1"/>
  <c r="F635" i="4"/>
  <c r="C629" i="1"/>
  <c r="D413" i="4"/>
  <c r="D291" i="4"/>
  <c r="F289" i="4"/>
  <c r="C285" i="1"/>
  <c r="G414" i="1"/>
  <c r="H414" i="1"/>
  <c r="G147" i="1"/>
  <c r="H147" i="1"/>
  <c r="G278" i="9"/>
  <c r="E278" i="9" s="1"/>
  <c r="E414" i="4"/>
  <c r="D409" i="1" s="1"/>
  <c r="E639" i="4"/>
  <c r="D407" i="1"/>
  <c r="G293" i="1"/>
  <c r="H293" i="1"/>
  <c r="G2" i="1"/>
  <c r="H2" i="1"/>
  <c r="G1517" i="1"/>
  <c r="H1517" i="1"/>
  <c r="G984" i="1" l="1"/>
  <c r="H8" i="3"/>
  <c r="M3" i="9" s="1"/>
  <c r="G285" i="1"/>
  <c r="H285" i="1"/>
  <c r="K3" i="9"/>
  <c r="I9" i="3"/>
  <c r="G407" i="1"/>
  <c r="H407" i="1"/>
  <c r="G403" i="1"/>
  <c r="H403" i="1"/>
  <c r="E641" i="4"/>
  <c r="D633" i="1"/>
  <c r="G630" i="1"/>
  <c r="H630" i="1"/>
  <c r="E642" i="4"/>
  <c r="D634" i="1"/>
  <c r="G402" i="1"/>
  <c r="H402" i="1"/>
  <c r="F291" i="4"/>
  <c r="C287" i="1"/>
  <c r="G1152" i="1"/>
  <c r="H1152" i="1"/>
  <c r="G286" i="1"/>
  <c r="H286" i="1"/>
  <c r="G629" i="1"/>
  <c r="H629" i="1"/>
  <c r="D641" i="4"/>
  <c r="F639" i="4"/>
  <c r="C633" i="1"/>
  <c r="B278" i="9"/>
  <c r="E277" i="9"/>
  <c r="D640" i="4"/>
  <c r="D415" i="4"/>
  <c r="F413" i="4"/>
  <c r="C408" i="1"/>
  <c r="D414" i="4"/>
  <c r="I8" i="3" l="1"/>
  <c r="E646" i="4"/>
  <c r="D636" i="1"/>
  <c r="F415" i="4"/>
  <c r="C410" i="1"/>
  <c r="G633" i="1"/>
  <c r="H633" i="1"/>
  <c r="G408" i="1"/>
  <c r="H408" i="1"/>
  <c r="F641" i="4"/>
  <c r="C635" i="1"/>
  <c r="E645" i="4"/>
  <c r="D635" i="1"/>
  <c r="F414" i="4"/>
  <c r="C409" i="1"/>
  <c r="F640" i="4"/>
  <c r="D642" i="4"/>
  <c r="C634" i="1"/>
  <c r="G287" i="1"/>
  <c r="H287" i="1"/>
  <c r="I18" i="3" l="1"/>
  <c r="D639" i="1"/>
  <c r="G635" i="1"/>
  <c r="H635" i="1"/>
  <c r="G634" i="1"/>
  <c r="H634" i="1"/>
  <c r="G409" i="1"/>
  <c r="H409" i="1"/>
  <c r="F642" i="4"/>
  <c r="D646" i="4"/>
  <c r="C636" i="1"/>
  <c r="D645" i="4"/>
  <c r="G410" i="1"/>
  <c r="H410" i="1"/>
  <c r="I19" i="3"/>
  <c r="D640" i="1"/>
  <c r="F645" i="4" l="1"/>
  <c r="H18" i="3"/>
  <c r="C639" i="1"/>
  <c r="G276" i="9"/>
  <c r="E276" i="9" s="1"/>
  <c r="B276" i="9" s="1"/>
  <c r="G636" i="1"/>
  <c r="H636" i="1"/>
  <c r="F646" i="4"/>
  <c r="H19" i="3"/>
  <c r="C640" i="1"/>
  <c r="G639" i="1" l="1"/>
  <c r="H639" i="1"/>
  <c r="H7" i="3"/>
  <c r="G640" i="1"/>
  <c r="H640" i="1"/>
  <c r="J3" i="9" l="1"/>
  <c r="M272" i="9" l="1"/>
  <c r="L272" i="9"/>
  <c r="H274" i="9"/>
  <c r="G274" i="9"/>
  <c r="H18" i="9"/>
  <c r="G18" i="9"/>
  <c r="I17" i="9"/>
  <c r="G16" i="9"/>
  <c r="M15" i="9"/>
  <c r="I12" i="9"/>
  <c r="J11" i="9"/>
  <c r="K10" i="9"/>
  <c r="I8" i="9"/>
  <c r="J7" i="9"/>
  <c r="K6" i="9"/>
  <c r="K9" i="9"/>
  <c r="J6" i="9"/>
  <c r="L15" i="9"/>
  <c r="K5" i="9"/>
  <c r="H17" i="9"/>
  <c r="I11" i="9"/>
  <c r="I7" i="9"/>
  <c r="M16" i="9"/>
  <c r="K13" i="9"/>
  <c r="J10" i="9"/>
  <c r="I13" i="9"/>
  <c r="G17" i="9"/>
  <c r="I9" i="9"/>
  <c r="H16" i="9"/>
  <c r="I6" i="9"/>
  <c r="K12" i="9"/>
  <c r="I5" i="9"/>
  <c r="K11" i="9"/>
  <c r="J17" i="9"/>
  <c r="K8" i="9"/>
  <c r="J13" i="9"/>
  <c r="K7" i="9"/>
  <c r="J12" i="9"/>
  <c r="J9" i="9"/>
  <c r="H15" i="9"/>
  <c r="J8" i="9"/>
  <c r="G15" i="9"/>
  <c r="J5" i="9"/>
  <c r="L16" i="9"/>
  <c r="F15" i="9" l="1"/>
  <c r="F272" i="9"/>
  <c r="B272" i="9" s="1"/>
  <c r="E18" i="9"/>
  <c r="B18" i="9" s="1"/>
  <c r="E6" i="9"/>
  <c r="B6" i="9" s="1"/>
  <c r="F16" i="9"/>
  <c r="E274" i="9"/>
  <c r="E20" i="9" s="1"/>
  <c r="I7" i="3" s="1"/>
  <c r="E5" i="9"/>
  <c r="B5" i="9" s="1"/>
  <c r="E9" i="9"/>
  <c r="B9" i="9" s="1"/>
  <c r="E16" i="9"/>
  <c r="B16" i="9" s="1"/>
  <c r="E17" i="9"/>
  <c r="B17" i="9" s="1"/>
  <c r="E15" i="9"/>
  <c r="E13" i="9"/>
  <c r="B13" i="9" s="1"/>
  <c r="E7" i="9"/>
  <c r="B7" i="9" s="1"/>
  <c r="E12" i="9"/>
  <c r="B12" i="9" s="1"/>
  <c r="E10" i="9"/>
  <c r="B10" i="9" s="1"/>
  <c r="E11" i="9"/>
  <c r="B11" i="9" s="1"/>
  <c r="E8" i="9"/>
  <c r="B8" i="9" s="1"/>
  <c r="F14" i="9" l="1"/>
  <c r="F20" i="9"/>
  <c r="B274"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<sst xmlns="http://schemas.openxmlformats.org/spreadsheetml/2006/main" count="4369" uniqueCount="3421">
  <si>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</si>
  <si>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</si>
  <si>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</si>
  <si>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</si>
  <si>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</si>
  <si>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</si>
  <si>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</si>
  <si>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</si>
  <si>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</si>
  <si>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</si>
  <si>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</si>
  <si>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</si>
  <si>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</si>
  <si>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</si>
  <si>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</si>
  <si>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</si>
  <si>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</si>
  <si>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</si>
  <si>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</si>
  <si>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</si>
  <si>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</si>
  <si>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</si>
  <si>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</si>
  <si>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</si>
  <si>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</si>
  <si>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</si>
  <si>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</si>
  <si>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</si>
  <si>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</si>
  <si>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</si>
  <si>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</si>
  <si>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Retfala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</si>
  <si>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</si>
  <si>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</si>
  <si>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</si>
  <si>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</si>
  <si>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</si>
  <si>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</si>
  <si>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</si>
  <si>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</si>
  <si>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</si>
  <si>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</si>
  <si>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</si>
  <si>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</si>
  <si>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</si>
  <si>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</si>
  <si>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</si>
  <si>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</si>
  <si>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</si>
  <si>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9562 - Osnovna škola Retfala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</si>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</sst>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1600134.25</v>
      </c>
      <c r="D2" s="6">
        <f>'PR-RAS'!E6</f>
        <v>1768953.27</v>
      </c>
      <c r="E2" s="6">
        <v>0</v>
      </c>
      <c r="F2" s="6">
        <v>0</v>
      </c>
      <c r="G2" s="7">
        <f t="shared" ref="G2:G264" si="0">(B2/1000)*(C2*1+D2*2)</f>
        <v>5138.04079</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1180348.55</v>
      </c>
      <c r="D46" s="1">
        <f>'PR-RAS'!E50</f>
        <v>1464391.06</v>
      </c>
      <c r="E46" s="1">
        <v>0</v>
      </c>
      <c r="F46" s="1">
        <v>0</v>
      </c>
      <c r="G46" s="2">
        <f t="shared" si="0"/>
        <v>184910.88014999998</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1175854.6300000001</v>
      </c>
      <c r="D64" s="1">
        <f>'PR-RAS'!E68</f>
        <v>1458534.46</v>
      </c>
      <c r="E64" s="1">
        <v>0</v>
      </c>
      <c r="F64" s="1">
        <v>0</v>
      </c>
      <c r="G64" s="2">
        <f t="shared" si="0"/>
        <v>257854.18364999999</v>
      </c>
      <c r="H64" s="2">
        <f t="shared" si="1"/>
        <v>0.82999999984167516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1172364.57</v>
      </c>
      <c r="D65" s="1">
        <f>'PR-RAS'!E69</f>
        <v>1458534.46</v>
      </c>
      <c r="E65" s="1">
        <v>0</v>
      </c>
      <c r="F65" s="1">
        <v>0</v>
      </c>
      <c r="G65" s="2">
        <f t="shared" si="0"/>
        <v>261723.74336000002</v>
      </c>
      <c r="H65" s="2">
        <f t="shared" si="1"/>
        <v>0.88999999989755452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3490.06</v>
      </c>
      <c r="D66" s="1">
        <f>'PR-RAS'!E70</f>
        <v>0</v>
      </c>
      <c r="E66" s="1">
        <v>0</v>
      </c>
      <c r="F66" s="1">
        <v>0</v>
      </c>
      <c r="G66" s="2">
        <f t="shared" si="0"/>
        <v>226.85390000000001</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4493.92</v>
      </c>
      <c r="D70" s="1">
        <f>'PR-RAS'!E74</f>
        <v>5856.6</v>
      </c>
      <c r="E70" s="1">
        <v>0</v>
      </c>
      <c r="F70" s="1">
        <v>0</v>
      </c>
      <c r="G70" s="2">
        <f t="shared" si="0"/>
        <v>1118.2912800000001</v>
      </c>
      <c r="H70" s="2">
        <f t="shared" si="1"/>
        <v>0.47999999999956344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4493.92</v>
      </c>
      <c r="D71" s="1">
        <f>'PR-RAS'!E75</f>
        <v>5856.6</v>
      </c>
      <c r="E71" s="1">
        <v>0</v>
      </c>
      <c r="F71" s="1">
        <v>0</v>
      </c>
      <c r="G71" s="2">
        <f t="shared" si="0"/>
        <v>1134.4984000000002</v>
      </c>
      <c r="H71" s="2">
        <f t="shared" si="1"/>
        <v>0.47999999999956344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141103.42000000001</v>
      </c>
      <c r="D102" s="1">
        <f>'PR-RAS'!E106</f>
        <v>88339.57</v>
      </c>
      <c r="E102" s="1">
        <v>0</v>
      </c>
      <c r="F102" s="1">
        <v>0</v>
      </c>
      <c r="G102" s="2">
        <f t="shared" si="0"/>
        <v>32096.038560000008</v>
      </c>
      <c r="H102" s="2">
        <f t="shared" si="1"/>
        <v>0.85000000000582077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141103.42000000001</v>
      </c>
      <c r="D108" s="1">
        <f>'PR-RAS'!E112</f>
        <v>88339.57</v>
      </c>
      <c r="E108" s="1">
        <v>0</v>
      </c>
      <c r="F108" s="1">
        <v>0</v>
      </c>
      <c r="G108" s="2">
        <f t="shared" si="0"/>
        <v>34002.733920000006</v>
      </c>
      <c r="H108" s="2">
        <f t="shared" si="1"/>
        <v>0.85000000000582077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141103.42000000001</v>
      </c>
      <c r="D113" s="1">
        <f>'PR-RAS'!E117</f>
        <v>88339.57</v>
      </c>
      <c r="E113" s="1">
        <v>0</v>
      </c>
      <c r="F113" s="1">
        <v>0</v>
      </c>
      <c r="G113" s="2">
        <f t="shared" si="0"/>
        <v>35591.646720000004</v>
      </c>
      <c r="H113" s="2">
        <f t="shared" si="1"/>
        <v>0.85000000000582077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2429.1</v>
      </c>
      <c r="D120" s="1">
        <f>'PR-RAS'!E124</f>
        <v>8951.39</v>
      </c>
      <c r="E120" s="1">
        <v>0</v>
      </c>
      <c r="F120" s="1">
        <v>0</v>
      </c>
      <c r="G120" s="2">
        <f t="shared" si="0"/>
        <v>2419.4937199999995</v>
      </c>
      <c r="H120" s="2">
        <f t="shared" si="1"/>
        <v>0.48999999999932697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1572.77</v>
      </c>
      <c r="D121" s="1">
        <f>'PR-RAS'!E125</f>
        <v>6685.9</v>
      </c>
      <c r="E121" s="1">
        <v>0</v>
      </c>
      <c r="F121" s="1">
        <v>0</v>
      </c>
      <c r="G121" s="2">
        <f t="shared" si="0"/>
        <v>1793.3483999999999</v>
      </c>
      <c r="H121" s="2">
        <f t="shared" si="1"/>
        <v>0.33000000000038199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1572.77</v>
      </c>
      <c r="D123" s="1">
        <f>'PR-RAS'!E127</f>
        <v>6685.9</v>
      </c>
      <c r="E123" s="1">
        <v>0</v>
      </c>
      <c r="F123" s="1">
        <v>0</v>
      </c>
      <c r="G123" s="2">
        <f t="shared" si="0"/>
        <v>1823.2375399999999</v>
      </c>
      <c r="H123" s="2">
        <f t="shared" si="1"/>
        <v>0.33000000000038199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856.33</v>
      </c>
      <c r="D124" s="1">
        <f>'PR-RAS'!E128</f>
        <v>2265.4899999999998</v>
      </c>
      <c r="E124" s="1">
        <v>0</v>
      </c>
      <c r="F124" s="1">
        <v>0</v>
      </c>
      <c r="G124" s="2">
        <f t="shared" si="0"/>
        <v>662.63912999999991</v>
      </c>
      <c r="H124" s="2">
        <f t="shared" si="1"/>
        <v>0.81999999999982265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856.33</v>
      </c>
      <c r="D125" s="1">
        <f>'PR-RAS'!E129</f>
        <v>2265.4899999999998</v>
      </c>
      <c r="E125" s="1">
        <v>0</v>
      </c>
      <c r="F125" s="1">
        <v>0</v>
      </c>
      <c r="G125" s="2">
        <f t="shared" si="0"/>
        <v>668.02643999999998</v>
      </c>
      <c r="H125" s="2">
        <f t="shared" si="1"/>
        <v>0.81999999999982265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276253.18</v>
      </c>
      <c r="D129" s="1">
        <f>'PR-RAS'!E133</f>
        <v>207271.25</v>
      </c>
      <c r="E129" s="1">
        <v>0</v>
      </c>
      <c r="F129" s="1">
        <v>0</v>
      </c>
      <c r="G129" s="2">
        <f t="shared" si="0"/>
        <v>88421.847039999993</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276253.18</v>
      </c>
      <c r="D130" s="1">
        <f>'PR-RAS'!E134</f>
        <v>207271.25</v>
      </c>
      <c r="E130" s="1">
        <v>0</v>
      </c>
      <c r="F130" s="1">
        <v>0</v>
      </c>
      <c r="G130" s="2">
        <f t="shared" si="0"/>
        <v>89112.642719999989</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270228.82</v>
      </c>
      <c r="D131" s="1">
        <f>'PR-RAS'!E135</f>
        <v>206114.4</v>
      </c>
      <c r="E131" s="1">
        <v>0</v>
      </c>
      <c r="F131" s="1">
        <v>0</v>
      </c>
      <c r="G131" s="2">
        <f t="shared" si="0"/>
        <v>88719.490600000005</v>
      </c>
      <c r="H131" s="2">
        <f t="shared" si="1"/>
        <v>0.57999999998719431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6024.36</v>
      </c>
      <c r="D132" s="1">
        <f>'PR-RAS'!E136</f>
        <v>1156.8499999999999</v>
      </c>
      <c r="E132" s="1">
        <v>0</v>
      </c>
      <c r="F132" s="1">
        <v>0</v>
      </c>
      <c r="G132" s="2">
        <f t="shared" si="0"/>
        <v>1092.28586</v>
      </c>
      <c r="H132" s="2">
        <f t="shared" si="1"/>
        <v>0.50999999999976353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1611188.73</v>
      </c>
      <c r="D147" s="1">
        <f>'PR-RAS'!E151</f>
        <v>1789906.7699999998</v>
      </c>
      <c r="E147" s="1">
        <v>0</v>
      </c>
      <c r="F147" s="1">
        <v>0</v>
      </c>
      <c r="G147" s="2">
        <f t="shared" si="0"/>
        <v>757886.33141999994</v>
      </c>
      <c r="H147" s="2">
        <f t="shared" si="1"/>
        <v>0.50000000023283064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1270697.5799999998</v>
      </c>
      <c r="D148" s="1">
        <f>'PR-RAS'!E152</f>
        <v>1483821.1199999999</v>
      </c>
      <c r="E148" s="1">
        <v>0</v>
      </c>
      <c r="F148" s="1">
        <v>0</v>
      </c>
      <c r="G148" s="2">
        <f t="shared" si="0"/>
        <v>623035.9535399999</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1059338.1499999999</v>
      </c>
      <c r="D149" s="1">
        <f>'PR-RAS'!E153</f>
        <v>1230300.3799999999</v>
      </c>
      <c r="E149" s="1">
        <v>0</v>
      </c>
      <c r="F149" s="1">
        <v>0</v>
      </c>
      <c r="G149" s="2">
        <f t="shared" si="0"/>
        <v>520950.95867999992</v>
      </c>
      <c r="H149" s="2">
        <f t="shared" si="1"/>
        <v>0.52999999979510903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1059338.1499999999</v>
      </c>
      <c r="D150" s="1">
        <f>'PR-RAS'!E154</f>
        <v>1230300.3799999999</v>
      </c>
      <c r="E150" s="1">
        <v>0</v>
      </c>
      <c r="F150" s="1">
        <v>0</v>
      </c>
      <c r="G150" s="2">
        <f t="shared" si="0"/>
        <v>524470.89758999995</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44573.7</v>
      </c>
      <c r="D154" s="1">
        <f>'PR-RAS'!E158</f>
        <v>59270.32</v>
      </c>
      <c r="E154" s="1">
        <v>0</v>
      </c>
      <c r="F154" s="1">
        <v>0</v>
      </c>
      <c r="G154" s="2">
        <f t="shared" si="0"/>
        <v>24956.494019999998</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166785.73000000001</v>
      </c>
      <c r="D155" s="1">
        <f>'PR-RAS'!E159</f>
        <v>194250.42</v>
      </c>
      <c r="E155" s="1">
        <v>0</v>
      </c>
      <c r="F155" s="1">
        <v>0</v>
      </c>
      <c r="G155" s="2">
        <f t="shared" si="0"/>
        <v>85514.131780000011</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166642.19</v>
      </c>
      <c r="D157" s="1">
        <f>'PR-RAS'!E161</f>
        <v>194250.42</v>
      </c>
      <c r="E157" s="1">
        <v>0</v>
      </c>
      <c r="F157" s="1">
        <v>0</v>
      </c>
      <c r="G157" s="2">
        <f t="shared" si="0"/>
        <v>86602.312680000003</v>
      </c>
      <c r="H157" s="2">
        <f t="shared" si="1"/>
        <v>0.61000000001513399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143.54</v>
      </c>
      <c r="D158" s="1">
        <f>'PR-RAS'!E162</f>
        <v>0</v>
      </c>
      <c r="E158" s="1">
        <v>0</v>
      </c>
      <c r="F158" s="1">
        <v>0</v>
      </c>
      <c r="G158" s="2">
        <f t="shared" si="0"/>
        <v>22.535779999999999</v>
      </c>
      <c r="H158" s="2">
        <f t="shared" si="1"/>
        <v>0.46000000000000796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309086.15000000002</v>
      </c>
      <c r="D159" s="1">
        <f>'PR-RAS'!E163</f>
        <v>304875.25</v>
      </c>
      <c r="E159" s="1">
        <v>0</v>
      </c>
      <c r="F159" s="1">
        <v>0</v>
      </c>
      <c r="G159" s="2">
        <f t="shared" si="0"/>
        <v>145176.19070000001</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42851.85</v>
      </c>
      <c r="D160" s="1">
        <f>'PR-RAS'!E164</f>
        <v>31373.32</v>
      </c>
      <c r="E160" s="1">
        <v>0</v>
      </c>
      <c r="F160" s="1">
        <v>0</v>
      </c>
      <c r="G160" s="2">
        <f t="shared" si="0"/>
        <v>16790.159909999998</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21845.78</v>
      </c>
      <c r="D161" s="1">
        <f>'PR-RAS'!E165</f>
        <v>4270.74</v>
      </c>
      <c r="E161" s="1">
        <v>0</v>
      </c>
      <c r="F161" s="1">
        <v>0</v>
      </c>
      <c r="G161" s="2">
        <f t="shared" si="0"/>
        <v>4861.9615999999996</v>
      </c>
      <c r="H161" s="2">
        <f t="shared" si="1"/>
        <v>0.48000000000138243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18064.43</v>
      </c>
      <c r="D162" s="1">
        <f>'PR-RAS'!E166</f>
        <v>23541.93</v>
      </c>
      <c r="E162" s="1">
        <v>0</v>
      </c>
      <c r="F162" s="1">
        <v>0</v>
      </c>
      <c r="G162" s="2">
        <f t="shared" si="0"/>
        <v>10488.874690000001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2941.64</v>
      </c>
      <c r="D163" s="1">
        <f>'PR-RAS'!E167</f>
        <v>3560.65</v>
      </c>
      <c r="E163" s="1">
        <v>0</v>
      </c>
      <c r="F163" s="1">
        <v>0</v>
      </c>
      <c r="G163" s="2">
        <f t="shared" si="0"/>
        <v>1630.1962800000001</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214790.21000000002</v>
      </c>
      <c r="D165" s="1">
        <f>'PR-RAS'!E169</f>
        <v>243716.18</v>
      </c>
      <c r="E165" s="1">
        <v>0</v>
      </c>
      <c r="F165" s="1">
        <v>0</v>
      </c>
      <c r="G165" s="2">
        <f t="shared" si="0"/>
        <v>115164.50148000002</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6408.64</v>
      </c>
      <c r="D166" s="1">
        <f>'PR-RAS'!E170</f>
        <v>13271.01</v>
      </c>
      <c r="E166" s="1">
        <v>0</v>
      </c>
      <c r="F166" s="1">
        <v>0</v>
      </c>
      <c r="G166" s="2">
        <f t="shared" si="0"/>
        <v>5436.8589000000011</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105229.21</v>
      </c>
      <c r="D167" s="1">
        <f>'PR-RAS'!E171</f>
        <v>175356.72</v>
      </c>
      <c r="E167" s="1">
        <v>0</v>
      </c>
      <c r="F167" s="1">
        <v>0</v>
      </c>
      <c r="G167" s="2">
        <f t="shared" si="0"/>
        <v>75686.479900000006</v>
      </c>
      <c r="H167" s="2">
        <f t="shared" si="1"/>
        <v>0.49000000000523869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101060.23</v>
      </c>
      <c r="D168" s="1">
        <f>'PR-RAS'!E172</f>
        <v>47666.09</v>
      </c>
      <c r="E168" s="1">
        <v>0</v>
      </c>
      <c r="F168" s="1">
        <v>0</v>
      </c>
      <c r="G168" s="2">
        <f t="shared" si="0"/>
        <v>32797.532469999998</v>
      </c>
      <c r="H168" s="2">
        <f t="shared" si="1"/>
        <v>0.319999999992433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1414.87</v>
      </c>
      <c r="D169" s="1">
        <f>'PR-RAS'!E173</f>
        <v>6671.21</v>
      </c>
      <c r="E169" s="1">
        <v>0</v>
      </c>
      <c r="F169" s="1">
        <v>0</v>
      </c>
      <c r="G169" s="2">
        <f t="shared" si="0"/>
        <v>2479.2247200000002</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448.98</v>
      </c>
      <c r="D170" s="1">
        <f>'PR-RAS'!E174</f>
        <v>751.15</v>
      </c>
      <c r="E170" s="1">
        <v>0</v>
      </c>
      <c r="F170" s="1">
        <v>0</v>
      </c>
      <c r="G170" s="2">
        <f t="shared" si="0"/>
        <v>329.76632000000001</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228.28</v>
      </c>
      <c r="D172" s="1">
        <f>'PR-RAS'!E176</f>
        <v>0</v>
      </c>
      <c r="E172" s="1">
        <v>0</v>
      </c>
      <c r="F172" s="1">
        <v>0</v>
      </c>
      <c r="G172" s="2">
        <f t="shared" si="0"/>
        <v>39.035880000000006</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33662.310000000005</v>
      </c>
      <c r="D173" s="1">
        <f>'PR-RAS'!E177</f>
        <v>28658.340000000004</v>
      </c>
      <c r="E173" s="1">
        <v>0</v>
      </c>
      <c r="F173" s="1">
        <v>0</v>
      </c>
      <c r="G173" s="2">
        <f t="shared" si="0"/>
        <v>15648.386280000002</v>
      </c>
      <c r="H173" s="2">
        <f t="shared" si="1"/>
        <v>0.65000000000873115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2869.46</v>
      </c>
      <c r="D174" s="1">
        <f>'PR-RAS'!E178</f>
        <v>3525.96</v>
      </c>
      <c r="E174" s="1">
        <v>0</v>
      </c>
      <c r="F174" s="1">
        <v>0</v>
      </c>
      <c r="G174" s="2">
        <f t="shared" si="0"/>
        <v>1716.3987400000001</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14821.24</v>
      </c>
      <c r="D175" s="1">
        <f>'PR-RAS'!E179</f>
        <v>7359.68</v>
      </c>
      <c r="E175" s="1">
        <v>0</v>
      </c>
      <c r="F175" s="1">
        <v>0</v>
      </c>
      <c r="G175" s="2">
        <f t="shared" si="0"/>
        <v>5140.0643999999993</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39.82</v>
      </c>
      <c r="D176" s="1">
        <f>'PR-RAS'!E180</f>
        <v>0</v>
      </c>
      <c r="E176" s="1">
        <v>0</v>
      </c>
      <c r="F176" s="1">
        <v>0</v>
      </c>
      <c r="G176" s="2">
        <f t="shared" si="0"/>
        <v>6.9684999999999997</v>
      </c>
      <c r="H176" s="2">
        <f t="shared" si="1"/>
        <v>0.17999999999999972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8185.56</v>
      </c>
      <c r="D177" s="1">
        <f>'PR-RAS'!E181</f>
        <v>9272.19</v>
      </c>
      <c r="E177" s="1">
        <v>0</v>
      </c>
      <c r="F177" s="1">
        <v>0</v>
      </c>
      <c r="G177" s="2">
        <f t="shared" si="0"/>
        <v>4704.4694399999998</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657</v>
      </c>
      <c r="E178" s="1">
        <v>0</v>
      </c>
      <c r="F178" s="1">
        <v>0</v>
      </c>
      <c r="G178" s="2">
        <f t="shared" si="0"/>
        <v>232.57799999999997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2926.14</v>
      </c>
      <c r="D179" s="1">
        <f>'PR-RAS'!E183</f>
        <v>3921.3</v>
      </c>
      <c r="E179" s="1">
        <v>0</v>
      </c>
      <c r="F179" s="1">
        <v>0</v>
      </c>
      <c r="G179" s="2">
        <f t="shared" si="0"/>
        <v>1916.8357199999998</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3171.16</v>
      </c>
      <c r="D180" s="1">
        <f>'PR-RAS'!E184</f>
        <v>1984.77</v>
      </c>
      <c r="E180" s="1">
        <v>0</v>
      </c>
      <c r="F180" s="1">
        <v>0</v>
      </c>
      <c r="G180" s="2">
        <f t="shared" si="0"/>
        <v>1278.1852999999999</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1101.45</v>
      </c>
      <c r="D181" s="1">
        <f>'PR-RAS'!E185</f>
        <v>1006.54</v>
      </c>
      <c r="E181" s="1">
        <v>0</v>
      </c>
      <c r="F181" s="1">
        <v>0</v>
      </c>
      <c r="G181" s="2">
        <f t="shared" si="0"/>
        <v>560.61539999999991</v>
      </c>
      <c r="H181" s="2">
        <f t="shared" si="1"/>
        <v>0.91000000000008185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547.48</v>
      </c>
      <c r="D182" s="1">
        <f>'PR-RAS'!E186</f>
        <v>930.9</v>
      </c>
      <c r="E182" s="1">
        <v>0</v>
      </c>
      <c r="F182" s="1">
        <v>0</v>
      </c>
      <c r="G182" s="2">
        <f t="shared" si="0"/>
        <v>436.07967999999994</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5951.49</v>
      </c>
      <c r="D183" s="1">
        <f>'PR-RAS'!E187</f>
        <v>0</v>
      </c>
      <c r="E183" s="1">
        <v>0</v>
      </c>
      <c r="F183" s="1">
        <v>0</v>
      </c>
      <c r="G183" s="2">
        <f t="shared" si="0"/>
        <v>1083.1711799999998</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11830.29</v>
      </c>
      <c r="D184" s="1">
        <f>'PR-RAS'!E188</f>
        <v>1127.4100000000001</v>
      </c>
      <c r="E184" s="1">
        <v>0</v>
      </c>
      <c r="F184" s="1">
        <v>0</v>
      </c>
      <c r="G184" s="2">
        <f t="shared" si="0"/>
        <v>2577.5751300000002</v>
      </c>
      <c r="H184" s="2">
        <f t="shared" si="1"/>
        <v>0.70000000000095497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3025.42</v>
      </c>
      <c r="D189" s="1">
        <f>'PR-RAS'!E193</f>
        <v>845.36</v>
      </c>
      <c r="E189" s="1">
        <v>0</v>
      </c>
      <c r="F189" s="1">
        <v>0</v>
      </c>
      <c r="G189" s="2">
        <f t="shared" si="0"/>
        <v>886.63432000000012</v>
      </c>
      <c r="H189" s="2">
        <f t="shared" si="1"/>
        <v>0.7800000000000864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3583.52</v>
      </c>
      <c r="D190" s="1">
        <f>'PR-RAS'!E194</f>
        <v>0</v>
      </c>
      <c r="E190" s="1">
        <v>0</v>
      </c>
      <c r="F190" s="1">
        <v>0</v>
      </c>
      <c r="G190" s="2">
        <f t="shared" si="0"/>
        <v>677.28528000000006</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5062.08</v>
      </c>
      <c r="D191" s="1">
        <f>'PR-RAS'!E195</f>
        <v>118.96</v>
      </c>
      <c r="E191" s="1">
        <v>0</v>
      </c>
      <c r="F191" s="1">
        <v>0</v>
      </c>
      <c r="G191" s="2">
        <f t="shared" si="0"/>
        <v>1007</v>
      </c>
      <c r="H191" s="2">
        <f t="shared" si="1"/>
        <v>0.11999999999993349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6814.76</v>
      </c>
      <c r="D192" s="1">
        <f>'PR-RAS'!E196</f>
        <v>89.91</v>
      </c>
      <c r="E192" s="1">
        <v>0</v>
      </c>
      <c r="F192" s="1">
        <v>0</v>
      </c>
      <c r="G192" s="2">
        <f t="shared" si="0"/>
        <v>1335.96478</v>
      </c>
      <c r="H192" s="2">
        <f t="shared" si="1"/>
        <v>0.32999999999978513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6814.76</v>
      </c>
      <c r="D206" s="1">
        <f>'PR-RAS'!E210</f>
        <v>89.91</v>
      </c>
      <c r="E206" s="1">
        <v>0</v>
      </c>
      <c r="F206" s="1">
        <v>0</v>
      </c>
      <c r="G206" s="2">
        <f t="shared" si="0"/>
        <v>1433.8888999999999</v>
      </c>
      <c r="H206" s="2">
        <f t="shared" si="1"/>
        <v>0.32999999999978513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3556.72</v>
      </c>
      <c r="D207" s="1">
        <f>'PR-RAS'!E211</f>
        <v>89.42</v>
      </c>
      <c r="E207" s="1">
        <v>0</v>
      </c>
      <c r="F207" s="1">
        <v>0</v>
      </c>
      <c r="G207" s="2">
        <f t="shared" si="0"/>
        <v>769.52535999999998</v>
      </c>
      <c r="H207" s="2">
        <f t="shared" si="1"/>
        <v>0.70000000000020179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3258.04</v>
      </c>
      <c r="D209" s="1">
        <f>'PR-RAS'!E213</f>
        <v>0.49</v>
      </c>
      <c r="E209" s="1">
        <v>0</v>
      </c>
      <c r="F209" s="1">
        <v>0</v>
      </c>
      <c r="G209" s="2">
        <f t="shared" si="0"/>
        <v>677.87615999999991</v>
      </c>
      <c r="H209" s="2">
        <f t="shared" si="1"/>
        <v>0.52999999999996361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24590.240000000002</v>
      </c>
      <c r="D248" s="1">
        <f>'PR-RAS'!E252</f>
        <v>0</v>
      </c>
      <c r="E248" s="1">
        <v>0</v>
      </c>
      <c r="F248" s="1">
        <v>0</v>
      </c>
      <c r="G248" s="2">
        <f t="shared" si="0"/>
        <v>6073.78928</v>
      </c>
      <c r="H248" s="2">
        <f t="shared" si="1"/>
        <v>0.24000000000160071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24590.240000000002</v>
      </c>
      <c r="D255" s="1">
        <f>'PR-RAS'!E259</f>
        <v>0</v>
      </c>
      <c r="E255" s="1">
        <v>0</v>
      </c>
      <c r="F255" s="1">
        <v>0</v>
      </c>
      <c r="G255" s="2">
        <f t="shared" si="0"/>
        <v>6245.9209600000004</v>
      </c>
      <c r="H255" s="2">
        <f t="shared" si="1"/>
        <v>0.24000000000160071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24590.240000000002</v>
      </c>
      <c r="D257" s="1">
        <f>'PR-RAS'!E261</f>
        <v>0</v>
      </c>
      <c r="E257" s="1">
        <v>0</v>
      </c>
      <c r="F257" s="1">
        <v>0</v>
      </c>
      <c r="G257" s="2">
        <f t="shared" si="0"/>
        <v>6295.1014400000004</v>
      </c>
      <c r="H257" s="2">
        <f t="shared" si="1"/>
        <v>0.24000000000160071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1120.49</v>
      </c>
      <c r="E259" s="1">
        <v>0</v>
      </c>
      <c r="F259" s="1">
        <v>0</v>
      </c>
      <c r="G259" s="2">
        <f t="shared" si="0"/>
        <v>578.17284000000006</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1120.49</v>
      </c>
      <c r="E260" s="1">
        <v>0</v>
      </c>
      <c r="F260" s="1">
        <v>0</v>
      </c>
      <c r="G260" s="2">
        <f t="shared" si="0"/>
        <v>580.41381999999999</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1120.49</v>
      </c>
      <c r="E262" s="1">
        <v>0</v>
      </c>
      <c r="F262" s="1">
        <v>0</v>
      </c>
      <c r="G262" s="2">
        <f t="shared" si="0"/>
        <v>584.89578000000006</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1611188.73</v>
      </c>
      <c r="D285" s="1">
        <f>'PR-RAS'!E289</f>
        <v>1789906.7699999998</v>
      </c>
      <c r="E285" s="1">
        <v>0</v>
      </c>
      <c r="F285" s="1">
        <v>0</v>
      </c>
      <c r="G285" s="2">
        <f t="shared" si="8"/>
        <v>1474244.6446799997</v>
      </c>
      <c r="H285" s="2">
        <f t="shared" si="9"/>
        <v>0.50000000023283064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11054.479999999981</v>
      </c>
      <c r="D287" s="1">
        <f>'PR-RAS'!E291</f>
        <v>20953.499999999767</v>
      </c>
      <c r="E287" s="1">
        <v>0</v>
      </c>
      <c r="F287" s="1">
        <v>0</v>
      </c>
      <c r="G287" s="2">
        <f t="shared" si="8"/>
        <v>15146.98327999986</v>
      </c>
      <c r="H287" s="2">
        <f t="shared" si="9"/>
        <v>0.9799999997485429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42119.09</v>
      </c>
      <c r="D288" s="1">
        <f>'PR-RAS'!E292</f>
        <v>11788.68</v>
      </c>
      <c r="E288" s="1">
        <v>0</v>
      </c>
      <c r="F288" s="1">
        <v>0</v>
      </c>
      <c r="G288" s="2">
        <f t="shared" si="8"/>
        <v>18854.881149999997</v>
      </c>
      <c r="H288" s="2">
        <f t="shared" si="9"/>
        <v>0.4099999999962165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9208.93</v>
      </c>
      <c r="D290" s="1">
        <f>'PR-RAS'!E294</f>
        <v>4122.74</v>
      </c>
      <c r="E290" s="1">
        <v>0</v>
      </c>
      <c r="F290" s="1">
        <v>0</v>
      </c>
      <c r="G290" s="2">
        <f t="shared" si="8"/>
        <v>5044.32449</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86.48</v>
      </c>
      <c r="D293" s="1">
        <f>'PR-RAS'!E298</f>
        <v>66.56</v>
      </c>
      <c r="E293" s="1">
        <v>0</v>
      </c>
      <c r="F293" s="1">
        <v>0</v>
      </c>
      <c r="G293" s="2">
        <f t="shared" si="8"/>
        <v>64.123199999999997</v>
      </c>
      <c r="H293" s="2">
        <f t="shared" si="9"/>
        <v>0.92000000000000171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86.48</v>
      </c>
      <c r="D306" s="1">
        <f>'PR-RAS'!E311</f>
        <v>66.56</v>
      </c>
      <c r="E306" s="1">
        <v>0</v>
      </c>
      <c r="F306" s="1">
        <v>0</v>
      </c>
      <c r="G306" s="2">
        <f t="shared" si="8"/>
        <v>66.978000000000009</v>
      </c>
      <c r="H306" s="2">
        <f t="shared" si="9"/>
        <v>0.92000000000000171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86.48</v>
      </c>
      <c r="D307" s="1">
        <f>'PR-RAS'!E312</f>
        <v>66.56</v>
      </c>
      <c r="E307" s="1">
        <v>0</v>
      </c>
      <c r="F307" s="1">
        <v>0</v>
      </c>
      <c r="G307" s="2">
        <f t="shared" si="8"/>
        <v>67.197600000000008</v>
      </c>
      <c r="H307" s="2">
        <f t="shared" si="9"/>
        <v>0.92000000000000171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86.48</v>
      </c>
      <c r="D308" s="1">
        <f>'PR-RAS'!E313</f>
        <v>66.56</v>
      </c>
      <c r="E308" s="1">
        <v>0</v>
      </c>
      <c r="F308" s="1">
        <v>0</v>
      </c>
      <c r="G308" s="2">
        <f t="shared" si="8"/>
        <v>67.417200000000008</v>
      </c>
      <c r="H308" s="2">
        <f t="shared" si="9"/>
        <v>0.92000000000000171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19362.39</v>
      </c>
      <c r="D345" s="1">
        <f>'PR-RAS'!E350</f>
        <v>37509.56</v>
      </c>
      <c r="E345" s="1">
        <v>0</v>
      </c>
      <c r="F345" s="1">
        <v>0</v>
      </c>
      <c r="G345" s="2">
        <f t="shared" si="8"/>
        <v>32467.239439999994</v>
      </c>
      <c r="H345" s="2">
        <f t="shared" si="9"/>
        <v>0.83000000000174623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19362.39</v>
      </c>
      <c r="D358" s="1">
        <f>'PR-RAS'!E363</f>
        <v>37509.56</v>
      </c>
      <c r="E358" s="1">
        <v>0</v>
      </c>
      <c r="F358" s="1">
        <v>0</v>
      </c>
      <c r="G358" s="2">
        <f t="shared" si="8"/>
        <v>33694.199069999995</v>
      </c>
      <c r="H358" s="2">
        <f t="shared" si="9"/>
        <v>0.83000000000174623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15666.02</v>
      </c>
      <c r="D364" s="1">
        <f>'PR-RAS'!E369</f>
        <v>8307.01</v>
      </c>
      <c r="E364" s="1">
        <v>0</v>
      </c>
      <c r="F364" s="1">
        <v>0</v>
      </c>
      <c r="G364" s="2">
        <f t="shared" si="8"/>
        <v>11717.65452</v>
      </c>
      <c r="H364" s="2">
        <f t="shared" si="9"/>
        <v>3.0000000000654836E-2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4113.3599999999997</v>
      </c>
      <c r="D365" s="1">
        <f>'PR-RAS'!E370</f>
        <v>8307.01</v>
      </c>
      <c r="E365" s="1">
        <v>0</v>
      </c>
      <c r="F365" s="1">
        <v>0</v>
      </c>
      <c r="G365" s="2">
        <f t="shared" si="8"/>
        <v>7544.7663199999997</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6170.68</v>
      </c>
      <c r="D367" s="1">
        <f>'PR-RAS'!E372</f>
        <v>0</v>
      </c>
      <c r="E367" s="1">
        <v>0</v>
      </c>
      <c r="F367" s="1">
        <v>0</v>
      </c>
      <c r="G367" s="2">
        <f t="shared" si="8"/>
        <v>2258.4688799999999</v>
      </c>
      <c r="H367" s="2">
        <f t="shared" si="9"/>
        <v>0.31999999999970896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5381.98</v>
      </c>
      <c r="D371" s="1">
        <f>'PR-RAS'!E376</f>
        <v>0</v>
      </c>
      <c r="E371" s="1">
        <v>0</v>
      </c>
      <c r="F371" s="1">
        <v>0</v>
      </c>
      <c r="G371" s="2">
        <f t="shared" si="8"/>
        <v>1991.3325999999997</v>
      </c>
      <c r="H371" s="2">
        <f t="shared" si="9"/>
        <v>2.0000000000436557E-2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3696.37</v>
      </c>
      <c r="D378" s="1">
        <f>'PR-RAS'!E383</f>
        <v>29202.55</v>
      </c>
      <c r="E378" s="1">
        <v>0</v>
      </c>
      <c r="F378" s="1">
        <v>0</v>
      </c>
      <c r="G378" s="2">
        <f t="shared" si="8"/>
        <v>23412.25419</v>
      </c>
      <c r="H378" s="2">
        <f t="shared" si="9"/>
        <v>0.82000000000061846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3696.37</v>
      </c>
      <c r="D379" s="1">
        <f>'PR-RAS'!E384</f>
        <v>29202.55</v>
      </c>
      <c r="E379" s="1">
        <v>0</v>
      </c>
      <c r="F379" s="1">
        <v>0</v>
      </c>
      <c r="G379" s="2">
        <f t="shared" si="8"/>
        <v>23474.355660000001</v>
      </c>
      <c r="H379" s="2">
        <f t="shared" si="9"/>
        <v>0.82000000000061846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19275.91</v>
      </c>
      <c r="D403" s="1">
        <f>'PR-RAS'!E408</f>
        <v>37443</v>
      </c>
      <c r="E403" s="1">
        <v>0</v>
      </c>
      <c r="F403" s="1">
        <v>0</v>
      </c>
      <c r="G403" s="2">
        <f t="shared" si="8"/>
        <v>37853.087820000001</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129.9</v>
      </c>
      <c r="D406" s="1">
        <f>'PR-RAS'!E411</f>
        <v>0</v>
      </c>
      <c r="E406" s="1">
        <v>0</v>
      </c>
      <c r="F406" s="1">
        <v>0</v>
      </c>
      <c r="G406" s="2">
        <f t="shared" si="8"/>
        <v>52.609500000000004</v>
      </c>
      <c r="H406" s="2">
        <f t="shared" si="9"/>
        <v>9.9999999999994316E-2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1600220.73</v>
      </c>
      <c r="D407" s="1">
        <f>'PR-RAS'!E412</f>
        <v>1769019.83</v>
      </c>
      <c r="E407" s="1">
        <v>0</v>
      </c>
      <c r="F407" s="1">
        <v>0</v>
      </c>
      <c r="G407" s="2">
        <f t="shared" si="8"/>
        <v>2086133.7183400004</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1630551.1199999999</v>
      </c>
      <c r="D408" s="1">
        <f>'PR-RAS'!E413</f>
        <v>1827416.3299999998</v>
      </c>
      <c r="E408" s="1">
        <v>0</v>
      </c>
      <c r="F408" s="1">
        <v>0</v>
      </c>
      <c r="G408" s="2">
        <f t="shared" si="8"/>
        <v>2151151.1984599996</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30330.389999999898</v>
      </c>
      <c r="D410" s="1">
        <f>'PR-RAS'!E415</f>
        <v>58396.499999999767</v>
      </c>
      <c r="E410" s="1">
        <v>0</v>
      </c>
      <c r="F410" s="1">
        <v>0</v>
      </c>
      <c r="G410" s="2">
        <f t="shared" si="8"/>
        <v>60173.466509999766</v>
      </c>
      <c r="H410" s="2">
        <f t="shared" si="9"/>
        <v>0.88999999966472387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42119.09</v>
      </c>
      <c r="D411" s="1">
        <f>'PR-RAS'!E416</f>
        <v>11788.68</v>
      </c>
      <c r="E411" s="1">
        <v>0</v>
      </c>
      <c r="F411" s="1">
        <v>0</v>
      </c>
      <c r="G411" s="2">
        <f t="shared" si="8"/>
        <v>26935.544499999996</v>
      </c>
      <c r="H411" s="2">
        <f t="shared" si="9"/>
        <v>0.4099999999962165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9338.83</v>
      </c>
      <c r="D413" s="1">
        <f>'PR-RAS'!E418</f>
        <v>4122.74</v>
      </c>
      <c r="E413" s="1">
        <v>0</v>
      </c>
      <c r="F413" s="1">
        <v>0</v>
      </c>
      <c r="G413" s="2">
        <f t="shared" si="8"/>
        <v>7244.7357199999988</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1600220.73</v>
      </c>
      <c r="D633" s="1">
        <f>'PR-RAS'!E639</f>
        <v>1769019.83</v>
      </c>
      <c r="E633" s="1">
        <v>0</v>
      </c>
      <c r="F633" s="1">
        <v>0</v>
      </c>
      <c r="G633" s="2">
        <f t="shared" si="10"/>
        <v>3247380.5664800005</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1630551.1199999999</v>
      </c>
      <c r="D634" s="1">
        <f>'PR-RAS'!E640</f>
        <v>1827416.3299999998</v>
      </c>
      <c r="E634" s="1">
        <v>0</v>
      </c>
      <c r="F634" s="1">
        <v>0</v>
      </c>
      <c r="G634" s="2">
        <f t="shared" si="10"/>
        <v>3345647.9327399996</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30330.389999999898</v>
      </c>
      <c r="D636" s="1">
        <f>'PR-RAS'!E642</f>
        <v>58396.499999999767</v>
      </c>
      <c r="E636" s="1">
        <v>0</v>
      </c>
      <c r="F636" s="1">
        <v>0</v>
      </c>
      <c r="G636" s="2">
        <f t="shared" si="10"/>
        <v>93423.352649999637</v>
      </c>
      <c r="H636" s="2">
        <f t="shared" si="11"/>
        <v>0.88999999966472387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42119.09</v>
      </c>
      <c r="D637" s="1">
        <f>'PR-RAS'!E643</f>
        <v>11788.68</v>
      </c>
      <c r="E637" s="1">
        <v>0</v>
      </c>
      <c r="F637" s="1">
        <v>0</v>
      </c>
      <c r="G637" s="2">
        <f t="shared" si="10"/>
        <v>41782.942199999998</v>
      </c>
      <c r="H637" s="2">
        <f t="shared" si="11"/>
        <v>0.4099999999962165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11788.700000000099</v>
      </c>
      <c r="D639" s="1">
        <f>'PR-RAS'!E645</f>
        <v>0</v>
      </c>
      <c r="E639" s="1">
        <v>0</v>
      </c>
      <c r="F639" s="1">
        <v>0</v>
      </c>
      <c r="G639" s="2">
        <f t="shared" si="10"/>
        <v>7521.1906000000636</v>
      </c>
      <c r="H639" s="2">
        <f t="shared" si="11"/>
        <v>0.29999999990104698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46607.819999999767</v>
      </c>
      <c r="E640" s="1">
        <v>0</v>
      </c>
      <c r="F640" s="1">
        <v>0</v>
      </c>
      <c r="G640" s="2">
        <f t="shared" si="10"/>
        <v>59564.793959999704</v>
      </c>
      <c r="H640" s="2">
        <f t="shared" si="11"/>
        <v>0.18000000023312168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119826.14</v>
      </c>
      <c r="D641" s="1">
        <f>'PR-RAS'!E647</f>
        <v>113552.17</v>
      </c>
      <c r="E641" s="1">
        <v>0</v>
      </c>
      <c r="F641" s="1">
        <v>0</v>
      </c>
      <c r="G641" s="2">
        <f t="shared" si="10"/>
        <v>222035.50719999999</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45716.18</v>
      </c>
      <c r="D642" s="1">
        <f>'PR-RAS'!E649</f>
        <v>0</v>
      </c>
      <c r="E642" s="1">
        <v>0</v>
      </c>
      <c r="F642" s="1">
        <v>0</v>
      </c>
      <c r="G642" s="2">
        <f t="shared" si="10"/>
        <v>29304.071380000001</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471843.16</v>
      </c>
      <c r="D643" s="1">
        <f>'PR-RAS'!E650</f>
        <v>310372.96000000002</v>
      </c>
      <c r="E643" s="1">
        <v>0</v>
      </c>
      <c r="F643" s="1">
        <v>0</v>
      </c>
      <c r="G643" s="2">
        <f t="shared" si="10"/>
        <v>701442.18936000008</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517559.34</v>
      </c>
      <c r="D644" s="1">
        <f>'PR-RAS'!E651</f>
        <v>310372.96000000002</v>
      </c>
      <c r="E644" s="1">
        <v>0</v>
      </c>
      <c r="F644" s="1">
        <v>0</v>
      </c>
      <c r="G644" s="2">
        <f t="shared" si="10"/>
        <v>731930.28217999998</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73</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1172364.57</v>
      </c>
      <c r="D668" s="1">
        <f>'PR-RAS'!E675</f>
        <v>1458534.46</v>
      </c>
      <c r="E668" s="1">
        <v>0</v>
      </c>
      <c r="F668" s="1">
        <v>0</v>
      </c>
      <c r="G668" s="2">
        <f t="shared" si="10"/>
        <v>2727652.1378300004</v>
      </c>
      <c r="H668" s="2">
        <f t="shared" si="11"/>
        <v>0.88999999989755452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3490.06</v>
      </c>
      <c r="D670" s="1">
        <f>'PR-RAS'!E677</f>
        <v>0</v>
      </c>
      <c r="E670" s="1">
        <v>0</v>
      </c>
      <c r="F670" s="1">
        <v>0</v>
      </c>
      <c r="G670" s="2">
        <f t="shared" si="10"/>
        <v>2334.85014</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4493.92</v>
      </c>
      <c r="D687" s="1">
        <f>'PR-RAS'!E694</f>
        <v>5856.6</v>
      </c>
      <c r="E687" s="1">
        <v>0</v>
      </c>
      <c r="F687" s="1">
        <v>0</v>
      </c>
      <c r="G687" s="2">
        <f t="shared" si="10"/>
        <v>11118.084320000002</v>
      </c>
      <c r="H687" s="2">
        <f t="shared" si="11"/>
        <v>0.47999999999956344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132922.29</v>
      </c>
      <c r="D703" s="1">
        <f>'PR-RAS'!E710</f>
        <v>0</v>
      </c>
      <c r="E703" s="1">
        <v>0</v>
      </c>
      <c r="F703" s="1">
        <v>0</v>
      </c>
      <c r="G703" s="2">
        <f t="shared" si="10"/>
        <v>93311.447580000007</v>
      </c>
      <c r="H703" s="2">
        <f t="shared" si="11"/>
        <v>0.29000000000814907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4261.1499999999996</v>
      </c>
      <c r="D710" s="1">
        <f>'PR-RAS'!E717</f>
        <v>0</v>
      </c>
      <c r="E710" s="1">
        <v>0</v>
      </c>
      <c r="F710" s="1">
        <v>0</v>
      </c>
      <c r="G710" s="2">
        <f t="shared" si="10"/>
        <v>3021.1553499999995</v>
      </c>
      <c r="H710" s="2">
        <f t="shared" si="11"/>
        <v>0.1499999999996362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18064.43</v>
      </c>
      <c r="D711" s="1">
        <f>'PR-RAS'!E718</f>
        <v>0</v>
      </c>
      <c r="E711" s="1">
        <v>0</v>
      </c>
      <c r="F711" s="1">
        <v>0</v>
      </c>
      <c r="G711" s="2">
        <f t="shared" si="10"/>
        <v>12825.745299999999</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2042.6</v>
      </c>
      <c r="D713" s="1">
        <f>'PR-RAS'!E720</f>
        <v>0</v>
      </c>
      <c r="E713" s="1">
        <v>0</v>
      </c>
      <c r="F713" s="1">
        <v>0</v>
      </c>
      <c r="G713" s="2">
        <f t="shared" si="10"/>
        <v>1454.3311999999999</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2019.13</v>
      </c>
      <c r="D715" s="1">
        <f>'PR-RAS'!E722</f>
        <v>0</v>
      </c>
      <c r="E715" s="1">
        <v>0</v>
      </c>
      <c r="F715" s="1">
        <v>0</v>
      </c>
      <c r="G715" s="2">
        <f t="shared" si="10"/>
        <v>1441.6588200000001</v>
      </c>
      <c r="H715" s="2">
        <f t="shared" si="11"/>
        <v>0.13000000000010914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24590.240000000002</v>
      </c>
      <c r="D821" s="1">
        <f>'PR-RAS'!E828</f>
        <v>0</v>
      </c>
      <c r="E821" s="1">
        <v>0</v>
      </c>
      <c r="F821" s="1">
        <v>0</v>
      </c>
      <c r="G821" s="2">
        <f t="shared" si="18"/>
        <v>20163.996800000001</v>
      </c>
      <c r="H821" s="2">
        <f t="shared" si="19"/>
        <v>0.24000000000160071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758574.46</v>
      </c>
      <c r="D984" s="6">
        <f>BILANCA!E6</f>
        <v>746351.73999999987</v>
      </c>
      <c r="E984" s="6">
        <v>0</v>
      </c>
      <c r="F984" s="6">
        <v>0</v>
      </c>
      <c r="G984" s="7">
        <f t="shared" ref="G984:G1241" si="22">B984/1000*C984+B984/500*D984</f>
        <v>2251.2779399999995</v>
      </c>
      <c r="H984" s="7">
        <f t="shared" si="19"/>
        <v>0.72000000008847564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599246.52999999991</v>
      </c>
      <c r="D985" s="1">
        <f>BILANCA!E7</f>
        <v>599246.5199999999</v>
      </c>
      <c r="E985" s="1">
        <v>0</v>
      </c>
      <c r="F985" s="1">
        <v>0</v>
      </c>
      <c r="G985" s="2">
        <f t="shared" si="22"/>
        <v>3595.4791399999995</v>
      </c>
      <c r="H985" s="2">
        <f t="shared" si="19"/>
        <v>0.95000000018626451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122360.3</v>
      </c>
      <c r="D986" s="1">
        <f>BILANCA!E8</f>
        <v>122360.3</v>
      </c>
      <c r="E986" s="1">
        <v>0</v>
      </c>
      <c r="F986" s="1">
        <v>0</v>
      </c>
      <c r="G986" s="2">
        <f t="shared" si="22"/>
        <v>1101.2427000000002</v>
      </c>
      <c r="H986" s="2">
        <f t="shared" si="19"/>
        <v>0.60000000000582077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122360.3</v>
      </c>
      <c r="D987" s="1">
        <f>BILANCA!E9</f>
        <v>122360.3</v>
      </c>
      <c r="E987" s="1">
        <v>0</v>
      </c>
      <c r="F987" s="1">
        <v>0</v>
      </c>
      <c r="G987" s="2">
        <f t="shared" si="22"/>
        <v>1468.3236000000002</v>
      </c>
      <c r="H987" s="2">
        <f t="shared" si="19"/>
        <v>0.60000000000582077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476886.22999999992</v>
      </c>
      <c r="D990" s="1">
        <f>BILANCA!E12</f>
        <v>476886.21999999991</v>
      </c>
      <c r="E990" s="1">
        <v>0</v>
      </c>
      <c r="F990" s="1">
        <v>0</v>
      </c>
      <c r="G990" s="2">
        <f t="shared" si="22"/>
        <v>10014.610689999998</v>
      </c>
      <c r="H990" s="2">
        <f t="shared" si="19"/>
        <v>0.44999999983701855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434542.94999999995</v>
      </c>
      <c r="D991" s="1">
        <f>BILANCA!E13</f>
        <v>434542.94999999995</v>
      </c>
      <c r="E991" s="1">
        <v>0</v>
      </c>
      <c r="F991" s="1">
        <v>0</v>
      </c>
      <c r="G991" s="2">
        <f t="shared" si="22"/>
        <v>10429.030799999999</v>
      </c>
      <c r="H991" s="2">
        <f t="shared" si="19"/>
        <v>0.10000000009313226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845943.71</v>
      </c>
      <c r="D993" s="1">
        <f>BILANCA!E15</f>
        <v>845943.71</v>
      </c>
      <c r="E993" s="1">
        <v>0</v>
      </c>
      <c r="F993" s="1">
        <v>0</v>
      </c>
      <c r="G993" s="2">
        <f t="shared" si="22"/>
        <v>25378.311299999998</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411400.76</v>
      </c>
      <c r="D996" s="1">
        <f>BILANCA!E18</f>
        <v>411400.76</v>
      </c>
      <c r="E996" s="1">
        <v>0</v>
      </c>
      <c r="F996" s="1">
        <v>0</v>
      </c>
      <c r="G996" s="2">
        <f t="shared" si="22"/>
        <v>16044.629639999999</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40352.720000000001</v>
      </c>
      <c r="D997" s="1">
        <f>BILANCA!E19</f>
        <v>40352.720000000001</v>
      </c>
      <c r="E997" s="1">
        <v>0</v>
      </c>
      <c r="F997" s="1">
        <v>0</v>
      </c>
      <c r="G997" s="2">
        <f t="shared" si="22"/>
        <v>1694.8142400000002</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149538.09</v>
      </c>
      <c r="D998" s="1">
        <f>BILANCA!E20</f>
        <v>149538.09</v>
      </c>
      <c r="E998" s="1">
        <v>0</v>
      </c>
      <c r="F998" s="1">
        <v>0</v>
      </c>
      <c r="G998" s="2">
        <f t="shared" si="22"/>
        <v>6729.2140499999987</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4890.8999999999996</v>
      </c>
      <c r="D999" s="1">
        <f>BILANCA!E21</f>
        <v>4890.8999999999996</v>
      </c>
      <c r="E999" s="1">
        <v>0</v>
      </c>
      <c r="F999" s="1">
        <v>0</v>
      </c>
      <c r="G999" s="2">
        <f t="shared" si="22"/>
        <v>234.76319999999998</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32014.36</v>
      </c>
      <c r="D1000" s="1">
        <f>BILANCA!E22</f>
        <v>32014.36</v>
      </c>
      <c r="E1000" s="1">
        <v>0</v>
      </c>
      <c r="F1000" s="1">
        <v>0</v>
      </c>
      <c r="G1000" s="2">
        <f t="shared" si="22"/>
        <v>1632.7323600000002</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1253.57</v>
      </c>
      <c r="D1002" s="1">
        <f>BILANCA!E24</f>
        <v>1253.57</v>
      </c>
      <c r="E1002" s="1">
        <v>0</v>
      </c>
      <c r="F1002" s="1">
        <v>0</v>
      </c>
      <c r="G1002" s="2">
        <f t="shared" si="22"/>
        <v>71.453489999999988</v>
      </c>
      <c r="H1002" s="2">
        <f t="shared" si="19"/>
        <v>0.86000000000012733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10610.14</v>
      </c>
      <c r="D1003" s="1">
        <f>BILANCA!E25</f>
        <v>10610.14</v>
      </c>
      <c r="E1003" s="1">
        <v>0</v>
      </c>
      <c r="F1003" s="1">
        <v>0</v>
      </c>
      <c r="G1003" s="2">
        <f t="shared" si="22"/>
        <v>636.60839999999996</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33466.519999999997</v>
      </c>
      <c r="D1004" s="1">
        <f>BILANCA!E26</f>
        <v>33466.519999999997</v>
      </c>
      <c r="E1004" s="1">
        <v>0</v>
      </c>
      <c r="F1004" s="1">
        <v>0</v>
      </c>
      <c r="G1004" s="2">
        <f t="shared" si="22"/>
        <v>2108.3907600000002</v>
      </c>
      <c r="H1004" s="2">
        <f t="shared" si="19"/>
        <v>0.96000000000640284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191420.86</v>
      </c>
      <c r="D1006" s="1">
        <f>BILANCA!E28</f>
        <v>191420.86</v>
      </c>
      <c r="E1006" s="1">
        <v>0</v>
      </c>
      <c r="F1006" s="1">
        <v>0</v>
      </c>
      <c r="G1006" s="2">
        <f t="shared" si="22"/>
        <v>13208.039339999999</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595.92999999999995</v>
      </c>
      <c r="D1007" s="1">
        <f>BILANCA!E29</f>
        <v>595.92999999999995</v>
      </c>
      <c r="E1007" s="1">
        <v>0</v>
      </c>
      <c r="F1007" s="1">
        <v>0</v>
      </c>
      <c r="G1007" s="2">
        <f t="shared" si="22"/>
        <v>42.906959999999998</v>
      </c>
      <c r="H1007" s="2">
        <f t="shared" si="19"/>
        <v>0.14000000000010004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595.92999999999995</v>
      </c>
      <c r="D1008" s="1">
        <f>BILANCA!E30</f>
        <v>595.92999999999995</v>
      </c>
      <c r="E1008" s="1">
        <v>0</v>
      </c>
      <c r="F1008" s="1">
        <v>0</v>
      </c>
      <c r="G1008" s="2">
        <f t="shared" si="22"/>
        <v>44.694749999999999</v>
      </c>
      <c r="H1008" s="2">
        <f t="shared" si="19"/>
        <v>0.14000000000010004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1394.6300000000047</v>
      </c>
      <c r="D1013" s="1">
        <f>BILANCA!E35</f>
        <v>1394.6200000000099</v>
      </c>
      <c r="E1013" s="1">
        <v>0</v>
      </c>
      <c r="F1013" s="1">
        <v>0</v>
      </c>
      <c r="G1013" s="2">
        <f t="shared" si="22"/>
        <v>125.51610000000073</v>
      </c>
      <c r="H1013" s="2">
        <f t="shared" si="19"/>
        <v>0.74999999998544808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70068.88</v>
      </c>
      <c r="D1014" s="1">
        <f>BILANCA!E36</f>
        <v>70068.88</v>
      </c>
      <c r="E1014" s="1">
        <v>0</v>
      </c>
      <c r="F1014" s="1">
        <v>0</v>
      </c>
      <c r="G1014" s="2">
        <f t="shared" si="22"/>
        <v>6516.4058399999994</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68674.25</v>
      </c>
      <c r="D1018" s="1">
        <f>BILANCA!E40</f>
        <v>68674.259999999995</v>
      </c>
      <c r="E1018" s="1">
        <v>0</v>
      </c>
      <c r="F1018" s="1">
        <v>0</v>
      </c>
      <c r="G1018" s="2">
        <f t="shared" si="22"/>
        <v>7210.7969499999999</v>
      </c>
      <c r="H1018" s="2">
        <f t="shared" si="19"/>
        <v>0.50999999999476131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37758.959999999999</v>
      </c>
      <c r="D1032" s="1">
        <f>BILANCA!E54</f>
        <v>37758.959999999999</v>
      </c>
      <c r="E1032" s="1">
        <v>0</v>
      </c>
      <c r="F1032" s="1">
        <v>0</v>
      </c>
      <c r="G1032" s="2">
        <f t="shared" si="22"/>
        <v>5550.5671199999997</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37758.959999999999</v>
      </c>
      <c r="D1033" s="1">
        <f>BILANCA!E55</f>
        <v>37758.959999999999</v>
      </c>
      <c r="E1033" s="1">
        <v>0</v>
      </c>
      <c r="F1033" s="1">
        <v>0</v>
      </c>
      <c r="G1033" s="2">
        <f t="shared" si="22"/>
        <v>5663.8440000000001</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159327.93</v>
      </c>
      <c r="D1046" s="1">
        <f>BILANCA!E68</f>
        <v>147105.22</v>
      </c>
      <c r="E1046" s="1">
        <v>0</v>
      </c>
      <c r="F1046" s="1">
        <v>0</v>
      </c>
      <c r="G1046" s="2">
        <f t="shared" si="22"/>
        <v>28572.917310000001</v>
      </c>
      <c r="H1046" s="2">
        <f t="shared" si="19"/>
        <v>0.29000000000814907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13093.77</v>
      </c>
      <c r="D1056" s="1">
        <f>BILANCA!E78</f>
        <v>19628.23</v>
      </c>
      <c r="E1056" s="1">
        <v>0</v>
      </c>
      <c r="F1056" s="1">
        <v>0</v>
      </c>
      <c r="G1056" s="2">
        <f t="shared" si="22"/>
        <v>3821.5667899999999</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13093.77</v>
      </c>
      <c r="D1064" s="1">
        <f>BILANCA!E86</f>
        <v>19628.23</v>
      </c>
      <c r="E1064" s="1">
        <v>0</v>
      </c>
      <c r="F1064" s="1">
        <v>0</v>
      </c>
      <c r="G1064" s="2">
        <f t="shared" si="22"/>
        <v>4240.3686299999999</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26278.12</v>
      </c>
      <c r="D1124" s="1">
        <f>BILANCA!E146</f>
        <v>13794.92</v>
      </c>
      <c r="E1124" s="1">
        <v>0</v>
      </c>
      <c r="F1124" s="1">
        <v>0</v>
      </c>
      <c r="G1124" s="2">
        <f t="shared" si="22"/>
        <v>7595.3823599999996</v>
      </c>
      <c r="H1124" s="2">
        <f t="shared" si="23"/>
        <v>0.19999999999890861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9208.93</v>
      </c>
      <c r="D1137" s="1">
        <f>BILANCA!E159</f>
        <v>3939.58</v>
      </c>
      <c r="E1137" s="1">
        <v>0</v>
      </c>
      <c r="F1137" s="1">
        <v>0</v>
      </c>
      <c r="G1137" s="2">
        <f t="shared" si="22"/>
        <v>2631.5658599999997</v>
      </c>
      <c r="H1137" s="2">
        <f t="shared" si="23"/>
        <v>0.48999999999978172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17069.189999999999</v>
      </c>
      <c r="D1139" s="1">
        <f>BILANCA!E161</f>
        <v>9855.34</v>
      </c>
      <c r="E1139" s="1">
        <v>0</v>
      </c>
      <c r="F1139" s="1">
        <v>0</v>
      </c>
      <c r="G1139" s="2">
        <f t="shared" si="22"/>
        <v>5737.6597199999997</v>
      </c>
      <c r="H1139" s="2">
        <f t="shared" si="23"/>
        <v>0.52999999999883585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129.9</v>
      </c>
      <c r="D1142" s="1">
        <f>BILANCA!E164</f>
        <v>129.9</v>
      </c>
      <c r="E1142" s="1">
        <v>0</v>
      </c>
      <c r="F1142" s="1">
        <v>0</v>
      </c>
      <c r="G1142" s="2">
        <f t="shared" si="22"/>
        <v>61.962299999999999</v>
      </c>
      <c r="H1142" s="2">
        <f t="shared" si="23"/>
        <v>0.19999999999998863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129.9</v>
      </c>
      <c r="D1144" s="1">
        <f>BILANCA!E166</f>
        <v>129.9</v>
      </c>
      <c r="E1144" s="1">
        <v>0</v>
      </c>
      <c r="F1144" s="1">
        <v>0</v>
      </c>
      <c r="G1144" s="2">
        <f t="shared" si="22"/>
        <v>62.741700000000009</v>
      </c>
      <c r="H1144" s="2">
        <f t="shared" si="23"/>
        <v>0.19999999999998863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119826.14</v>
      </c>
      <c r="D1148" s="1">
        <f>BILANCA!E170</f>
        <v>113552.17</v>
      </c>
      <c r="E1148" s="1">
        <v>0</v>
      </c>
      <c r="F1148" s="1">
        <v>0</v>
      </c>
      <c r="G1148" s="2">
        <f t="shared" si="22"/>
        <v>57243.529199999997</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119826.14</v>
      </c>
      <c r="D1151" s="1">
        <f>BILANCA!E173</f>
        <v>113552.17</v>
      </c>
      <c r="E1151" s="1">
        <v>0</v>
      </c>
      <c r="F1151" s="1">
        <v>0</v>
      </c>
      <c r="G1151" s="2">
        <f t="shared" si="22"/>
        <v>58284.320640000005</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758574.46</v>
      </c>
      <c r="D1152" s="1">
        <f>BILANCA!E175</f>
        <v>746351.74000000011</v>
      </c>
      <c r="E1152" s="1">
        <v>0</v>
      </c>
      <c r="F1152" s="1">
        <v>0</v>
      </c>
      <c r="G1152" s="2">
        <f t="shared" si="22"/>
        <v>380465.97186000005</v>
      </c>
      <c r="H1152" s="2">
        <f t="shared" si="23"/>
        <v>0.719999999855645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138200.41</v>
      </c>
      <c r="D1153" s="1">
        <f>BILANCA!E176</f>
        <v>189460.4</v>
      </c>
      <c r="E1153" s="1">
        <v>0</v>
      </c>
      <c r="F1153" s="1">
        <v>0</v>
      </c>
      <c r="G1153" s="2">
        <f t="shared" si="22"/>
        <v>87910.6057</v>
      </c>
      <c r="H1153" s="2">
        <f t="shared" si="23"/>
        <v>0.80999999999767169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138200.41</v>
      </c>
      <c r="D1154" s="1">
        <f>BILANCA!E177</f>
        <v>183515.29</v>
      </c>
      <c r="E1154" s="1">
        <v>0</v>
      </c>
      <c r="F1154" s="1">
        <v>0</v>
      </c>
      <c r="G1154" s="2">
        <f t="shared" si="22"/>
        <v>86394.499290000007</v>
      </c>
      <c r="H1154" s="2">
        <f t="shared" si="23"/>
        <v>0.70000000001164153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111857.89</v>
      </c>
      <c r="D1155" s="1">
        <f>BILANCA!E178</f>
        <v>128406.02</v>
      </c>
      <c r="E1155" s="1">
        <v>0</v>
      </c>
      <c r="F1155" s="1">
        <v>0</v>
      </c>
      <c r="G1155" s="2">
        <f t="shared" si="22"/>
        <v>63411.227959999997</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12931.61</v>
      </c>
      <c r="D1156" s="1">
        <f>BILANCA!E179</f>
        <v>35796.17</v>
      </c>
      <c r="E1156" s="1">
        <v>0</v>
      </c>
      <c r="F1156" s="1">
        <v>0</v>
      </c>
      <c r="G1156" s="2">
        <f t="shared" si="22"/>
        <v>14622.643349999998</v>
      </c>
      <c r="H1156" s="2">
        <f t="shared" si="23"/>
        <v>0.55999999999767169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13410.91</v>
      </c>
      <c r="D1165" s="1">
        <f>BILANCA!E188</f>
        <v>19313.099999999999</v>
      </c>
      <c r="E1165" s="1">
        <v>0</v>
      </c>
      <c r="F1165" s="1">
        <v>0</v>
      </c>
      <c r="G1165" s="2">
        <f t="shared" si="22"/>
        <v>9470.7540199999985</v>
      </c>
      <c r="H1165" s="2">
        <f t="shared" si="23"/>
        <v>0.18999999999869033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5945.11</v>
      </c>
      <c r="E1166" s="1">
        <v>0</v>
      </c>
      <c r="F1166" s="1">
        <v>0</v>
      </c>
      <c r="G1166" s="2">
        <f t="shared" si="22"/>
        <v>2175.9102599999997</v>
      </c>
      <c r="H1166" s="2">
        <f t="shared" si="23"/>
        <v>0.10999999999967258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620374.04999999993</v>
      </c>
      <c r="D1214" s="1">
        <f>BILANCA!E237</f>
        <v>556891.34000000008</v>
      </c>
      <c r="E1214" s="1">
        <v>0</v>
      </c>
      <c r="F1214" s="1">
        <v>0</v>
      </c>
      <c r="G1214" s="2">
        <f t="shared" si="22"/>
        <v>400590.20463000005</v>
      </c>
      <c r="H1214" s="2">
        <f t="shared" si="23"/>
        <v>0.39000000001396984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599246.52</v>
      </c>
      <c r="D1215" s="1">
        <f>BILANCA!E238</f>
        <v>599246.52</v>
      </c>
      <c r="E1215" s="1">
        <v>0</v>
      </c>
      <c r="F1215" s="1">
        <v>0</v>
      </c>
      <c r="G1215" s="2">
        <f t="shared" si="22"/>
        <v>417075.57792000007</v>
      </c>
      <c r="H1215" s="2">
        <f t="shared" si="23"/>
        <v>0.9599999999627471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599246.52</v>
      </c>
      <c r="D1216" s="1">
        <f>BILANCA!E239</f>
        <v>599246.52</v>
      </c>
      <c r="E1216" s="1">
        <v>0</v>
      </c>
      <c r="F1216" s="1">
        <v>0</v>
      </c>
      <c r="G1216" s="2">
        <f t="shared" si="22"/>
        <v>418873.31748000003</v>
      </c>
      <c r="H1216" s="2">
        <f t="shared" si="23"/>
        <v>0.9599999999627471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599246.52</v>
      </c>
      <c r="D1217" s="1">
        <f>BILANCA!E240</f>
        <v>599246.52</v>
      </c>
      <c r="E1217" s="1">
        <v>0</v>
      </c>
      <c r="F1217" s="1">
        <v>0</v>
      </c>
      <c r="G1217" s="2">
        <f t="shared" si="22"/>
        <v>420671.0570400001</v>
      </c>
      <c r="H1217" s="2">
        <f t="shared" si="23"/>
        <v>0.9599999999627471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11788.7</v>
      </c>
      <c r="D1222" s="1">
        <f>BILANCA!E245</f>
        <v>-46607.82</v>
      </c>
      <c r="E1222" s="1">
        <v>0</v>
      </c>
      <c r="F1222" s="1">
        <v>0</v>
      </c>
      <c r="G1222" s="2">
        <f t="shared" si="22"/>
        <v>-19461.038659999998</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11788.7</v>
      </c>
      <c r="D1223" s="1">
        <f>BILANCA!E246</f>
        <v>0</v>
      </c>
      <c r="E1223" s="1">
        <v>0</v>
      </c>
      <c r="F1223" s="1">
        <v>0</v>
      </c>
      <c r="G1223" s="2">
        <f t="shared" si="22"/>
        <v>2829.288</v>
      </c>
      <c r="H1223" s="2">
        <f t="shared" si="23"/>
        <v>0.2999999999992724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11788.7</v>
      </c>
      <c r="D1224" s="1">
        <f>BILANCA!E247</f>
        <v>0</v>
      </c>
      <c r="E1224" s="1">
        <v>0</v>
      </c>
      <c r="F1224" s="1">
        <v>0</v>
      </c>
      <c r="G1224" s="2">
        <f t="shared" si="22"/>
        <v>2841.0767000000001</v>
      </c>
      <c r="H1224" s="2">
        <f t="shared" si="23"/>
        <v>0.2999999999992724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46607.82</v>
      </c>
      <c r="E1227" s="1">
        <v>0</v>
      </c>
      <c r="F1227" s="1">
        <v>0</v>
      </c>
      <c r="G1227" s="2">
        <f t="shared" si="22"/>
        <v>22744.616159999998</v>
      </c>
      <c r="H1227" s="2">
        <f t="shared" si="23"/>
        <v>0.18000000000029104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9164.82</v>
      </c>
      <c r="E1228" s="1">
        <v>0</v>
      </c>
      <c r="F1228" s="1">
        <v>0</v>
      </c>
      <c r="G1228" s="2">
        <f t="shared" si="22"/>
        <v>4490.7618000000002</v>
      </c>
      <c r="H1228" s="2">
        <f t="shared" si="23"/>
        <v>0.18000000000029104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37443</v>
      </c>
      <c r="E1230" s="1">
        <v>0</v>
      </c>
      <c r="F1230" s="1">
        <v>0</v>
      </c>
      <c r="G1230" s="2">
        <f t="shared" si="22"/>
        <v>18496.842000000001</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9208.93</v>
      </c>
      <c r="D1232" s="1">
        <f>BILANCA!E255</f>
        <v>4122.74</v>
      </c>
      <c r="E1232" s="1">
        <v>0</v>
      </c>
      <c r="F1232" s="1">
        <v>0</v>
      </c>
      <c r="G1232" s="2">
        <f t="shared" si="22"/>
        <v>4346.1480900000006</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129.9</v>
      </c>
      <c r="D1233" s="1">
        <f>BILANCA!E256</f>
        <v>129.9</v>
      </c>
      <c r="E1233" s="1">
        <v>0</v>
      </c>
      <c r="F1233" s="1">
        <v>0</v>
      </c>
      <c r="G1233" s="2">
        <f t="shared" si="22"/>
        <v>97.425000000000011</v>
      </c>
      <c r="H1233" s="2">
        <f t="shared" si="23"/>
        <v>0.19999999999998863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71158.83</v>
      </c>
      <c r="D1236" s="1">
        <f>BILANCA!E259</f>
        <v>71158.81</v>
      </c>
      <c r="E1236" s="1">
        <v>0</v>
      </c>
      <c r="F1236" s="1">
        <v>0</v>
      </c>
      <c r="G1236" s="2">
        <f t="shared" si="22"/>
        <v>54009.541849999994</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71158.83</v>
      </c>
      <c r="D1237" s="1">
        <f>BILANCA!E260</f>
        <v>71158.81</v>
      </c>
      <c r="E1237" s="1">
        <v>0</v>
      </c>
      <c r="F1237" s="1">
        <v>0</v>
      </c>
      <c r="G1237" s="2">
        <f t="shared" si="22"/>
        <v>54223.018299999996</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26278.12</v>
      </c>
      <c r="D1240" s="1">
        <f>BILANCA!E264</f>
        <v>13794.92</v>
      </c>
      <c r="E1240" s="1">
        <v>0</v>
      </c>
      <c r="F1240" s="1">
        <v>0</v>
      </c>
      <c r="G1240" s="2">
        <f t="shared" si="22"/>
        <v>13844.065720000001</v>
      </c>
      <c r="H1240" s="2">
        <f t="shared" si="23"/>
        <v>0.19999999999890861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129.9</v>
      </c>
      <c r="D1242" s="1">
        <f>BILANCA!E266</f>
        <v>129.9</v>
      </c>
      <c r="E1242" s="1">
        <v>0</v>
      </c>
      <c r="F1242" s="1">
        <v>0</v>
      </c>
      <c r="G1242" s="2">
        <f t="shared" ref="G1242:G1479" si="24">B1242/1000*C1242+B1242/500*D1242</f>
        <v>100.9323</v>
      </c>
      <c r="H1242" s="2">
        <f t="shared" si="23"/>
        <v>0.19999999999998863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13093.77</v>
      </c>
      <c r="D1244" s="1">
        <f>BILANCA!E268</f>
        <v>19628.23</v>
      </c>
      <c r="E1244" s="1">
        <v>0</v>
      </c>
      <c r="F1244" s="1">
        <v>0</v>
      </c>
      <c r="G1244" s="2">
        <f t="shared" si="24"/>
        <v>13663.410030000001</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138200.41</v>
      </c>
      <c r="D1263" s="1">
        <f>BILANCA!E287</f>
        <v>183515.29</v>
      </c>
      <c r="E1263" s="1">
        <v>0</v>
      </c>
      <c r="F1263" s="1">
        <v>0</v>
      </c>
      <c r="G1263" s="2">
        <f t="shared" si="24"/>
        <v>141464.67720000001</v>
      </c>
      <c r="H1263" s="2">
        <f t="shared" si="23"/>
        <v>0.70000000001164153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5945.11</v>
      </c>
      <c r="E1266" s="1">
        <v>0</v>
      </c>
      <c r="F1266" s="1">
        <v>0</v>
      </c>
      <c r="G1266" s="2">
        <f t="shared" si="24"/>
        <v>3364.9322599999996</v>
      </c>
      <c r="H1266" s="2">
        <f t="shared" si="23"/>
        <v>0.10999999999967258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394.19</v>
      </c>
      <c r="D1271" s="1">
        <f>BILANCA!E295</f>
        <v>0</v>
      </c>
      <c r="E1271" s="1">
        <v>0</v>
      </c>
      <c r="F1271" s="1">
        <v>0</v>
      </c>
      <c r="G1271" s="2">
        <f t="shared" si="24"/>
        <v>113.52672</v>
      </c>
      <c r="H1271" s="2">
        <f t="shared" si="23"/>
        <v>0.18999999999999773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13016.72</v>
      </c>
      <c r="D1274" s="1">
        <f>BILANCA!E298</f>
        <v>0</v>
      </c>
      <c r="E1274" s="1">
        <v>0</v>
      </c>
      <c r="F1274" s="1">
        <v>0</v>
      </c>
      <c r="G1274" s="2">
        <f t="shared" si="24"/>
        <v>3787.8655199999994</v>
      </c>
      <c r="H1274" s="2">
        <f t="shared" si="23"/>
        <v>0.28000000000065484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1630551.1199999999</v>
      </c>
      <c r="D1408" s="1">
        <f>'RAS-funkcijski'!E114</f>
        <v>1827416.33</v>
      </c>
      <c r="E1408" s="1">
        <v>0</v>
      </c>
      <c r="F1408" s="1">
        <v>0</v>
      </c>
      <c r="G1408" s="2">
        <f t="shared" si="24"/>
        <v>581392.21580000001</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1525321.91</v>
      </c>
      <c r="D1409" s="1">
        <f>'RAS-funkcijski'!E115</f>
        <v>1726511.47</v>
      </c>
      <c r="E1409" s="1">
        <v>0</v>
      </c>
      <c r="F1409" s="1">
        <v>0</v>
      </c>
      <c r="G1409" s="2">
        <f t="shared" si="24"/>
        <v>552596.27835000004</v>
      </c>
      <c r="H1409" s="2">
        <f t="shared" si="27"/>
        <v>0.56000000005587935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1525321.91</v>
      </c>
      <c r="D1411" s="1">
        <f>'RAS-funkcijski'!E117</f>
        <v>1726511.47</v>
      </c>
      <c r="E1411" s="1">
        <v>0</v>
      </c>
      <c r="F1411" s="1">
        <v>0</v>
      </c>
      <c r="G1411" s="2">
        <f t="shared" si="24"/>
        <v>562552.96805000002</v>
      </c>
      <c r="H1411" s="2">
        <f t="shared" si="27"/>
        <v>0.56000000005587935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105229.21</v>
      </c>
      <c r="D1420" s="1">
        <f>'RAS-funkcijski'!E126</f>
        <v>100904.86</v>
      </c>
      <c r="E1420" s="1">
        <v>0</v>
      </c>
      <c r="F1420" s="1">
        <v>0</v>
      </c>
      <c r="G1420" s="2">
        <f t="shared" si="24"/>
        <v>37458.749459999999</v>
      </c>
      <c r="H1420" s="2">
        <f t="shared" si="27"/>
        <v>0.35000000000582077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1630551.1199999999</v>
      </c>
      <c r="D1435" s="13">
        <f>'RAS-funkcijski'!E141</f>
        <v>1827416.33</v>
      </c>
      <c r="E1435" s="13">
        <v>0</v>
      </c>
      <c r="F1435" s="13">
        <v>0</v>
      </c>
      <c r="G1435" s="14">
        <f t="shared" si="24"/>
        <v>724097.57786000008</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138200.41</v>
      </c>
      <c r="D1480" s="6"/>
      <c r="E1480" s="6">
        <v>0</v>
      </c>
      <c r="F1480" s="6">
        <v>0</v>
      </c>
      <c r="G1480" s="7">
        <f t="shared" ref="G1480:G1580" si="34">B1480/1000*C1480</f>
        <v>138.20041000000001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1841272.46</v>
      </c>
      <c r="D1481" s="1">
        <v>0</v>
      </c>
      <c r="E1481" s="1">
        <v>0</v>
      </c>
      <c r="F1481" s="1">
        <v>0</v>
      </c>
      <c r="G1481" s="2">
        <f t="shared" si="34"/>
        <v>3682.5449199999998</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1803762.9</v>
      </c>
      <c r="D1483" s="1">
        <v>0</v>
      </c>
      <c r="E1483" s="1">
        <v>0</v>
      </c>
      <c r="F1483" s="1">
        <v>0</v>
      </c>
      <c r="G1483" s="2">
        <f t="shared" si="34"/>
        <v>7215.0515999999998</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1494559.73</v>
      </c>
      <c r="D1484" s="1">
        <v>0</v>
      </c>
      <c r="E1484" s="1">
        <v>0</v>
      </c>
      <c r="F1484" s="1">
        <v>0</v>
      </c>
      <c r="G1484" s="2">
        <f t="shared" si="34"/>
        <v>7472.7986499999997</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299428.58</v>
      </c>
      <c r="D1485" s="1">
        <v>0</v>
      </c>
      <c r="E1485" s="1">
        <v>0</v>
      </c>
      <c r="F1485" s="1">
        <v>0</v>
      </c>
      <c r="G1485" s="2">
        <f t="shared" si="34"/>
        <v>1796.5714800000001</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89.91</v>
      </c>
      <c r="D1486" s="1">
        <v>0</v>
      </c>
      <c r="E1486" s="1">
        <v>0</v>
      </c>
      <c r="F1486" s="1">
        <v>0</v>
      </c>
      <c r="G1486" s="2">
        <f t="shared" si="34"/>
        <v>0.62936999999999999</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9684.68</v>
      </c>
      <c r="D1491" s="1">
        <v>0</v>
      </c>
      <c r="E1491" s="1">
        <v>0</v>
      </c>
      <c r="F1491" s="1">
        <v>0</v>
      </c>
      <c r="G1491" s="2">
        <f t="shared" si="34"/>
        <v>116.21616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37509.56</v>
      </c>
      <c r="D1492" s="1">
        <v>0</v>
      </c>
      <c r="E1492" s="1">
        <v>0</v>
      </c>
      <c r="F1492" s="1">
        <v>0</v>
      </c>
      <c r="G1492" s="2">
        <f t="shared" si="34"/>
        <v>487.62427999999994</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1790012.47</v>
      </c>
      <c r="D1499" s="1">
        <v>0</v>
      </c>
      <c r="E1499" s="1">
        <v>0</v>
      </c>
      <c r="F1499" s="1">
        <v>0</v>
      </c>
      <c r="G1499" s="2">
        <f t="shared" si="34"/>
        <v>35800.249400000001</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1758448.03</v>
      </c>
      <c r="D1501" s="1">
        <v>0</v>
      </c>
      <c r="E1501" s="1">
        <v>0</v>
      </c>
      <c r="F1501" s="1">
        <v>0</v>
      </c>
      <c r="G1501" s="2">
        <f t="shared" si="34"/>
        <v>38685.856659999998</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1478011.6</v>
      </c>
      <c r="D1502" s="1">
        <v>0</v>
      </c>
      <c r="E1502" s="1">
        <v>0</v>
      </c>
      <c r="F1502" s="1">
        <v>0</v>
      </c>
      <c r="G1502" s="2">
        <f t="shared" si="34"/>
        <v>33994.266800000005</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276564.03000000003</v>
      </c>
      <c r="D1503" s="1">
        <v>0</v>
      </c>
      <c r="E1503" s="1">
        <v>0</v>
      </c>
      <c r="F1503" s="1">
        <v>0</v>
      </c>
      <c r="G1503" s="2">
        <f t="shared" si="34"/>
        <v>6637.536720000001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89.91</v>
      </c>
      <c r="D1504" s="1">
        <v>0</v>
      </c>
      <c r="E1504" s="1">
        <v>0</v>
      </c>
      <c r="F1504" s="1">
        <v>0</v>
      </c>
      <c r="G1504" s="2">
        <f t="shared" si="34"/>
        <v>2.2477499999999999</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3782.49</v>
      </c>
      <c r="D1509" s="1">
        <v>0</v>
      </c>
      <c r="E1509" s="1">
        <v>0</v>
      </c>
      <c r="F1509" s="1">
        <v>0</v>
      </c>
      <c r="G1509" s="2">
        <f t="shared" si="34"/>
        <v>113.47469999999998</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31564.44</v>
      </c>
      <c r="D1510" s="1">
        <v>0</v>
      </c>
      <c r="E1510" s="1">
        <v>0</v>
      </c>
      <c r="F1510" s="1">
        <v>0</v>
      </c>
      <c r="G1510" s="2">
        <f t="shared" si="34"/>
        <v>978.49763999999993</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189460.39999999991</v>
      </c>
      <c r="D1517" s="1">
        <v>0</v>
      </c>
      <c r="E1517" s="1">
        <v>0</v>
      </c>
      <c r="F1517" s="1">
        <v>0</v>
      </c>
      <c r="G1517" s="2">
        <f t="shared" si="34"/>
        <v>7199.4951999999967</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189460.4</v>
      </c>
      <c r="D1576" s="1">
        <v>0</v>
      </c>
      <c r="E1576" s="1">
        <v>0</v>
      </c>
      <c r="F1576" s="1">
        <v>0</v>
      </c>
      <c r="G1576" s="2">
        <f t="shared" si="34"/>
        <v>18377.658800000001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189460.4</v>
      </c>
      <c r="D1578" s="1">
        <v>0</v>
      </c>
      <c r="E1578" s="1">
        <v>0</v>
      </c>
      <c r="F1578" s="1">
        <v>0</v>
      </c>
      <c r="G1578" s="2">
        <f t="shared" si="34"/>
        <v>18756.579600000001</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1600134.25</v>
      </c>
      <c r="I16" s="170">
        <f>'PR-RAS'!E6</f>
        <v>1768953.27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1611188.73</v>
      </c>
      <c r="I17" s="170">
        <f>'PR-RAS'!E151</f>
        <v>1789906.7699999998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11788.700000000099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46607.819999999767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599246.52999999991</v>
      </c>
      <c r="I20" s="173">
        <f>BILANCA!E7</f>
        <v>599246.5199999999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159327.93</v>
      </c>
      <c r="I21" s="175">
        <f>BILANCA!E68</f>
        <v>147105.22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138200.41</v>
      </c>
      <c r="I22" s="175">
        <f>BILANCA!E176</f>
        <v>189460.4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620374.04999999993</v>
      </c>
      <c r="I23" s="177">
        <f>BILANCA!E237</f>
        <v>556891.34000000008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1630551.1199999999</v>
      </c>
      <c r="I27" s="175">
        <f>'RAS-funkcijski'!E114</f>
        <v>1827416.33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1630551.1199999999</v>
      </c>
      <c r="I28" s="179">
        <f>'RAS-funkcijski'!E141</f>
        <v>1827416.33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138200.41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189460.39999999991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189460.4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9"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1600134.25</v>
      </c>
      <c r="E6" s="51">
        <f>E7+E44+E50+E82+E106+E124+E133+E139</f>
        <v>1768953.27</v>
      </c>
      <c r="F6" s="52">
        <f t="shared" ref="F6:F131" si="0">IF(D6&lt;&gt;0,IF(E6/D6&gt;=100,"&gt;&gt;100",E6/D6*100),"-")</f>
        <v>110.55030351359581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1180348.55</v>
      </c>
      <c r="E50" s="51">
        <f>E51+E54+E59+E62+E65+E68+E71+E74+E77</f>
        <v>1464391.06</v>
      </c>
      <c r="F50" s="52">
        <f t="shared" si="0"/>
        <v>124.0642910096344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1175854.6300000001</v>
      </c>
      <c r="E68" s="51">
        <f t="shared" si="15"/>
        <v>1458534.46</v>
      </c>
      <c r="F68" s="52">
        <f t="shared" si="0"/>
        <v>124.04037223546926</v>
      </c>
    </row>
    <row r="69" spans="1:6" ht="12.75" customHeight="1" x14ac:dyDescent="0.2">
      <c r="A69" s="53" t="s">
        <v>184</v>
      </c>
      <c r="B69" s="85" t="s">
        <v>185</v>
      </c>
      <c r="C69" s="50" t="s">
        <v>184</v>
      </c>
      <c r="D69" s="242">
        <v>1172364.57</v>
      </c>
      <c r="E69" s="242">
        <v>1458534.46</v>
      </c>
      <c r="F69" s="52">
        <f t="shared" si="0"/>
        <v>124.40963308879249</v>
      </c>
    </row>
    <row r="70" spans="1:6" ht="24" x14ac:dyDescent="0.2">
      <c r="A70" s="53" t="s">
        <v>186</v>
      </c>
      <c r="B70" s="85" t="s">
        <v>187</v>
      </c>
      <c r="C70" s="50" t="s">
        <v>186</v>
      </c>
      <c r="D70" s="242">
        <v>3490.06</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4493.92</v>
      </c>
      <c r="E74" s="51">
        <f t="shared" si="17"/>
        <v>5856.6</v>
      </c>
      <c r="F74" s="52">
        <f t="shared" si="0"/>
        <v>130.32274717840994</v>
      </c>
    </row>
    <row r="75" spans="1:6" ht="12.75" customHeight="1" x14ac:dyDescent="0.2">
      <c r="A75" s="53" t="s">
        <v>196</v>
      </c>
      <c r="B75" s="85" t="s">
        <v>197</v>
      </c>
      <c r="C75" s="50" t="s">
        <v>196</v>
      </c>
      <c r="D75" s="242">
        <v>4493.92</v>
      </c>
      <c r="E75" s="242">
        <v>5856.6</v>
      </c>
      <c r="F75" s="52">
        <f t="shared" si="0"/>
        <v>130.32274717840994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141103.42000000001</v>
      </c>
      <c r="E106" s="51">
        <f t="shared" si="23"/>
        <v>88339.57</v>
      </c>
      <c r="F106" s="52">
        <f t="shared" si="0"/>
        <v>62.606257169386822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141103.42000000001</v>
      </c>
      <c r="E112" s="51">
        <f t="shared" si="25"/>
        <v>88339.57</v>
      </c>
      <c r="F112" s="52">
        <f t="shared" si="0"/>
        <v>62.606257169386822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141103.42000000001</v>
      </c>
      <c r="E117" s="242">
        <v>88339.57</v>
      </c>
      <c r="F117" s="52">
        <f t="shared" si="0"/>
        <v>62.606257169386822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2429.1</v>
      </c>
      <c r="E124" s="51">
        <f t="shared" si="27"/>
        <v>8951.39</v>
      </c>
      <c r="F124" s="52">
        <f t="shared" si="0"/>
        <v>368.50644271540898</v>
      </c>
    </row>
    <row r="125" spans="1:6" ht="12.75" customHeight="1" x14ac:dyDescent="0.2">
      <c r="A125" s="53">
        <v>661</v>
      </c>
      <c r="B125" s="86" t="s">
        <v>296</v>
      </c>
      <c r="C125" s="50" t="s">
        <v>297</v>
      </c>
      <c r="D125" s="51">
        <f t="shared" ref="D125:E125" si="28">SUM(D126:D127)</f>
        <v>1572.77</v>
      </c>
      <c r="E125" s="51">
        <f t="shared" si="28"/>
        <v>6685.9</v>
      </c>
      <c r="F125" s="52">
        <f t="shared" si="0"/>
        <v>425.10347984765724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1572.77</v>
      </c>
      <c r="E127" s="242">
        <v>6685.9</v>
      </c>
      <c r="F127" s="52">
        <f t="shared" si="0"/>
        <v>425.10347984765724</v>
      </c>
    </row>
    <row r="128" spans="1:6" ht="24" x14ac:dyDescent="0.2">
      <c r="A128" s="53">
        <v>663</v>
      </c>
      <c r="B128" s="231" t="s">
        <v>302</v>
      </c>
      <c r="C128" s="50" t="s">
        <v>303</v>
      </c>
      <c r="D128" s="51">
        <f t="shared" ref="D128:E128" si="29">SUM(D129:D132)</f>
        <v>856.33</v>
      </c>
      <c r="E128" s="51">
        <f t="shared" si="29"/>
        <v>2265.4899999999998</v>
      </c>
      <c r="F128" s="52">
        <f t="shared" si="0"/>
        <v>264.55805588966865</v>
      </c>
    </row>
    <row r="129" spans="1:6" ht="12.75" customHeight="1" x14ac:dyDescent="0.2">
      <c r="A129" s="53">
        <v>6631</v>
      </c>
      <c r="B129" s="86" t="s">
        <v>304</v>
      </c>
      <c r="C129" s="50" t="s">
        <v>305</v>
      </c>
      <c r="D129" s="242">
        <v>856.33</v>
      </c>
      <c r="E129" s="242">
        <v>2265.4899999999998</v>
      </c>
      <c r="F129" s="52">
        <f t="shared" si="0"/>
        <v>264.55805588966865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276253.18</v>
      </c>
      <c r="E133" s="51">
        <f t="shared" si="30"/>
        <v>207271.25</v>
      </c>
      <c r="F133" s="52">
        <f t="shared" ref="F133:F223" si="31">IF(D133&lt;&gt;0,IF(E133/D133&gt;=100,"&gt;&gt;100",E133/D133*100),"-")</f>
        <v>75.029453054621854</v>
      </c>
    </row>
    <row r="134" spans="1:6" ht="24" x14ac:dyDescent="0.2">
      <c r="A134" s="53">
        <v>671</v>
      </c>
      <c r="B134" s="232" t="s">
        <v>314</v>
      </c>
      <c r="C134" s="50" t="s">
        <v>315</v>
      </c>
      <c r="D134" s="51">
        <f t="shared" ref="D134:E134" si="32">SUM(D135:D137)</f>
        <v>276253.18</v>
      </c>
      <c r="E134" s="51">
        <f t="shared" si="32"/>
        <v>207271.25</v>
      </c>
      <c r="F134" s="52">
        <f t="shared" si="31"/>
        <v>75.029453054621854</v>
      </c>
    </row>
    <row r="135" spans="1:6" ht="12.75" customHeight="1" x14ac:dyDescent="0.2">
      <c r="A135" s="53">
        <v>6711</v>
      </c>
      <c r="B135" s="85" t="s">
        <v>316</v>
      </c>
      <c r="C135" s="50" t="s">
        <v>317</v>
      </c>
      <c r="D135" s="242">
        <v>270228.82</v>
      </c>
      <c r="E135" s="242">
        <v>206114.4</v>
      </c>
      <c r="F135" s="52">
        <f t="shared" si="31"/>
        <v>76.274025842247312</v>
      </c>
    </row>
    <row r="136" spans="1:6" ht="24" x14ac:dyDescent="0.2">
      <c r="A136" s="53">
        <v>6712</v>
      </c>
      <c r="B136" s="232" t="s">
        <v>318</v>
      </c>
      <c r="C136" s="50" t="s">
        <v>319</v>
      </c>
      <c r="D136" s="242">
        <v>6024.36</v>
      </c>
      <c r="E136" s="242">
        <v>1156.8499999999999</v>
      </c>
      <c r="F136" s="52">
        <f t="shared" si="31"/>
        <v>19.202869682422698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1611188.73</v>
      </c>
      <c r="E151" s="51">
        <f t="shared" si="35"/>
        <v>1789906.7699999998</v>
      </c>
      <c r="F151" s="52">
        <f t="shared" si="31"/>
        <v>111.0923094651984</v>
      </c>
    </row>
    <row r="152" spans="1:6" ht="12.75" customHeight="1" x14ac:dyDescent="0.2">
      <c r="A152" s="53">
        <v>31</v>
      </c>
      <c r="B152" s="85" t="s">
        <v>349</v>
      </c>
      <c r="C152" s="50" t="s">
        <v>35</v>
      </c>
      <c r="D152" s="51">
        <f t="shared" ref="D152:E152" si="36">D153+D158+D159</f>
        <v>1270697.5799999998</v>
      </c>
      <c r="E152" s="51">
        <f t="shared" si="36"/>
        <v>1483821.1199999999</v>
      </c>
      <c r="F152" s="52">
        <f t="shared" si="31"/>
        <v>116.77216855957182</v>
      </c>
    </row>
    <row r="153" spans="1:6" ht="12.75" customHeight="1" x14ac:dyDescent="0.2">
      <c r="A153" s="53">
        <v>311</v>
      </c>
      <c r="B153" s="85" t="s">
        <v>350</v>
      </c>
      <c r="C153" s="50" t="s">
        <v>351</v>
      </c>
      <c r="D153" s="51">
        <f t="shared" ref="D153:E153" si="37">SUM(D154:D157)</f>
        <v>1059338.1499999999</v>
      </c>
      <c r="E153" s="51">
        <f t="shared" si="37"/>
        <v>1230300.3799999999</v>
      </c>
      <c r="F153" s="52">
        <f t="shared" si="31"/>
        <v>116.13858898596261</v>
      </c>
    </row>
    <row r="154" spans="1:6" ht="12.75" customHeight="1" x14ac:dyDescent="0.2">
      <c r="A154" s="53">
        <v>3111</v>
      </c>
      <c r="B154" s="85" t="s">
        <v>352</v>
      </c>
      <c r="C154" s="50" t="s">
        <v>353</v>
      </c>
      <c r="D154" s="242">
        <v>1059338.1499999999</v>
      </c>
      <c r="E154" s="242">
        <v>1230300.3799999999</v>
      </c>
      <c r="F154" s="52">
        <f t="shared" si="31"/>
        <v>116.13858898596261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44573.7</v>
      </c>
      <c r="E158" s="242">
        <v>59270.32</v>
      </c>
      <c r="F158" s="52">
        <f t="shared" si="31"/>
        <v>132.97150561878416</v>
      </c>
    </row>
    <row r="159" spans="1:6" ht="12.75" customHeight="1" x14ac:dyDescent="0.2">
      <c r="A159" s="53">
        <v>313</v>
      </c>
      <c r="B159" s="85" t="s">
        <v>362</v>
      </c>
      <c r="C159" s="50" t="s">
        <v>363</v>
      </c>
      <c r="D159" s="51">
        <f t="shared" ref="D159:E159" si="38">SUM(D160:D162)</f>
        <v>166785.73000000001</v>
      </c>
      <c r="E159" s="51">
        <f t="shared" si="38"/>
        <v>194250.42</v>
      </c>
      <c r="F159" s="52">
        <f t="shared" si="31"/>
        <v>116.46705026862909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166642.19</v>
      </c>
      <c r="E161" s="242">
        <v>194250.42</v>
      </c>
      <c r="F161" s="52">
        <f t="shared" si="31"/>
        <v>116.56737108411741</v>
      </c>
    </row>
    <row r="162" spans="1:6" ht="12.75" customHeight="1" x14ac:dyDescent="0.2">
      <c r="A162" s="53">
        <v>3133</v>
      </c>
      <c r="B162" s="85" t="s">
        <v>367</v>
      </c>
      <c r="C162" s="50" t="s">
        <v>368</v>
      </c>
      <c r="D162" s="242">
        <v>143.54</v>
      </c>
      <c r="E162" s="242"/>
      <c r="F162" s="52">
        <f t="shared" si="31"/>
        <v>0</v>
      </c>
    </row>
    <row r="163" spans="1:6" ht="12.75" customHeight="1" x14ac:dyDescent="0.2">
      <c r="A163" s="53">
        <v>32</v>
      </c>
      <c r="B163" s="85" t="s">
        <v>369</v>
      </c>
      <c r="C163" s="50" t="s">
        <v>370</v>
      </c>
      <c r="D163" s="51">
        <f t="shared" ref="D163:E163" si="39">D164+D169+D177+D187+D188</f>
        <v>309086.15000000002</v>
      </c>
      <c r="E163" s="51">
        <f t="shared" si="39"/>
        <v>304875.25</v>
      </c>
      <c r="F163" s="52">
        <f t="shared" si="31"/>
        <v>98.637629023493929</v>
      </c>
    </row>
    <row r="164" spans="1:6" ht="12.75" customHeight="1" x14ac:dyDescent="0.2">
      <c r="A164" s="53">
        <v>321</v>
      </c>
      <c r="B164" s="85" t="s">
        <v>371</v>
      </c>
      <c r="C164" s="50" t="s">
        <v>372</v>
      </c>
      <c r="D164" s="51">
        <f t="shared" ref="D164:E164" si="40">SUM(D165:D168)</f>
        <v>42851.85</v>
      </c>
      <c r="E164" s="51">
        <f t="shared" si="40"/>
        <v>31373.32</v>
      </c>
      <c r="F164" s="52">
        <f t="shared" si="31"/>
        <v>73.213455195049931</v>
      </c>
    </row>
    <row r="165" spans="1:6" ht="12.75" customHeight="1" x14ac:dyDescent="0.2">
      <c r="A165" s="53">
        <v>3211</v>
      </c>
      <c r="B165" s="85" t="s">
        <v>373</v>
      </c>
      <c r="C165" s="50" t="s">
        <v>374</v>
      </c>
      <c r="D165" s="242">
        <v>21845.78</v>
      </c>
      <c r="E165" s="242">
        <v>4270.74</v>
      </c>
      <c r="F165" s="52">
        <f t="shared" si="31"/>
        <v>19.54949651603193</v>
      </c>
    </row>
    <row r="166" spans="1:6" ht="12.75" customHeight="1" x14ac:dyDescent="0.2">
      <c r="A166" s="53">
        <v>3212</v>
      </c>
      <c r="B166" s="85" t="s">
        <v>375</v>
      </c>
      <c r="C166" s="50" t="s">
        <v>376</v>
      </c>
      <c r="D166" s="242">
        <v>18064.43</v>
      </c>
      <c r="E166" s="242">
        <v>23541.93</v>
      </c>
      <c r="F166" s="52">
        <f t="shared" si="31"/>
        <v>130.32201957105761</v>
      </c>
    </row>
    <row r="167" spans="1:6" ht="12.75" customHeight="1" x14ac:dyDescent="0.2">
      <c r="A167" s="53">
        <v>3213</v>
      </c>
      <c r="B167" s="85" t="s">
        <v>377</v>
      </c>
      <c r="C167" s="50" t="s">
        <v>378</v>
      </c>
      <c r="D167" s="242">
        <v>2941.64</v>
      </c>
      <c r="E167" s="242">
        <v>3560.65</v>
      </c>
      <c r="F167" s="52">
        <f t="shared" si="31"/>
        <v>121.04302361947758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214790.21000000002</v>
      </c>
      <c r="E169" s="51">
        <f t="shared" si="41"/>
        <v>243716.18</v>
      </c>
      <c r="F169" s="52">
        <f t="shared" si="31"/>
        <v>113.46708027335137</v>
      </c>
    </row>
    <row r="170" spans="1:6" ht="12.75" customHeight="1" x14ac:dyDescent="0.2">
      <c r="A170" s="53">
        <v>3221</v>
      </c>
      <c r="B170" s="85" t="s">
        <v>383</v>
      </c>
      <c r="C170" s="50" t="s">
        <v>384</v>
      </c>
      <c r="D170" s="242">
        <v>6408.64</v>
      </c>
      <c r="E170" s="242">
        <v>13271.01</v>
      </c>
      <c r="F170" s="52">
        <f t="shared" si="31"/>
        <v>207.07997328606379</v>
      </c>
    </row>
    <row r="171" spans="1:6" ht="12.75" customHeight="1" x14ac:dyDescent="0.2">
      <c r="A171" s="53">
        <v>3222</v>
      </c>
      <c r="B171" s="85" t="s">
        <v>385</v>
      </c>
      <c r="C171" s="50" t="s">
        <v>386</v>
      </c>
      <c r="D171" s="242">
        <v>105229.21</v>
      </c>
      <c r="E171" s="242">
        <v>175356.72</v>
      </c>
      <c r="F171" s="52">
        <f t="shared" si="31"/>
        <v>166.64262708044657</v>
      </c>
    </row>
    <row r="172" spans="1:6" ht="12.75" customHeight="1" x14ac:dyDescent="0.2">
      <c r="A172" s="53">
        <v>3223</v>
      </c>
      <c r="B172" s="85" t="s">
        <v>387</v>
      </c>
      <c r="C172" s="50" t="s">
        <v>388</v>
      </c>
      <c r="D172" s="242">
        <v>101060.23</v>
      </c>
      <c r="E172" s="242">
        <v>47666.09</v>
      </c>
      <c r="F172" s="52">
        <f t="shared" si="31"/>
        <v>47.166021688254617</v>
      </c>
    </row>
    <row r="173" spans="1:6" ht="12.75" customHeight="1" x14ac:dyDescent="0.2">
      <c r="A173" s="53">
        <v>3224</v>
      </c>
      <c r="B173" s="85" t="s">
        <v>389</v>
      </c>
      <c r="C173" s="50" t="s">
        <v>390</v>
      </c>
      <c r="D173" s="242">
        <v>1414.87</v>
      </c>
      <c r="E173" s="242">
        <v>6671.21</v>
      </c>
      <c r="F173" s="52">
        <f t="shared" si="31"/>
        <v>471.50692289751009</v>
      </c>
    </row>
    <row r="174" spans="1:6" ht="12.75" customHeight="1" x14ac:dyDescent="0.2">
      <c r="A174" s="53">
        <v>3225</v>
      </c>
      <c r="B174" s="85" t="s">
        <v>391</v>
      </c>
      <c r="C174" s="50" t="s">
        <v>392</v>
      </c>
      <c r="D174" s="242">
        <v>448.98</v>
      </c>
      <c r="E174" s="242">
        <v>751.15</v>
      </c>
      <c r="F174" s="52">
        <f t="shared" si="31"/>
        <v>167.30143881687377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228.28</v>
      </c>
      <c r="E176" s="242"/>
      <c r="F176" s="52">
        <f t="shared" si="31"/>
        <v>0</v>
      </c>
    </row>
    <row r="177" spans="1:6" ht="12.75" customHeight="1" x14ac:dyDescent="0.2">
      <c r="A177" s="53">
        <v>323</v>
      </c>
      <c r="B177" s="85" t="s">
        <v>397</v>
      </c>
      <c r="C177" s="50" t="s">
        <v>398</v>
      </c>
      <c r="D177" s="51">
        <f t="shared" ref="D177:E177" si="42">SUM(D178:D186)</f>
        <v>33662.310000000005</v>
      </c>
      <c r="E177" s="51">
        <f t="shared" si="42"/>
        <v>28658.340000000004</v>
      </c>
      <c r="F177" s="52">
        <f t="shared" si="31"/>
        <v>85.134799126976134</v>
      </c>
    </row>
    <row r="178" spans="1:6" ht="12.75" customHeight="1" x14ac:dyDescent="0.2">
      <c r="A178" s="53">
        <v>3231</v>
      </c>
      <c r="B178" s="85" t="s">
        <v>399</v>
      </c>
      <c r="C178" s="50" t="s">
        <v>400</v>
      </c>
      <c r="D178" s="242">
        <v>2869.46</v>
      </c>
      <c r="E178" s="242">
        <v>3525.96</v>
      </c>
      <c r="F178" s="52">
        <f t="shared" si="31"/>
        <v>122.87886919490079</v>
      </c>
    </row>
    <row r="179" spans="1:6" ht="12.75" customHeight="1" x14ac:dyDescent="0.2">
      <c r="A179" s="53">
        <v>3232</v>
      </c>
      <c r="B179" s="85" t="s">
        <v>401</v>
      </c>
      <c r="C179" s="50" t="s">
        <v>402</v>
      </c>
      <c r="D179" s="242">
        <v>14821.24</v>
      </c>
      <c r="E179" s="242">
        <v>7359.68</v>
      </c>
      <c r="F179" s="52">
        <f t="shared" si="31"/>
        <v>49.656304060928782</v>
      </c>
    </row>
    <row r="180" spans="1:6" ht="12.75" customHeight="1" x14ac:dyDescent="0.2">
      <c r="A180" s="53">
        <v>3233</v>
      </c>
      <c r="B180" s="85" t="s">
        <v>403</v>
      </c>
      <c r="C180" s="50" t="s">
        <v>404</v>
      </c>
      <c r="D180" s="242">
        <v>39.82</v>
      </c>
      <c r="E180" s="242"/>
      <c r="F180" s="52">
        <f t="shared" si="31"/>
        <v>0</v>
      </c>
    </row>
    <row r="181" spans="1:6" ht="12.75" customHeight="1" x14ac:dyDescent="0.2">
      <c r="A181" s="53">
        <v>3234</v>
      </c>
      <c r="B181" s="85" t="s">
        <v>405</v>
      </c>
      <c r="C181" s="50" t="s">
        <v>406</v>
      </c>
      <c r="D181" s="242">
        <v>8185.56</v>
      </c>
      <c r="E181" s="242">
        <v>9272.19</v>
      </c>
      <c r="F181" s="52">
        <f t="shared" si="31"/>
        <v>113.27496225059738</v>
      </c>
    </row>
    <row r="182" spans="1:6" ht="12.75" customHeight="1" x14ac:dyDescent="0.2">
      <c r="A182" s="53">
        <v>3235</v>
      </c>
      <c r="B182" s="85" t="s">
        <v>407</v>
      </c>
      <c r="C182" s="50" t="s">
        <v>408</v>
      </c>
      <c r="D182" s="242">
        <v>0</v>
      </c>
      <c r="E182" s="242">
        <v>657</v>
      </c>
      <c r="F182" s="52" t="str">
        <f t="shared" si="31"/>
        <v>-</v>
      </c>
    </row>
    <row r="183" spans="1:6" ht="12.75" customHeight="1" x14ac:dyDescent="0.2">
      <c r="A183" s="53">
        <v>3236</v>
      </c>
      <c r="B183" s="85" t="s">
        <v>409</v>
      </c>
      <c r="C183" s="50" t="s">
        <v>410</v>
      </c>
      <c r="D183" s="242">
        <v>2926.14</v>
      </c>
      <c r="E183" s="242">
        <v>3921.3</v>
      </c>
      <c r="F183" s="52">
        <f t="shared" si="31"/>
        <v>134.00930919231479</v>
      </c>
    </row>
    <row r="184" spans="1:6" ht="12.75" customHeight="1" x14ac:dyDescent="0.2">
      <c r="A184" s="53">
        <v>3237</v>
      </c>
      <c r="B184" s="85" t="s">
        <v>411</v>
      </c>
      <c r="C184" s="50" t="s">
        <v>412</v>
      </c>
      <c r="D184" s="242">
        <v>3171.16</v>
      </c>
      <c r="E184" s="242">
        <v>1984.77</v>
      </c>
      <c r="F184" s="52">
        <f t="shared" si="31"/>
        <v>62.588138094577381</v>
      </c>
    </row>
    <row r="185" spans="1:6" ht="12.75" customHeight="1" x14ac:dyDescent="0.2">
      <c r="A185" s="53">
        <v>3238</v>
      </c>
      <c r="B185" s="85" t="s">
        <v>413</v>
      </c>
      <c r="C185" s="50" t="s">
        <v>414</v>
      </c>
      <c r="D185" s="242">
        <v>1101.45</v>
      </c>
      <c r="E185" s="242">
        <v>1006.54</v>
      </c>
      <c r="F185" s="52">
        <f t="shared" si="31"/>
        <v>91.383176721594253</v>
      </c>
    </row>
    <row r="186" spans="1:6" ht="12.75" customHeight="1" x14ac:dyDescent="0.2">
      <c r="A186" s="53">
        <v>3239</v>
      </c>
      <c r="B186" s="85" t="s">
        <v>415</v>
      </c>
      <c r="C186" s="50" t="s">
        <v>416</v>
      </c>
      <c r="D186" s="242">
        <v>547.48</v>
      </c>
      <c r="E186" s="242">
        <v>930.9</v>
      </c>
      <c r="F186" s="52">
        <f t="shared" si="31"/>
        <v>170.03360853364507</v>
      </c>
    </row>
    <row r="187" spans="1:6" ht="12.75" customHeight="1" x14ac:dyDescent="0.2">
      <c r="A187" s="53">
        <v>324</v>
      </c>
      <c r="B187" s="85" t="s">
        <v>417</v>
      </c>
      <c r="C187" s="50" t="s">
        <v>418</v>
      </c>
      <c r="D187" s="242">
        <v>5951.49</v>
      </c>
      <c r="E187" s="242"/>
      <c r="F187" s="52">
        <f t="shared" si="31"/>
        <v>0</v>
      </c>
    </row>
    <row r="188" spans="1:6" ht="12.75" customHeight="1" x14ac:dyDescent="0.2">
      <c r="A188" s="53">
        <v>329</v>
      </c>
      <c r="B188" s="85" t="s">
        <v>419</v>
      </c>
      <c r="C188" s="50" t="s">
        <v>420</v>
      </c>
      <c r="D188" s="51">
        <f t="shared" ref="D188:E188" si="43">SUM(D189:D195)</f>
        <v>11830.29</v>
      </c>
      <c r="E188" s="51">
        <f t="shared" si="43"/>
        <v>1127.4100000000001</v>
      </c>
      <c r="F188" s="52">
        <f t="shared" si="31"/>
        <v>9.5298593694660063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3025.42</v>
      </c>
      <c r="E193" s="242">
        <v>845.36</v>
      </c>
      <c r="F193" s="52">
        <f t="shared" si="31"/>
        <v>27.941905586662347</v>
      </c>
    </row>
    <row r="194" spans="1:6" ht="12.75" customHeight="1" x14ac:dyDescent="0.2">
      <c r="A194" s="53" t="s">
        <v>431</v>
      </c>
      <c r="B194" s="85" t="s">
        <v>432</v>
      </c>
      <c r="C194" s="50" t="s">
        <v>431</v>
      </c>
      <c r="D194" s="242">
        <v>3583.52</v>
      </c>
      <c r="E194" s="242"/>
      <c r="F194" s="52">
        <f t="shared" si="31"/>
        <v>0</v>
      </c>
    </row>
    <row r="195" spans="1:6" ht="12.75" customHeight="1" x14ac:dyDescent="0.2">
      <c r="A195" s="53">
        <v>3299</v>
      </c>
      <c r="B195" s="85" t="s">
        <v>433</v>
      </c>
      <c r="C195" s="50" t="s">
        <v>434</v>
      </c>
      <c r="D195" s="242">
        <v>5062.08</v>
      </c>
      <c r="E195" s="242">
        <v>118.96</v>
      </c>
      <c r="F195" s="52">
        <f t="shared" si="31"/>
        <v>2.3500221252923699</v>
      </c>
    </row>
    <row r="196" spans="1:6" ht="12.75" customHeight="1" x14ac:dyDescent="0.2">
      <c r="A196" s="53">
        <v>34</v>
      </c>
      <c r="B196" s="232" t="s">
        <v>435</v>
      </c>
      <c r="C196" s="50" t="s">
        <v>436</v>
      </c>
      <c r="D196" s="51">
        <f t="shared" ref="D196:E196" si="44">D197+D202+D210</f>
        <v>6814.76</v>
      </c>
      <c r="E196" s="51">
        <f t="shared" si="44"/>
        <v>89.91</v>
      </c>
      <c r="F196" s="52">
        <f t="shared" si="31"/>
        <v>1.3193421338389026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6814.76</v>
      </c>
      <c r="E210" s="51">
        <f t="shared" si="47"/>
        <v>89.91</v>
      </c>
      <c r="F210" s="52">
        <f t="shared" si="31"/>
        <v>1.3193421338389026</v>
      </c>
    </row>
    <row r="211" spans="1:6" ht="12.75" customHeight="1" x14ac:dyDescent="0.2">
      <c r="A211" s="53">
        <v>3431</v>
      </c>
      <c r="B211" s="232" t="s">
        <v>465</v>
      </c>
      <c r="C211" s="50" t="s">
        <v>466</v>
      </c>
      <c r="D211" s="242">
        <v>3556.72</v>
      </c>
      <c r="E211" s="242">
        <v>89.42</v>
      </c>
      <c r="F211" s="52">
        <f t="shared" si="31"/>
        <v>2.5141141276232037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3258.04</v>
      </c>
      <c r="E213" s="242">
        <v>0.49</v>
      </c>
      <c r="F213" s="52">
        <f t="shared" si="31"/>
        <v>1.5039717130544744E-2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24590.240000000002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24590.240000000002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24590.240000000002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1120.49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1120.49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1120.49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1611188.73</v>
      </c>
      <c r="E289" s="51">
        <f t="shared" si="79"/>
        <v>1789906.7699999998</v>
      </c>
      <c r="F289" s="52">
        <f t="shared" si="76"/>
        <v>111.0923094651984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11054.479999999981</v>
      </c>
      <c r="E291" s="51">
        <f>IF(E289&gt;=E6,E289-E6,0)</f>
        <v>20953.499999999767</v>
      </c>
      <c r="F291" s="52">
        <f t="shared" si="76"/>
        <v>189.5475861370214</v>
      </c>
    </row>
    <row r="292" spans="1:6" ht="12.75" customHeight="1" x14ac:dyDescent="0.2">
      <c r="A292" s="53">
        <v>92211</v>
      </c>
      <c r="B292" s="85" t="s">
        <v>623</v>
      </c>
      <c r="C292" s="50" t="s">
        <v>624</v>
      </c>
      <c r="D292" s="242">
        <v>42119.09</v>
      </c>
      <c r="E292" s="242">
        <v>11788.68</v>
      </c>
      <c r="F292" s="52">
        <f t="shared" si="76"/>
        <v>27.988923787289803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9208.93</v>
      </c>
      <c r="E294" s="242">
        <v>4122.74</v>
      </c>
      <c r="F294" s="52">
        <f t="shared" si="76"/>
        <v>44.768936239063599</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86.48</v>
      </c>
      <c r="E298" s="51">
        <f t="shared" si="80"/>
        <v>66.56</v>
      </c>
      <c r="F298" s="52">
        <f t="shared" ref="F298:F418" si="81">IF(D298&lt;&gt;0,IF(E298/D298&gt;=100,"&gt;&gt;100",E298/D298*100),"-")</f>
        <v>76.965772432932468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86.48</v>
      </c>
      <c r="E311" s="51">
        <f t="shared" si="85"/>
        <v>66.56</v>
      </c>
      <c r="F311" s="52">
        <f t="shared" si="81"/>
        <v>76.965772432932468</v>
      </c>
    </row>
    <row r="312" spans="1:6" ht="12.75" customHeight="1" x14ac:dyDescent="0.2">
      <c r="A312" s="53">
        <v>721</v>
      </c>
      <c r="B312" s="85" t="s">
        <v>662</v>
      </c>
      <c r="C312" s="50" t="s">
        <v>663</v>
      </c>
      <c r="D312" s="51">
        <f t="shared" ref="D312:E312" si="86">SUM(D313:D316)</f>
        <v>86.48</v>
      </c>
      <c r="E312" s="51">
        <f t="shared" si="86"/>
        <v>66.56</v>
      </c>
      <c r="F312" s="52">
        <f t="shared" si="81"/>
        <v>76.965772432932468</v>
      </c>
    </row>
    <row r="313" spans="1:6" ht="12.75" customHeight="1" x14ac:dyDescent="0.2">
      <c r="A313" s="53">
        <v>7211</v>
      </c>
      <c r="B313" s="85" t="s">
        <v>664</v>
      </c>
      <c r="C313" s="50" t="s">
        <v>665</v>
      </c>
      <c r="D313" s="242">
        <v>86.48</v>
      </c>
      <c r="E313" s="242">
        <v>66.56</v>
      </c>
      <c r="F313" s="52">
        <f t="shared" si="81"/>
        <v>76.965772432932468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19362.39</v>
      </c>
      <c r="E350" s="51">
        <f t="shared" si="95"/>
        <v>37509.56</v>
      </c>
      <c r="F350" s="52">
        <f t="shared" si="81"/>
        <v>193.72381198808617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19362.39</v>
      </c>
      <c r="E363" s="51">
        <f t="shared" si="99"/>
        <v>37509.56</v>
      </c>
      <c r="F363" s="52">
        <f t="shared" si="81"/>
        <v>193.72381198808617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15666.02</v>
      </c>
      <c r="E369" s="51">
        <f t="shared" si="101"/>
        <v>8307.01</v>
      </c>
      <c r="F369" s="52">
        <f t="shared" si="81"/>
        <v>53.025656803706369</v>
      </c>
    </row>
    <row r="370" spans="1:6" ht="12.75" customHeight="1" x14ac:dyDescent="0.2">
      <c r="A370" s="53">
        <v>4221</v>
      </c>
      <c r="B370" s="85" t="s">
        <v>674</v>
      </c>
      <c r="C370" s="50" t="s">
        <v>766</v>
      </c>
      <c r="D370" s="242">
        <v>4113.3599999999997</v>
      </c>
      <c r="E370" s="242">
        <v>8307.01</v>
      </c>
      <c r="F370" s="52">
        <f t="shared" si="81"/>
        <v>201.95193224030965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6170.68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5381.98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3696.37</v>
      </c>
      <c r="E383" s="51">
        <f t="shared" si="103"/>
        <v>29202.55</v>
      </c>
      <c r="F383" s="52">
        <f t="shared" si="81"/>
        <v>790.03319472888268</v>
      </c>
    </row>
    <row r="384" spans="1:6" ht="12.75" customHeight="1" x14ac:dyDescent="0.2">
      <c r="A384" s="53">
        <v>4241</v>
      </c>
      <c r="B384" s="85" t="s">
        <v>783</v>
      </c>
      <c r="C384" s="50" t="s">
        <v>784</v>
      </c>
      <c r="D384" s="242">
        <v>3696.37</v>
      </c>
      <c r="E384" s="242">
        <v>29202.55</v>
      </c>
      <c r="F384" s="52">
        <f t="shared" si="81"/>
        <v>790.03319472888268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19275.91</v>
      </c>
      <c r="E408" s="51">
        <f t="shared" si="111"/>
        <v>37443</v>
      </c>
      <c r="F408" s="52">
        <f t="shared" si="81"/>
        <v>194.24763863288425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129.9</v>
      </c>
      <c r="E411" s="242"/>
      <c r="F411" s="52">
        <f t="shared" si="81"/>
        <v>0</v>
      </c>
    </row>
    <row r="412" spans="1:6" ht="12.75" customHeight="1" x14ac:dyDescent="0.2">
      <c r="A412" s="53" t="s">
        <v>608</v>
      </c>
      <c r="B412" s="85" t="s">
        <v>829</v>
      </c>
      <c r="C412" s="50" t="s">
        <v>830</v>
      </c>
      <c r="D412" s="51">
        <f>D6+D298</f>
        <v>1600220.73</v>
      </c>
      <c r="E412" s="51">
        <f>E6+E298</f>
        <v>1769019.83</v>
      </c>
      <c r="F412" s="52">
        <f t="shared" si="81"/>
        <v>110.54848852008061</v>
      </c>
    </row>
    <row r="413" spans="1:6" ht="12.75" customHeight="1" x14ac:dyDescent="0.2">
      <c r="A413" s="53" t="s">
        <v>608</v>
      </c>
      <c r="B413" s="85" t="s">
        <v>831</v>
      </c>
      <c r="C413" s="50" t="s">
        <v>832</v>
      </c>
      <c r="D413" s="51">
        <f t="shared" ref="D413:E413" si="112">D289+D350</f>
        <v>1630551.1199999999</v>
      </c>
      <c r="E413" s="51">
        <f t="shared" si="112"/>
        <v>1827416.3299999998</v>
      </c>
      <c r="F413" s="52">
        <f t="shared" si="81"/>
        <v>112.07353805626161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30330.389999999898</v>
      </c>
      <c r="E415" s="51">
        <f t="shared" si="114"/>
        <v>58396.499999999767</v>
      </c>
      <c r="F415" s="52">
        <f t="shared" si="81"/>
        <v>192.53461627100728</v>
      </c>
    </row>
    <row r="416" spans="1:6" ht="12.75" customHeight="1" x14ac:dyDescent="0.2">
      <c r="A416" s="60" t="s">
        <v>837</v>
      </c>
      <c r="B416" s="232" t="s">
        <v>838</v>
      </c>
      <c r="C416" s="61" t="s">
        <v>839</v>
      </c>
      <c r="D416" s="51">
        <f t="shared" ref="D416:E416" si="115">IF(D292-D293+D409-D410&gt;=0,D292-D293+D409-D410,0)</f>
        <v>42119.09</v>
      </c>
      <c r="E416" s="51">
        <f t="shared" si="115"/>
        <v>11788.68</v>
      </c>
      <c r="F416" s="52">
        <f t="shared" si="81"/>
        <v>27.988923787289803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9338.83</v>
      </c>
      <c r="E418" s="62">
        <f t="shared" si="117"/>
        <v>4122.74</v>
      </c>
      <c r="F418" s="57">
        <f t="shared" si="81"/>
        <v>44.146215318192958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1600220.73</v>
      </c>
      <c r="E639" s="51">
        <f t="shared" si="180"/>
        <v>1769019.83</v>
      </c>
      <c r="F639" s="52">
        <f t="shared" si="119"/>
        <v>110.54848852008061</v>
      </c>
    </row>
    <row r="640" spans="1:6" ht="12.75" customHeight="1" x14ac:dyDescent="0.2">
      <c r="A640" s="53" t="s">
        <v>608</v>
      </c>
      <c r="B640" s="85" t="s">
        <v>1277</v>
      </c>
      <c r="C640" s="50" t="s">
        <v>1278</v>
      </c>
      <c r="D640" s="51">
        <f t="shared" ref="D640:E640" si="181">D413+D528</f>
        <v>1630551.1199999999</v>
      </c>
      <c r="E640" s="51">
        <f t="shared" si="181"/>
        <v>1827416.3299999998</v>
      </c>
      <c r="F640" s="52">
        <f t="shared" si="119"/>
        <v>112.07353805626161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30330.389999999898</v>
      </c>
      <c r="E642" s="51">
        <f t="shared" si="183"/>
        <v>58396.499999999767</v>
      </c>
      <c r="F642" s="52">
        <f t="shared" si="119"/>
        <v>192.53461627100728</v>
      </c>
    </row>
    <row r="643" spans="1:6" ht="24" x14ac:dyDescent="0.2">
      <c r="A643" s="60" t="s">
        <v>1283</v>
      </c>
      <c r="B643" s="85" t="s">
        <v>1284</v>
      </c>
      <c r="C643" s="61" t="s">
        <v>1283</v>
      </c>
      <c r="D643" s="51">
        <f t="shared" ref="D643:E643" si="184">IF(D416-D417+D637-D638&gt;=0,D416-D417+D637-D638,0)</f>
        <v>42119.09</v>
      </c>
      <c r="E643" s="51">
        <f t="shared" si="184"/>
        <v>11788.68</v>
      </c>
      <c r="F643" s="52">
        <f t="shared" si="119"/>
        <v>27.988923787289803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11788.700000000099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46607.819999999767</v>
      </c>
      <c r="F646" s="52" t="str">
        <f t="shared" si="119"/>
        <v>-</v>
      </c>
    </row>
    <row r="647" spans="1:6" ht="24" x14ac:dyDescent="0.2">
      <c r="A647" s="55" t="s">
        <v>1291</v>
      </c>
      <c r="B647" s="233" t="s">
        <v>1292</v>
      </c>
      <c r="C647" s="56" t="s">
        <v>1291</v>
      </c>
      <c r="D647" s="243">
        <v>119826.14</v>
      </c>
      <c r="E647" s="243">
        <v>113552.17</v>
      </c>
      <c r="F647" s="57">
        <f t="shared" si="119"/>
        <v>94.764105728516341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45716.18</v>
      </c>
      <c r="E649" s="242"/>
      <c r="F649" s="52">
        <f t="shared" ref="F649:F724" si="188">IF(D649&lt;&gt;0,IF(E649/D649&gt;=100,"&gt;&gt;100",E649/D649*100),"-")</f>
        <v>0</v>
      </c>
    </row>
    <row r="650" spans="1:6" ht="12.75" customHeight="1" x14ac:dyDescent="0.2">
      <c r="A650" s="53" t="s">
        <v>1296</v>
      </c>
      <c r="B650" s="85" t="s">
        <v>1297</v>
      </c>
      <c r="C650" s="50" t="s">
        <v>1296</v>
      </c>
      <c r="D650" s="242">
        <v>471843.16</v>
      </c>
      <c r="E650" s="242">
        <v>310372.96000000002</v>
      </c>
      <c r="F650" s="52">
        <f t="shared" si="188"/>
        <v>65.778840579144997</v>
      </c>
    </row>
    <row r="651" spans="1:6" ht="12.75" customHeight="1" x14ac:dyDescent="0.2">
      <c r="A651" s="53" t="s">
        <v>1298</v>
      </c>
      <c r="B651" s="85" t="s">
        <v>1299</v>
      </c>
      <c r="C651" s="50" t="s">
        <v>1298</v>
      </c>
      <c r="D651" s="242">
        <v>517559.34</v>
      </c>
      <c r="E651" s="242">
        <v>310372.96000000002</v>
      </c>
      <c r="F651" s="52">
        <f t="shared" si="188"/>
        <v>59.968574811151122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73</v>
      </c>
      <c r="E654" s="262">
        <v>73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60</v>
      </c>
      <c r="E656" s="262">
        <v>60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1172364.57</v>
      </c>
      <c r="E675" s="242">
        <v>1458534.46</v>
      </c>
      <c r="F675" s="52">
        <f t="shared" si="188"/>
        <v>124.40963308879249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3490.06</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4493.92</v>
      </c>
      <c r="E694" s="242">
        <v>5856.6</v>
      </c>
      <c r="F694" s="52">
        <f t="shared" si="188"/>
        <v>130.32274717840994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132922.29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4261.1499999999996</v>
      </c>
      <c r="E717" s="242"/>
      <c r="F717" s="52">
        <f t="shared" si="188"/>
        <v>0</v>
      </c>
    </row>
    <row r="718" spans="1:6" ht="12.75" customHeight="1" x14ac:dyDescent="0.2">
      <c r="A718" s="53">
        <v>32121</v>
      </c>
      <c r="B718" s="85" t="s">
        <v>1415</v>
      </c>
      <c r="C718" s="50" t="s">
        <v>1416</v>
      </c>
      <c r="D718" s="242">
        <v>18064.43</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2042.6</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2019.13</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24590.240000000002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8" workbookViewId="0">
      <selection activeCell="D233" sqref="D2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758574.46</v>
      </c>
      <c r="E6" s="229">
        <f t="shared" si="0"/>
        <v>746351.73999999987</v>
      </c>
      <c r="F6" s="230">
        <f t="shared" ref="F6:F260" si="1">IF(D6&gt;0,IF(E6/D6&gt;=100,"&gt;&gt;100",E6/D6*100),"-")</f>
        <v>98.38872508309862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599246.52999999991</v>
      </c>
      <c r="E7" s="104">
        <f t="shared" si="2"/>
        <v>599246.5199999999</v>
      </c>
      <c r="F7" s="93">
        <f t="shared" si="1"/>
        <v>99.999998331237734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122360.3</v>
      </c>
      <c r="E8" s="104">
        <f>E9+E10-E11</f>
        <v>122360.3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122360.3</v>
      </c>
      <c r="E9" s="247">
        <v>122360.3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476886.22999999992</v>
      </c>
      <c r="E12" s="104">
        <f t="shared" si="3"/>
        <v>476886.21999999991</v>
      </c>
      <c r="F12" s="93">
        <f t="shared" si="1"/>
        <v>99.9999979030638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434542.94999999995</v>
      </c>
      <c r="E13" s="104">
        <f t="shared" si="4"/>
        <v>434542.94999999995</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845943.71</v>
      </c>
      <c r="E15" s="247">
        <v>845943.71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411400.76</v>
      </c>
      <c r="E18" s="247">
        <v>411400.76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40352.720000000001</v>
      </c>
      <c r="E19" s="104">
        <f t="shared" si="5"/>
        <v>40352.720000000001</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149538.09</v>
      </c>
      <c r="E20" s="247">
        <v>149538.09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4890.8999999999996</v>
      </c>
      <c r="E21" s="247">
        <v>4890.8999999999996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32014.36</v>
      </c>
      <c r="E22" s="247">
        <v>32014.36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1253.57</v>
      </c>
      <c r="E24" s="247">
        <v>1253.57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10610.14</v>
      </c>
      <c r="E25" s="247">
        <v>10610.14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33466.519999999997</v>
      </c>
      <c r="E26" s="247">
        <v>33466.519999999997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191420.86</v>
      </c>
      <c r="E28" s="247">
        <v>191420.86</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595.92999999999995</v>
      </c>
      <c r="E29" s="104">
        <f t="shared" si="6"/>
        <v>595.92999999999995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595.92999999999995</v>
      </c>
      <c r="E30" s="247">
        <v>595.92999999999995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1394.6300000000047</v>
      </c>
      <c r="E35" s="104">
        <f t="shared" si="7"/>
        <v>1394.6200000000099</v>
      </c>
      <c r="F35" s="93">
        <f t="shared" si="1"/>
        <v>99.99928296394063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70068.88</v>
      </c>
      <c r="E36" s="247">
        <v>70068.88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68674.25</v>
      </c>
      <c r="E40" s="247">
        <v>68674.259999999995</v>
      </c>
      <c r="F40" s="93">
        <f t="shared" si="1"/>
        <v>100.00001456149865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37758.959999999999</v>
      </c>
      <c r="E54" s="247">
        <v>37758.959999999999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37758.959999999999</v>
      </c>
      <c r="E55" s="247">
        <v>37758.959999999999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159327.93</v>
      </c>
      <c r="E68" s="104">
        <f t="shared" si="13"/>
        <v>147105.22</v>
      </c>
      <c r="F68" s="93">
        <f t="shared" si="1"/>
        <v>92.328582942111908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13093.77</v>
      </c>
      <c r="E78" s="104">
        <f>E79+SUM(E82:E84)-E85+E86</f>
        <v>19628.23</v>
      </c>
      <c r="F78" s="93">
        <f t="shared" si="1"/>
        <v>149.90510754351115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13093.77</v>
      </c>
      <c r="E86" s="247">
        <v>19628.23</v>
      </c>
      <c r="F86" s="93">
        <f t="shared" si="1"/>
        <v>149.90510754351115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26278.12</v>
      </c>
      <c r="E146" s="104">
        <f t="shared" si="26"/>
        <v>13794.92</v>
      </c>
      <c r="F146" s="93">
        <f t="shared" si="1"/>
        <v>52.495840646134504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9208.93</v>
      </c>
      <c r="E159" s="247">
        <v>3939.58</v>
      </c>
      <c r="F159" s="93">
        <f t="shared" si="1"/>
        <v>42.779997241807678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17069.189999999999</v>
      </c>
      <c r="E161" s="247">
        <v>9855.34</v>
      </c>
      <c r="F161" s="93">
        <f t="shared" si="1"/>
        <v>57.737596218684082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129.9</v>
      </c>
      <c r="E164" s="104">
        <f t="shared" si="28"/>
        <v>129.9</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129.9</v>
      </c>
      <c r="E166" s="247">
        <v>129.9</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119826.14</v>
      </c>
      <c r="E170" s="104">
        <f t="shared" si="29"/>
        <v>113552.17</v>
      </c>
      <c r="F170" s="93">
        <f t="shared" si="1"/>
        <v>94.764105728516341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119826.14</v>
      </c>
      <c r="E173" s="247">
        <v>113552.17</v>
      </c>
      <c r="F173" s="93">
        <f t="shared" si="1"/>
        <v>94.764105728516341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758574.46</v>
      </c>
      <c r="E175" s="104">
        <f t="shared" si="30"/>
        <v>746351.74000000011</v>
      </c>
      <c r="F175" s="93">
        <f t="shared" si="1"/>
        <v>98.388725083098649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138200.41</v>
      </c>
      <c r="E176" s="104">
        <f t="shared" si="31"/>
        <v>189460.4</v>
      </c>
      <c r="F176" s="93">
        <f t="shared" si="1"/>
        <v>137.09105493970674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138200.41</v>
      </c>
      <c r="E177" s="104">
        <f t="shared" si="32"/>
        <v>183515.29</v>
      </c>
      <c r="F177" s="93">
        <f t="shared" si="1"/>
        <v>132.78925149353753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111857.89</v>
      </c>
      <c r="E178" s="247">
        <v>128406.02</v>
      </c>
      <c r="F178" s="93">
        <f t="shared" si="1"/>
        <v>114.79388713661594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12931.61</v>
      </c>
      <c r="E179" s="247">
        <v>35796.17</v>
      </c>
      <c r="F179" s="93">
        <f t="shared" si="1"/>
        <v>276.8113947141926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13410.91</v>
      </c>
      <c r="E188" s="247">
        <v>19313.099999999999</v>
      </c>
      <c r="F188" s="93">
        <f t="shared" si="1"/>
        <v>144.01036171296354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5945.11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620374.04999999993</v>
      </c>
      <c r="E237" s="104">
        <f t="shared" si="41"/>
        <v>556891.34000000008</v>
      </c>
      <c r="F237" s="93">
        <f t="shared" si="1"/>
        <v>89.767026844530349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599246.52</v>
      </c>
      <c r="E238" s="104">
        <f t="shared" si="42"/>
        <v>599246.52</v>
      </c>
      <c r="F238" s="93">
        <f t="shared" si="1"/>
        <v>100</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599246.52</v>
      </c>
      <c r="E239" s="104">
        <f t="shared" si="43"/>
        <v>599246.52</v>
      </c>
      <c r="F239" s="93">
        <f t="shared" si="1"/>
        <v>100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599246.52</v>
      </c>
      <c r="E240" s="247">
        <v>599246.52</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11788.7</v>
      </c>
      <c r="E245" s="104">
        <f t="shared" si="45"/>
        <v>-46607.82</v>
      </c>
      <c r="F245" s="93">
        <f t="shared" si="1"/>
        <v>-395.36013300872867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11788.7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11788.7</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46607.82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9164.82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37443</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9208.93</v>
      </c>
      <c r="E255" s="247">
        <v>4122.74</v>
      </c>
      <c r="F255" s="93">
        <f t="shared" si="1"/>
        <v>44.768936239063599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129.9</v>
      </c>
      <c r="E256" s="247">
        <v>129.9</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71158.83</v>
      </c>
      <c r="E259" s="104">
        <f t="shared" si="49"/>
        <v>71158.81</v>
      </c>
      <c r="F259" s="93">
        <f t="shared" si="1"/>
        <v>99.999971893860533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71158.83</v>
      </c>
      <c r="E260" s="248">
        <v>71158.81</v>
      </c>
      <c r="F260" s="97">
        <f t="shared" si="1"/>
        <v>99.999971893860533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26278.12</v>
      </c>
      <c r="E264" s="247">
        <v>13794.92</v>
      </c>
      <c r="F264" s="93">
        <f t="shared" si="50"/>
        <v>52.495840646134504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129.9</v>
      </c>
      <c r="E266" s="247">
        <v>129.9</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13093.77</v>
      </c>
      <c r="E268" s="247">
        <v>19628.23</v>
      </c>
      <c r="F268" s="93">
        <f t="shared" si="50"/>
        <v>149.90510754351115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138200.41</v>
      </c>
      <c r="E287" s="247">
        <v>183515.29</v>
      </c>
      <c r="F287" s="93">
        <f t="shared" si="50"/>
        <v>132.78925149353753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5945.11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394.19</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13016.72</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1630551.1199999999</v>
      </c>
      <c r="E114" s="81">
        <f t="shared" si="22"/>
        <v>1827416.33</v>
      </c>
      <c r="F114" s="63">
        <f t="shared" si="1"/>
        <v>112.07353805626164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1525321.91</v>
      </c>
      <c r="E115" s="81">
        <f t="shared" si="23"/>
        <v>1726511.47</v>
      </c>
      <c r="F115" s="63">
        <f t="shared" si="1"/>
        <v>113.18997378068214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1525321.91</v>
      </c>
      <c r="E117" s="249">
        <v>1726511.47</v>
      </c>
      <c r="F117" s="63">
        <f t="shared" si="1"/>
        <v>113.18997378068214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105229.21</v>
      </c>
      <c r="E126" s="249">
        <v>100904.86</v>
      </c>
      <c r="F126" s="63">
        <f t="shared" si="1"/>
        <v>95.890542179305527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1630551.1199999999</v>
      </c>
      <c r="E141" s="106">
        <f t="shared" si="28"/>
        <v>1827416.33</v>
      </c>
      <c r="F141" s="82">
        <f t="shared" si="1"/>
        <v>112.07353805626164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C50" sqref="C5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138200.41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1841272.46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1803762.9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1494559.73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299428.58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89.91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9684.68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37509.56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1790012.47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1758448.03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1478011.6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276564.03000000003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3782.49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31564.44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189460.39999999991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189460.4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189460.4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5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2024-02-13T07:52:10Z</dcterms:modified>
</cp:coreProperties>
</file>