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Ljubica\Desktop\FINANCIJSKI IZVJEŠTAJI\FINANCIJSKO IZVJEŠĆE 10.07.2024\"/>
    </mc:Choice>
  </mc:AlternateContent>
  <xr:revisionPtr revIDLastSave="0" documentId="13_ncr:1_{9C8B00E4-2551-41D6-940B-8D97DC7F4EE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E293" i="9" s="1"/>
  <c r="G293" i="9"/>
  <c r="F293" i="9"/>
  <c r="H292" i="9"/>
  <c r="G292" i="9"/>
  <c r="F292" i="9"/>
  <c r="H291" i="9"/>
  <c r="G291" i="9"/>
  <c r="E291" i="9" s="1"/>
  <c r="B291" i="9" s="1"/>
  <c r="F291" i="9"/>
  <c r="F290" i="9"/>
  <c r="F289" i="9"/>
  <c r="H288" i="9"/>
  <c r="G288" i="9"/>
  <c r="E288" i="9" s="1"/>
  <c r="B288" i="9" s="1"/>
  <c r="F288" i="9"/>
  <c r="H287" i="9"/>
  <c r="G287" i="9"/>
  <c r="F287" i="9"/>
  <c r="H286" i="9"/>
  <c r="G286" i="9"/>
  <c r="E286" i="9" s="1"/>
  <c r="B286" i="9" s="1"/>
  <c r="F286" i="9"/>
  <c r="H285" i="9"/>
  <c r="G285" i="9"/>
  <c r="F285" i="9"/>
  <c r="E285" i="9"/>
  <c r="B285" i="9" s="1"/>
  <c r="F284" i="9"/>
  <c r="H283" i="9"/>
  <c r="G283" i="9"/>
  <c r="E283" i="9" s="1"/>
  <c r="B283" i="9" s="1"/>
  <c r="F283" i="9"/>
  <c r="H282" i="9"/>
  <c r="E282" i="9" s="1"/>
  <c r="G282" i="9"/>
  <c r="F282" i="9"/>
  <c r="B282" i="9"/>
  <c r="H281" i="9"/>
  <c r="G281" i="9"/>
  <c r="F281" i="9"/>
  <c r="E281" i="9"/>
  <c r="B281" i="9" s="1"/>
  <c r="F280" i="9"/>
  <c r="F279" i="9"/>
  <c r="F278" i="9"/>
  <c r="F276" i="9"/>
  <c r="L275" i="9"/>
  <c r="F275" i="9" s="1"/>
  <c r="H275" i="9"/>
  <c r="F274" i="9"/>
  <c r="I273" i="9"/>
  <c r="H273" i="9"/>
  <c r="F273" i="9"/>
  <c r="E272" i="9"/>
  <c r="M271" i="9"/>
  <c r="L271" i="9"/>
  <c r="F271" i="9"/>
  <c r="E271" i="9"/>
  <c r="M270" i="9"/>
  <c r="L270" i="9"/>
  <c r="F270" i="9" s="1"/>
  <c r="B270" i="9" s="1"/>
  <c r="E270" i="9"/>
  <c r="M269" i="9"/>
  <c r="L269" i="9"/>
  <c r="E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M262" i="9"/>
  <c r="L262" i="9"/>
  <c r="F262" i="9" s="1"/>
  <c r="B262" i="9" s="1"/>
  <c r="E262" i="9"/>
  <c r="M261" i="9"/>
  <c r="L261" i="9"/>
  <c r="E261" i="9"/>
  <c r="M260" i="9"/>
  <c r="L260" i="9"/>
  <c r="F260" i="9"/>
  <c r="E260" i="9"/>
  <c r="B260" i="9" s="1"/>
  <c r="M259" i="9"/>
  <c r="L259" i="9"/>
  <c r="F259" i="9"/>
  <c r="E259" i="9"/>
  <c r="M258" i="9"/>
  <c r="L258" i="9"/>
  <c r="F258" i="9" s="1"/>
  <c r="B258" i="9" s="1"/>
  <c r="E258" i="9"/>
  <c r="M257" i="9"/>
  <c r="L257" i="9"/>
  <c r="E257" i="9"/>
  <c r="M256" i="9"/>
  <c r="L256" i="9"/>
  <c r="F256" i="9"/>
  <c r="E256" i="9"/>
  <c r="B256" i="9" s="1"/>
  <c r="M255" i="9"/>
  <c r="L255" i="9"/>
  <c r="F255" i="9"/>
  <c r="E255" i="9"/>
  <c r="B255" i="9" s="1"/>
  <c r="M254" i="9"/>
  <c r="L254" i="9"/>
  <c r="F254" i="9" s="1"/>
  <c r="B254" i="9" s="1"/>
  <c r="E254" i="9"/>
  <c r="M253" i="9"/>
  <c r="L253" i="9"/>
  <c r="E253" i="9"/>
  <c r="M252" i="9"/>
  <c r="L252" i="9"/>
  <c r="F252" i="9"/>
  <c r="E252" i="9"/>
  <c r="B252" i="9" s="1"/>
  <c r="M251" i="9"/>
  <c r="L251" i="9"/>
  <c r="F251" i="9"/>
  <c r="E251" i="9"/>
  <c r="M250" i="9"/>
  <c r="L250" i="9"/>
  <c r="F250" i="9" s="1"/>
  <c r="B250" i="9" s="1"/>
  <c r="E250" i="9"/>
  <c r="M249" i="9"/>
  <c r="L249" i="9"/>
  <c r="F249" i="9" s="1"/>
  <c r="B249" i="9" s="1"/>
  <c r="E249" i="9"/>
  <c r="M248" i="9"/>
  <c r="L248" i="9"/>
  <c r="F248" i="9"/>
  <c r="E248" i="9"/>
  <c r="B248" i="9" s="1"/>
  <c r="M247" i="9"/>
  <c r="L247" i="9"/>
  <c r="F247" i="9"/>
  <c r="E247" i="9"/>
  <c r="M246" i="9"/>
  <c r="L246" i="9"/>
  <c r="F246" i="9" s="1"/>
  <c r="B246" i="9" s="1"/>
  <c r="E246" i="9"/>
  <c r="M245" i="9"/>
  <c r="L245" i="9"/>
  <c r="E245" i="9"/>
  <c r="M244" i="9"/>
  <c r="L244" i="9"/>
  <c r="F244" i="9" s="1"/>
  <c r="E244" i="9"/>
  <c r="B244" i="9" s="1"/>
  <c r="M243" i="9"/>
  <c r="L243" i="9"/>
  <c r="F243" i="9"/>
  <c r="E243" i="9"/>
  <c r="B243" i="9" s="1"/>
  <c r="M242" i="9"/>
  <c r="L242" i="9"/>
  <c r="F242" i="9" s="1"/>
  <c r="B242" i="9" s="1"/>
  <c r="E242" i="9"/>
  <c r="M241" i="9"/>
  <c r="L241" i="9"/>
  <c r="E241" i="9"/>
  <c r="M240" i="9"/>
  <c r="F240" i="9" s="1"/>
  <c r="L240" i="9"/>
  <c r="E240" i="9"/>
  <c r="M239" i="9"/>
  <c r="L239" i="9"/>
  <c r="F239" i="9"/>
  <c r="E239" i="9"/>
  <c r="M238" i="9"/>
  <c r="L238" i="9"/>
  <c r="F238" i="9" s="1"/>
  <c r="B238" i="9" s="1"/>
  <c r="E238" i="9"/>
  <c r="M237" i="9"/>
  <c r="L237" i="9"/>
  <c r="E237" i="9"/>
  <c r="M236" i="9"/>
  <c r="F236" i="9" s="1"/>
  <c r="L236" i="9"/>
  <c r="E236" i="9"/>
  <c r="B236" i="9" s="1"/>
  <c r="M235" i="9"/>
  <c r="L235" i="9"/>
  <c r="F235" i="9"/>
  <c r="E235" i="9"/>
  <c r="B235" i="9" s="1"/>
  <c r="M234" i="9"/>
  <c r="L234" i="9"/>
  <c r="F234" i="9" s="1"/>
  <c r="B234" i="9" s="1"/>
  <c r="E234" i="9"/>
  <c r="M233" i="9"/>
  <c r="L233" i="9"/>
  <c r="E233" i="9"/>
  <c r="M232" i="9"/>
  <c r="L232" i="9"/>
  <c r="F232" i="9" s="1"/>
  <c r="E232" i="9"/>
  <c r="M231" i="9"/>
  <c r="L231" i="9"/>
  <c r="F231" i="9"/>
  <c r="B231" i="9" s="1"/>
  <c r="E231" i="9"/>
  <c r="M230" i="9"/>
  <c r="L230" i="9"/>
  <c r="F230" i="9" s="1"/>
  <c r="E230" i="9"/>
  <c r="M229" i="9"/>
  <c r="F229" i="9" s="1"/>
  <c r="L229" i="9"/>
  <c r="E229" i="9"/>
  <c r="B229" i="9"/>
  <c r="M228" i="9"/>
  <c r="L228" i="9"/>
  <c r="F228" i="9" s="1"/>
  <c r="E228" i="9"/>
  <c r="B228" i="9" s="1"/>
  <c r="M227" i="9"/>
  <c r="L227" i="9"/>
  <c r="F227" i="9"/>
  <c r="B227" i="9" s="1"/>
  <c r="E227" i="9"/>
  <c r="M226" i="9"/>
  <c r="L226" i="9"/>
  <c r="F226" i="9" s="1"/>
  <c r="E226" i="9"/>
  <c r="M225" i="9"/>
  <c r="L225" i="9"/>
  <c r="E225" i="9"/>
  <c r="M224" i="9"/>
  <c r="L224" i="9"/>
  <c r="F224" i="9" s="1"/>
  <c r="E224" i="9"/>
  <c r="M223" i="9"/>
  <c r="L223" i="9"/>
  <c r="F223" i="9"/>
  <c r="B223" i="9" s="1"/>
  <c r="E223" i="9"/>
  <c r="M222" i="9"/>
  <c r="L222" i="9"/>
  <c r="F222" i="9" s="1"/>
  <c r="E222" i="9"/>
  <c r="B222" i="9" s="1"/>
  <c r="M221" i="9"/>
  <c r="L221" i="9"/>
  <c r="E221" i="9"/>
  <c r="M220" i="9"/>
  <c r="L220" i="9"/>
  <c r="E220" i="9"/>
  <c r="M219" i="9"/>
  <c r="F219" i="9" s="1"/>
  <c r="L219" i="9"/>
  <c r="E219" i="9"/>
  <c r="M218" i="9"/>
  <c r="L218" i="9"/>
  <c r="E218" i="9"/>
  <c r="M217" i="9"/>
  <c r="L217" i="9"/>
  <c r="E217" i="9"/>
  <c r="M216" i="9"/>
  <c r="L216" i="9"/>
  <c r="F216" i="9" s="1"/>
  <c r="E216" i="9"/>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F120" i="9"/>
  <c r="B120" i="9"/>
  <c r="H119" i="9"/>
  <c r="E119" i="9" s="1"/>
  <c r="G119" i="9"/>
  <c r="F119" i="9"/>
  <c r="B119" i="9"/>
  <c r="H118" i="9"/>
  <c r="G118" i="9"/>
  <c r="F118" i="9"/>
  <c r="E118" i="9"/>
  <c r="B118" i="9" s="1"/>
  <c r="H117" i="9"/>
  <c r="G117" i="9"/>
  <c r="E117" i="9" s="1"/>
  <c r="B117" i="9" s="1"/>
  <c r="F117" i="9"/>
  <c r="H116" i="9"/>
  <c r="G116" i="9"/>
  <c r="E116" i="9" s="1"/>
  <c r="F116" i="9"/>
  <c r="H115" i="9"/>
  <c r="G115" i="9"/>
  <c r="E115" i="9" s="1"/>
  <c r="B115" i="9" s="1"/>
  <c r="F115" i="9"/>
  <c r="H114" i="9"/>
  <c r="E114" i="9" s="1"/>
  <c r="B114" i="9" s="1"/>
  <c r="G114" i="9"/>
  <c r="F114" i="9"/>
  <c r="H113" i="9"/>
  <c r="G113" i="9"/>
  <c r="F113" i="9"/>
  <c r="E113" i="9"/>
  <c r="B113" i="9" s="1"/>
  <c r="H112" i="9"/>
  <c r="G112" i="9"/>
  <c r="F112" i="9"/>
  <c r="H111" i="9"/>
  <c r="E111" i="9" s="1"/>
  <c r="B111" i="9" s="1"/>
  <c r="G111" i="9"/>
  <c r="F111" i="9"/>
  <c r="H110" i="9"/>
  <c r="G110" i="9"/>
  <c r="F110" i="9"/>
  <c r="E110" i="9"/>
  <c r="B110" i="9" s="1"/>
  <c r="H109" i="9"/>
  <c r="G109" i="9"/>
  <c r="E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F104" i="9"/>
  <c r="H103" i="9"/>
  <c r="E103" i="9" s="1"/>
  <c r="G103" i="9"/>
  <c r="F103" i="9"/>
  <c r="B103" i="9"/>
  <c r="H102" i="9"/>
  <c r="G102" i="9"/>
  <c r="F102" i="9"/>
  <c r="E102" i="9"/>
  <c r="B102" i="9" s="1"/>
  <c r="H101" i="9"/>
  <c r="G101" i="9"/>
  <c r="E101" i="9" s="1"/>
  <c r="B101" i="9" s="1"/>
  <c r="F101" i="9"/>
  <c r="H100" i="9"/>
  <c r="G100" i="9"/>
  <c r="E100" i="9" s="1"/>
  <c r="F100" i="9"/>
  <c r="H99" i="9"/>
  <c r="G99" i="9"/>
  <c r="E99" i="9" s="1"/>
  <c r="B99" i="9" s="1"/>
  <c r="F99" i="9"/>
  <c r="H98" i="9"/>
  <c r="E98" i="9" s="1"/>
  <c r="B98" i="9" s="1"/>
  <c r="G98" i="9"/>
  <c r="F98" i="9"/>
  <c r="H97" i="9"/>
  <c r="G97" i="9"/>
  <c r="F97" i="9"/>
  <c r="E97" i="9"/>
  <c r="B97" i="9" s="1"/>
  <c r="H96" i="9"/>
  <c r="G96" i="9"/>
  <c r="F96" i="9"/>
  <c r="H95" i="9"/>
  <c r="E95" i="9" s="1"/>
  <c r="B95" i="9" s="1"/>
  <c r="G95" i="9"/>
  <c r="F95" i="9"/>
  <c r="H94" i="9"/>
  <c r="G94" i="9"/>
  <c r="F94" i="9"/>
  <c r="E94" i="9"/>
  <c r="B94" i="9" s="1"/>
  <c r="H93" i="9"/>
  <c r="G93" i="9"/>
  <c r="E93" i="9" s="1"/>
  <c r="F93" i="9"/>
  <c r="H92" i="9"/>
  <c r="G92" i="9"/>
  <c r="E92" i="9" s="1"/>
  <c r="B92" i="9" s="1"/>
  <c r="F92" i="9"/>
  <c r="H91" i="9"/>
  <c r="G91" i="9"/>
  <c r="E91" i="9" s="1"/>
  <c r="B91" i="9" s="1"/>
  <c r="F91" i="9"/>
  <c r="H90" i="9"/>
  <c r="E90" i="9" s="1"/>
  <c r="B90" i="9" s="1"/>
  <c r="G90" i="9"/>
  <c r="F90" i="9"/>
  <c r="H89" i="9"/>
  <c r="G89" i="9"/>
  <c r="F89" i="9"/>
  <c r="E89" i="9"/>
  <c r="B89" i="9" s="1"/>
  <c r="H88" i="9"/>
  <c r="G88" i="9"/>
  <c r="F88" i="9"/>
  <c r="H87" i="9"/>
  <c r="E87" i="9" s="1"/>
  <c r="G87" i="9"/>
  <c r="F87" i="9"/>
  <c r="B87" i="9"/>
  <c r="H86" i="9"/>
  <c r="G86" i="9"/>
  <c r="F86" i="9"/>
  <c r="E86" i="9"/>
  <c r="B86" i="9" s="1"/>
  <c r="H85" i="9"/>
  <c r="G85" i="9"/>
  <c r="E85" i="9" s="1"/>
  <c r="B85" i="9" s="1"/>
  <c r="F85" i="9"/>
  <c r="H84" i="9"/>
  <c r="G84" i="9"/>
  <c r="E84" i="9" s="1"/>
  <c r="F84" i="9"/>
  <c r="H83" i="9"/>
  <c r="G83" i="9"/>
  <c r="E83" i="9" s="1"/>
  <c r="B83" i="9" s="1"/>
  <c r="F83" i="9"/>
  <c r="H82" i="9"/>
  <c r="E82" i="9" s="1"/>
  <c r="B82" i="9" s="1"/>
  <c r="G82" i="9"/>
  <c r="F82" i="9"/>
  <c r="H81" i="9"/>
  <c r="G81" i="9"/>
  <c r="F81" i="9"/>
  <c r="E81" i="9"/>
  <c r="B81" i="9" s="1"/>
  <c r="H80" i="9"/>
  <c r="G80" i="9"/>
  <c r="F80" i="9"/>
  <c r="H79" i="9"/>
  <c r="E79" i="9" s="1"/>
  <c r="B79" i="9" s="1"/>
  <c r="G79" i="9"/>
  <c r="F79" i="9"/>
  <c r="H78" i="9"/>
  <c r="G78" i="9"/>
  <c r="F78" i="9"/>
  <c r="E78" i="9"/>
  <c r="B78" i="9" s="1"/>
  <c r="H77" i="9"/>
  <c r="G77" i="9"/>
  <c r="E77" i="9" s="1"/>
  <c r="F77" i="9"/>
  <c r="H76" i="9"/>
  <c r="G76" i="9"/>
  <c r="E76" i="9" s="1"/>
  <c r="B76" i="9" s="1"/>
  <c r="F76" i="9"/>
  <c r="H75" i="9"/>
  <c r="G75" i="9"/>
  <c r="E75" i="9" s="1"/>
  <c r="B75" i="9" s="1"/>
  <c r="F75" i="9"/>
  <c r="H74" i="9"/>
  <c r="E74" i="9" s="1"/>
  <c r="B74" i="9" s="1"/>
  <c r="G74" i="9"/>
  <c r="F74" i="9"/>
  <c r="H73" i="9"/>
  <c r="G73" i="9"/>
  <c r="F73" i="9"/>
  <c r="E73" i="9"/>
  <c r="B73" i="9" s="1"/>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G43" i="9"/>
  <c r="F43" i="9"/>
  <c r="E43" i="9"/>
  <c r="B43" i="9" s="1"/>
  <c r="H42" i="9"/>
  <c r="G42" i="9"/>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E26" i="9" s="1"/>
  <c r="F26" i="9"/>
  <c r="H25" i="9"/>
  <c r="G25" i="9"/>
  <c r="E25" i="9" s="1"/>
  <c r="B25" i="9" s="1"/>
  <c r="F25" i="9"/>
  <c r="H24" i="9"/>
  <c r="E24" i="9" s="1"/>
  <c r="B24" i="9" s="1"/>
  <c r="G24" i="9"/>
  <c r="F24" i="9"/>
  <c r="H23" i="9"/>
  <c r="E23" i="9" s="1"/>
  <c r="B23" i="9" s="1"/>
  <c r="G23" i="9"/>
  <c r="F23" i="9"/>
  <c r="H22" i="9"/>
  <c r="G22" i="9"/>
  <c r="F22" i="9"/>
  <c r="F21" i="9"/>
  <c r="F4" i="9"/>
  <c r="O3" i="9"/>
  <c r="G275" i="9" s="1"/>
  <c r="E275" i="9" s="1"/>
  <c r="I3" i="9"/>
  <c r="H3" i="9"/>
  <c r="G3" i="9"/>
  <c r="D101" i="8"/>
  <c r="D95" i="8"/>
  <c r="D90" i="8"/>
  <c r="D85" i="8"/>
  <c r="D80" i="8"/>
  <c r="D75" i="8"/>
  <c r="D70" i="8"/>
  <c r="D65" i="8"/>
  <c r="D60" i="8"/>
  <c r="D55" i="8"/>
  <c r="D50" i="8"/>
  <c r="D49" i="8"/>
  <c r="D44" i="8"/>
  <c r="D36" i="8"/>
  <c r="D26" i="8"/>
  <c r="D24" i="8" s="1"/>
  <c r="D18" i="8"/>
  <c r="D8" i="8"/>
  <c r="D6" i="8" s="1"/>
  <c r="E44" i="7"/>
  <c r="D44" i="7"/>
  <c r="D38" i="7" s="1"/>
  <c r="E39" i="7"/>
  <c r="E38" i="7" s="1"/>
  <c r="D39" i="7"/>
  <c r="E30" i="7"/>
  <c r="D30" i="7"/>
  <c r="E23" i="7"/>
  <c r="D23" i="7"/>
  <c r="D22" i="7" s="1"/>
  <c r="E22" i="7"/>
  <c r="E14" i="7"/>
  <c r="D14" i="7"/>
  <c r="D6" i="7" s="1"/>
  <c r="D5" i="7" s="1"/>
  <c r="E7" i="7"/>
  <c r="E6" i="7" s="1"/>
  <c r="D7" i="7"/>
  <c r="E5"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E245" i="5" s="1"/>
  <c r="D246" i="5"/>
  <c r="D245" i="5"/>
  <c r="F245" i="5" s="1"/>
  <c r="F244" i="5"/>
  <c r="F243" i="5"/>
  <c r="F242" i="5"/>
  <c r="E242" i="5"/>
  <c r="E238" i="5" s="1"/>
  <c r="D242" i="5"/>
  <c r="F241" i="5"/>
  <c r="F240" i="5"/>
  <c r="F239" i="5"/>
  <c r="E239" i="5"/>
  <c r="D239" i="5"/>
  <c r="D238" i="5" s="1"/>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H307" i="9" s="1"/>
  <c r="D180" i="5"/>
  <c r="F179" i="5"/>
  <c r="F178" i="5"/>
  <c r="D177"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D263" i="4" s="1"/>
  <c r="F263" i="4" s="1"/>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192" i="1" s="1"/>
  <c r="G192" i="1" s="1"/>
  <c r="D210" i="4"/>
  <c r="F210" i="4" s="1"/>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8" i="4" s="1"/>
  <c r="F127" i="4"/>
  <c r="F126" i="4"/>
  <c r="E125" i="4"/>
  <c r="D121" i="1" s="1"/>
  <c r="D125" i="4"/>
  <c r="D124"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E50"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I25" i="3"/>
  <c r="G25" i="3"/>
  <c r="B25" i="3"/>
  <c r="I24" i="3"/>
  <c r="G24" i="3"/>
  <c r="B24" i="3"/>
  <c r="G23" i="3"/>
  <c r="B23" i="3"/>
  <c r="I22" i="3"/>
  <c r="G22" i="3"/>
  <c r="B22" i="3"/>
  <c r="G21" i="3"/>
  <c r="B21" i="3"/>
  <c r="I20" i="3"/>
  <c r="G20" i="3"/>
  <c r="B20" i="3"/>
  <c r="G19" i="3"/>
  <c r="B19" i="3"/>
  <c r="G18" i="3"/>
  <c r="B18" i="3"/>
  <c r="G17" i="3"/>
  <c r="B17" i="3"/>
  <c r="G16" i="3"/>
  <c r="B16" i="3"/>
  <c r="H10" i="3" a="1"/>
  <c r="H10" i="3"/>
  <c r="L3" i="9" s="1"/>
  <c r="H1580" i="1"/>
  <c r="G1580" i="1"/>
  <c r="C1580" i="1"/>
  <c r="C1579" i="1"/>
  <c r="H1579" i="1" s="1"/>
  <c r="C1578" i="1"/>
  <c r="H1577" i="1"/>
  <c r="C1577" i="1"/>
  <c r="G1577" i="1" s="1"/>
  <c r="H1576" i="1"/>
  <c r="G1576" i="1"/>
  <c r="C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H1516" i="1"/>
  <c r="G1516" i="1"/>
  <c r="C1516" i="1"/>
  <c r="C1515" i="1"/>
  <c r="H1515" i="1" s="1"/>
  <c r="G1514" i="1"/>
  <c r="C1514" i="1"/>
  <c r="H1514" i="1" s="1"/>
  <c r="C1513" i="1"/>
  <c r="G1513" i="1" s="1"/>
  <c r="H1512" i="1"/>
  <c r="G1512" i="1"/>
  <c r="C1512" i="1"/>
  <c r="H1511" i="1"/>
  <c r="G1511" i="1"/>
  <c r="C1511" i="1"/>
  <c r="C1510" i="1"/>
  <c r="H1510" i="1" s="1"/>
  <c r="H1509" i="1"/>
  <c r="C1509" i="1"/>
  <c r="G1509" i="1" s="1"/>
  <c r="H1508" i="1"/>
  <c r="G1508" i="1"/>
  <c r="C1508" i="1"/>
  <c r="C1507" i="1"/>
  <c r="H1507" i="1" s="1"/>
  <c r="G1506" i="1"/>
  <c r="C1506" i="1"/>
  <c r="H1506" i="1" s="1"/>
  <c r="C1505" i="1"/>
  <c r="G1505" i="1" s="1"/>
  <c r="H1504" i="1"/>
  <c r="G1504" i="1"/>
  <c r="C1504" i="1"/>
  <c r="H1503" i="1"/>
  <c r="G1503" i="1"/>
  <c r="C1503" i="1"/>
  <c r="C1502" i="1"/>
  <c r="H1502" i="1" s="1"/>
  <c r="C1501" i="1"/>
  <c r="G1501" i="1" s="1"/>
  <c r="H1500" i="1"/>
  <c r="G1500" i="1"/>
  <c r="C1500" i="1"/>
  <c r="C1499" i="1"/>
  <c r="H1499" i="1" s="1"/>
  <c r="G1498" i="1"/>
  <c r="C1498" i="1"/>
  <c r="H1498" i="1" s="1"/>
  <c r="C1497" i="1"/>
  <c r="G1497" i="1" s="1"/>
  <c r="H1496" i="1"/>
  <c r="G1496" i="1"/>
  <c r="C1496" i="1"/>
  <c r="H1495" i="1"/>
  <c r="G1495" i="1"/>
  <c r="C1495" i="1"/>
  <c r="C1494" i="1"/>
  <c r="H1494" i="1" s="1"/>
  <c r="H1493" i="1"/>
  <c r="C1493" i="1"/>
  <c r="G1493" i="1" s="1"/>
  <c r="C1492" i="1"/>
  <c r="H1492" i="1" s="1"/>
  <c r="C1491" i="1"/>
  <c r="H1491" i="1" s="1"/>
  <c r="G1490" i="1"/>
  <c r="C1490" i="1"/>
  <c r="H1490" i="1" s="1"/>
  <c r="C1489" i="1"/>
  <c r="G1489" i="1" s="1"/>
  <c r="H1488" i="1"/>
  <c r="G1488" i="1"/>
  <c r="C1488" i="1"/>
  <c r="H1487" i="1"/>
  <c r="G1487" i="1"/>
  <c r="C1487" i="1"/>
  <c r="C1486" i="1"/>
  <c r="H1486" i="1" s="1"/>
  <c r="C1485" i="1"/>
  <c r="G1485" i="1" s="1"/>
  <c r="G1484" i="1"/>
  <c r="C1484" i="1"/>
  <c r="H1484" i="1" s="1"/>
  <c r="C1483" i="1"/>
  <c r="H1483" i="1" s="1"/>
  <c r="G1482" i="1"/>
  <c r="C1482" i="1"/>
  <c r="H1482" i="1" s="1"/>
  <c r="C1481" i="1"/>
  <c r="G1481" i="1" s="1"/>
  <c r="H1480" i="1"/>
  <c r="G1480" i="1"/>
  <c r="C1480" i="1"/>
  <c r="D1479" i="1"/>
  <c r="C1479" i="1"/>
  <c r="G1479" i="1" s="1"/>
  <c r="J1478" i="1"/>
  <c r="D1478" i="1"/>
  <c r="H1478" i="1" s="1"/>
  <c r="C1478" i="1"/>
  <c r="D1477" i="1"/>
  <c r="H1477" i="1" s="1"/>
  <c r="C1477" i="1"/>
  <c r="J1476" i="1"/>
  <c r="H1476" i="1"/>
  <c r="G1476" i="1"/>
  <c r="I1476" i="1" s="1"/>
  <c r="D1476" i="1"/>
  <c r="C1476" i="1"/>
  <c r="H1475" i="1"/>
  <c r="G1475" i="1"/>
  <c r="D1475" i="1"/>
  <c r="C1475" i="1"/>
  <c r="D1474" i="1"/>
  <c r="C1474" i="1"/>
  <c r="G1474" i="1" s="1"/>
  <c r="J1473" i="1"/>
  <c r="D1473" i="1"/>
  <c r="H1473" i="1" s="1"/>
  <c r="C1473" i="1"/>
  <c r="D1472" i="1"/>
  <c r="H1472" i="1" s="1"/>
  <c r="C1472" i="1"/>
  <c r="J1471" i="1"/>
  <c r="H1471" i="1"/>
  <c r="G1471" i="1"/>
  <c r="I1471" i="1" s="1"/>
  <c r="D1471" i="1"/>
  <c r="C1471" i="1"/>
  <c r="H1470" i="1"/>
  <c r="G1470" i="1"/>
  <c r="D1470" i="1"/>
  <c r="C1470" i="1"/>
  <c r="D1469" i="1"/>
  <c r="H1468" i="1"/>
  <c r="I1468" i="1" s="1"/>
  <c r="D1468" i="1"/>
  <c r="C1468" i="1"/>
  <c r="G1468" i="1" s="1"/>
  <c r="J1467" i="1"/>
  <c r="H1467" i="1"/>
  <c r="D1467" i="1"/>
  <c r="G1467" i="1" s="1"/>
  <c r="I1467" i="1" s="1"/>
  <c r="C1467" i="1"/>
  <c r="D1466" i="1"/>
  <c r="C1466" i="1"/>
  <c r="G1466" i="1" s="1"/>
  <c r="D1465" i="1"/>
  <c r="J1465" i="1" s="1"/>
  <c r="C1465" i="1"/>
  <c r="H1464" i="1"/>
  <c r="I1464" i="1" s="1"/>
  <c r="D1464" i="1"/>
  <c r="C1464" i="1"/>
  <c r="G1464" i="1" s="1"/>
  <c r="J1463" i="1"/>
  <c r="H1463" i="1"/>
  <c r="D1463" i="1"/>
  <c r="G1463" i="1" s="1"/>
  <c r="I1463" i="1" s="1"/>
  <c r="C1463" i="1"/>
  <c r="D1462" i="1"/>
  <c r="C1462" i="1"/>
  <c r="G1462" i="1" s="1"/>
  <c r="D1461" i="1"/>
  <c r="C1461" i="1"/>
  <c r="G1461" i="1" s="1"/>
  <c r="J1460" i="1"/>
  <c r="D1460" i="1"/>
  <c r="H1460" i="1" s="1"/>
  <c r="C1460" i="1"/>
  <c r="D1459" i="1"/>
  <c r="H1459" i="1" s="1"/>
  <c r="C1459" i="1"/>
  <c r="J1458" i="1"/>
  <c r="H1458" i="1"/>
  <c r="G1458" i="1"/>
  <c r="I1458" i="1" s="1"/>
  <c r="D1458" i="1"/>
  <c r="C1458" i="1"/>
  <c r="D1457" i="1"/>
  <c r="C1457" i="1"/>
  <c r="G1457" i="1" s="1"/>
  <c r="J1456" i="1"/>
  <c r="D1456" i="1"/>
  <c r="H1456" i="1" s="1"/>
  <c r="C1456" i="1"/>
  <c r="D1455" i="1"/>
  <c r="H1455" i="1" s="1"/>
  <c r="C1455" i="1"/>
  <c r="D1454" i="1"/>
  <c r="C1454" i="1"/>
  <c r="G1454" i="1" s="1"/>
  <c r="D1453" i="1"/>
  <c r="C1453" i="1"/>
  <c r="G1453" i="1" s="1"/>
  <c r="J1452" i="1"/>
  <c r="D1452" i="1"/>
  <c r="H1452" i="1" s="1"/>
  <c r="C1452" i="1"/>
  <c r="D1451" i="1"/>
  <c r="H1451" i="1" s="1"/>
  <c r="C1451" i="1"/>
  <c r="J1450" i="1"/>
  <c r="H1450" i="1"/>
  <c r="G1450" i="1"/>
  <c r="I1450" i="1" s="1"/>
  <c r="D1450" i="1"/>
  <c r="C1450" i="1"/>
  <c r="D1449" i="1"/>
  <c r="C1449" i="1"/>
  <c r="G1449" i="1" s="1"/>
  <c r="J1448" i="1"/>
  <c r="D1448" i="1"/>
  <c r="H1448" i="1" s="1"/>
  <c r="C1448" i="1"/>
  <c r="D1447" i="1"/>
  <c r="H1447" i="1" s="1"/>
  <c r="C1447" i="1"/>
  <c r="J1446" i="1"/>
  <c r="H1446" i="1"/>
  <c r="G1446" i="1"/>
  <c r="I1446" i="1" s="1"/>
  <c r="D1446" i="1"/>
  <c r="C1446" i="1"/>
  <c r="H1445" i="1"/>
  <c r="D1445" i="1"/>
  <c r="C1445" i="1"/>
  <c r="G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H412" i="1" s="1"/>
  <c r="C412" i="1"/>
  <c r="D411" i="1"/>
  <c r="H411" i="1" s="1"/>
  <c r="C411" i="1"/>
  <c r="D406" i="1"/>
  <c r="H406" i="1" s="1"/>
  <c r="C406"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D369" i="1"/>
  <c r="H369" i="1" s="1"/>
  <c r="C369" i="1"/>
  <c r="H368" i="1"/>
  <c r="G368" i="1"/>
  <c r="D368" i="1"/>
  <c r="C368" i="1"/>
  <c r="H367" i="1"/>
  <c r="G367" i="1"/>
  <c r="D367" i="1"/>
  <c r="C367" i="1"/>
  <c r="H366" i="1"/>
  <c r="G366" i="1"/>
  <c r="D366" i="1"/>
  <c r="C366" i="1"/>
  <c r="D365" i="1"/>
  <c r="H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C192" i="1"/>
  <c r="H191" i="1"/>
  <c r="G191" i="1"/>
  <c r="D191" i="1"/>
  <c r="C191" i="1"/>
  <c r="H190" i="1"/>
  <c r="G190" i="1"/>
  <c r="D190" i="1"/>
  <c r="C190" i="1"/>
  <c r="G189" i="1"/>
  <c r="D189" i="1"/>
  <c r="H189" i="1" s="1"/>
  <c r="C189" i="1"/>
  <c r="D188" i="1"/>
  <c r="H188" i="1" s="1"/>
  <c r="C188" i="1"/>
  <c r="D187" i="1"/>
  <c r="G187" i="1" s="1"/>
  <c r="C187" i="1"/>
  <c r="H186" i="1"/>
  <c r="G186" i="1"/>
  <c r="D186" i="1"/>
  <c r="C186" i="1"/>
  <c r="H185" i="1"/>
  <c r="G185" i="1"/>
  <c r="D185" i="1"/>
  <c r="C185" i="1"/>
  <c r="C184" i="1"/>
  <c r="H183" i="1"/>
  <c r="G183" i="1"/>
  <c r="D183" i="1"/>
  <c r="C183" i="1"/>
  <c r="H182" i="1"/>
  <c r="G182" i="1"/>
  <c r="D182" i="1"/>
  <c r="C182" i="1"/>
  <c r="D181" i="1"/>
  <c r="G181" i="1" s="1"/>
  <c r="C181" i="1"/>
  <c r="D180" i="1"/>
  <c r="H180" i="1" s="1"/>
  <c r="C180" i="1"/>
  <c r="H179" i="1"/>
  <c r="G179" i="1"/>
  <c r="D179" i="1"/>
  <c r="C179" i="1"/>
  <c r="D178" i="1"/>
  <c r="H178" i="1" s="1"/>
  <c r="C178" i="1"/>
  <c r="D177" i="1"/>
  <c r="H177" i="1" s="1"/>
  <c r="C177" i="1"/>
  <c r="H176" i="1"/>
  <c r="G176" i="1"/>
  <c r="D176" i="1"/>
  <c r="C176" i="1"/>
  <c r="D175" i="1"/>
  <c r="H175" i="1" s="1"/>
  <c r="C175" i="1"/>
  <c r="D174" i="1"/>
  <c r="H174" i="1" s="1"/>
  <c r="C174" i="1"/>
  <c r="D173" i="1"/>
  <c r="H173" i="1" s="1"/>
  <c r="C173" i="1"/>
  <c r="D172" i="1"/>
  <c r="H172" i="1" s="1"/>
  <c r="C172" i="1"/>
  <c r="H171" i="1"/>
  <c r="G171" i="1"/>
  <c r="D171" i="1"/>
  <c r="C171" i="1"/>
  <c r="D170" i="1"/>
  <c r="H170" i="1" s="1"/>
  <c r="C170" i="1"/>
  <c r="D169" i="1"/>
  <c r="H169" i="1" s="1"/>
  <c r="C169" i="1"/>
  <c r="H168" i="1"/>
  <c r="G168" i="1"/>
  <c r="D168" i="1"/>
  <c r="C168" i="1"/>
  <c r="G167" i="1"/>
  <c r="D167" i="1"/>
  <c r="H167" i="1" s="1"/>
  <c r="C167" i="1"/>
  <c r="D166" i="1"/>
  <c r="H166" i="1" s="1"/>
  <c r="C166" i="1"/>
  <c r="C165" i="1"/>
  <c r="H164" i="1"/>
  <c r="G164" i="1"/>
  <c r="D164" i="1"/>
  <c r="C164" i="1"/>
  <c r="D163" i="1"/>
  <c r="H163" i="1" s="1"/>
  <c r="C163" i="1"/>
  <c r="H162" i="1"/>
  <c r="G162" i="1"/>
  <c r="D162" i="1"/>
  <c r="C162" i="1"/>
  <c r="D161" i="1"/>
  <c r="H161" i="1" s="1"/>
  <c r="C161" i="1"/>
  <c r="D160" i="1"/>
  <c r="H160" i="1" s="1"/>
  <c r="C160" i="1"/>
  <c r="H158" i="1"/>
  <c r="G158" i="1"/>
  <c r="D158" i="1"/>
  <c r="C158" i="1"/>
  <c r="H157" i="1"/>
  <c r="D157" i="1"/>
  <c r="G157" i="1" s="1"/>
  <c r="C157" i="1"/>
  <c r="D156" i="1"/>
  <c r="H156" i="1" s="1"/>
  <c r="C156" i="1"/>
  <c r="C155" i="1"/>
  <c r="D154" i="1"/>
  <c r="H154" i="1" s="1"/>
  <c r="C154" i="1"/>
  <c r="H153" i="1"/>
  <c r="G153" i="1"/>
  <c r="D153" i="1"/>
  <c r="C153" i="1"/>
  <c r="H152" i="1"/>
  <c r="G152" i="1"/>
  <c r="D152" i="1"/>
  <c r="C152" i="1"/>
  <c r="H151" i="1"/>
  <c r="G151" i="1"/>
  <c r="D151" i="1"/>
  <c r="C151" i="1"/>
  <c r="G150"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H131" i="1" s="1"/>
  <c r="C131" i="1"/>
  <c r="D130" i="1"/>
  <c r="H130" i="1" s="1"/>
  <c r="C130" i="1"/>
  <c r="C129" i="1"/>
  <c r="H128" i="1"/>
  <c r="G128" i="1"/>
  <c r="D128" i="1"/>
  <c r="C128" i="1"/>
  <c r="H127" i="1"/>
  <c r="G127" i="1"/>
  <c r="D127" i="1"/>
  <c r="C127" i="1"/>
  <c r="H126" i="1"/>
  <c r="G126" i="1"/>
  <c r="D126" i="1"/>
  <c r="C126" i="1"/>
  <c r="D125" i="1"/>
  <c r="H125" i="1" s="1"/>
  <c r="C125" i="1"/>
  <c r="D124" i="1"/>
  <c r="H124" i="1" s="1"/>
  <c r="C124" i="1"/>
  <c r="G123"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G8" i="1"/>
  <c r="D8" i="1"/>
  <c r="H8" i="1" s="1"/>
  <c r="C8" i="1"/>
  <c r="H7" i="1"/>
  <c r="G7" i="1"/>
  <c r="D7" i="1"/>
  <c r="C7" i="1"/>
  <c r="H6" i="1"/>
  <c r="G6" i="1"/>
  <c r="D6" i="1"/>
  <c r="C6" i="1"/>
  <c r="H5" i="1"/>
  <c r="G5" i="1"/>
  <c r="D5" i="1"/>
  <c r="C5" i="1"/>
  <c r="G4" i="1"/>
  <c r="D4" i="1"/>
  <c r="H4" i="1" s="1"/>
  <c r="C4" i="1"/>
  <c r="D3" i="1"/>
  <c r="E27" i="9" l="1"/>
  <c r="B27" i="9" s="1"/>
  <c r="G1492" i="1"/>
  <c r="H1501" i="1"/>
  <c r="H1485" i="1"/>
  <c r="E30" i="9"/>
  <c r="G406" i="1"/>
  <c r="H404" i="1"/>
  <c r="G292" i="1"/>
  <c r="H413" i="1"/>
  <c r="G290" i="1"/>
  <c r="E644" i="4"/>
  <c r="D638" i="1" s="1"/>
  <c r="B275" i="9"/>
  <c r="E22" i="9"/>
  <c r="B22" i="9" s="1"/>
  <c r="E41" i="9"/>
  <c r="B41" i="9" s="1"/>
  <c r="G711" i="1"/>
  <c r="E38" i="9"/>
  <c r="G405" i="1"/>
  <c r="G371" i="1"/>
  <c r="G369" i="1"/>
  <c r="G365" i="1"/>
  <c r="G291" i="1"/>
  <c r="E643" i="4"/>
  <c r="D637" i="1" s="1"/>
  <c r="G411" i="1"/>
  <c r="G412" i="1"/>
  <c r="D184" i="1"/>
  <c r="G184" i="1" s="1"/>
  <c r="G188" i="1"/>
  <c r="H187" i="1"/>
  <c r="E45" i="9"/>
  <c r="B45" i="9" s="1"/>
  <c r="H181" i="1"/>
  <c r="B220" i="9"/>
  <c r="G180" i="1"/>
  <c r="F220" i="9"/>
  <c r="B219" i="9"/>
  <c r="G178" i="1"/>
  <c r="E42" i="9"/>
  <c r="B42" i="9" s="1"/>
  <c r="G177" i="1"/>
  <c r="G175" i="1"/>
  <c r="F177" i="4"/>
  <c r="G173" i="1"/>
  <c r="G174" i="1"/>
  <c r="G172" i="1"/>
  <c r="G170" i="1"/>
  <c r="G169" i="1"/>
  <c r="F169" i="4"/>
  <c r="E163" i="4"/>
  <c r="D159" i="1" s="1"/>
  <c r="G165" i="1"/>
  <c r="G166" i="1"/>
  <c r="G163" i="1"/>
  <c r="F164" i="4"/>
  <c r="G160" i="1"/>
  <c r="G161" i="1"/>
  <c r="D155" i="1"/>
  <c r="G156" i="1"/>
  <c r="G154" i="1"/>
  <c r="F218" i="9"/>
  <c r="B218" i="9" s="1"/>
  <c r="G149" i="1"/>
  <c r="H149" i="1"/>
  <c r="F153" i="4"/>
  <c r="E152" i="4"/>
  <c r="D148" i="1" s="1"/>
  <c r="G130" i="1"/>
  <c r="G131" i="1"/>
  <c r="E133" i="4"/>
  <c r="G125" i="1"/>
  <c r="G124" i="1"/>
  <c r="H121" i="1"/>
  <c r="G121" i="1"/>
  <c r="F125" i="4"/>
  <c r="E124" i="4"/>
  <c r="D120" i="1" s="1"/>
  <c r="G108" i="1"/>
  <c r="G113" i="1"/>
  <c r="H73" i="1"/>
  <c r="H74" i="1"/>
  <c r="H65" i="1"/>
  <c r="E297" i="9"/>
  <c r="E32" i="9"/>
  <c r="B32" i="9" s="1"/>
  <c r="E292" i="9"/>
  <c r="B292" i="9" s="1"/>
  <c r="E33" i="9"/>
  <c r="B33" i="9" s="1"/>
  <c r="F217" i="9"/>
  <c r="B217" i="9" s="1"/>
  <c r="E237" i="5"/>
  <c r="D1215" i="1"/>
  <c r="I1462" i="1"/>
  <c r="H1423" i="1"/>
  <c r="G1423" i="1"/>
  <c r="J1444" i="1"/>
  <c r="J1462" i="1"/>
  <c r="J1466"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299" i="4"/>
  <c r="F304" i="4"/>
  <c r="F312" i="4"/>
  <c r="D311" i="4"/>
  <c r="D643" i="4"/>
  <c r="F416" i="4"/>
  <c r="F485" i="4"/>
  <c r="D484" i="4"/>
  <c r="F114" i="6"/>
  <c r="H27" i="3"/>
  <c r="D42" i="8"/>
  <c r="H19" i="9" s="1"/>
  <c r="E19" i="9" s="1"/>
  <c r="B19" i="9" s="1"/>
  <c r="J1440" i="1"/>
  <c r="J1442" i="1"/>
  <c r="J1445" i="1"/>
  <c r="J1449" i="1"/>
  <c r="J1457" i="1"/>
  <c r="G1465" i="1"/>
  <c r="I1465" i="1" s="1"/>
  <c r="J1474" i="1"/>
  <c r="J1479" i="1"/>
  <c r="F107" i="4"/>
  <c r="D106" i="4"/>
  <c r="D351" i="4"/>
  <c r="F356" i="4"/>
  <c r="F364" i="4"/>
  <c r="D363" i="4"/>
  <c r="E421" i="4"/>
  <c r="D580" i="4"/>
  <c r="F585" i="4"/>
  <c r="F599" i="4"/>
  <c r="D593" i="4"/>
  <c r="F135" i="5"/>
  <c r="D134" i="5"/>
  <c r="E141" i="6"/>
  <c r="F39" i="6"/>
  <c r="D35" i="6"/>
  <c r="G315" i="9"/>
  <c r="E315" i="9" s="1"/>
  <c r="H29" i="3"/>
  <c r="C1401" i="1"/>
  <c r="C1408" i="1"/>
  <c r="G1440" i="1"/>
  <c r="I1440" i="1" s="1"/>
  <c r="G1442" i="1"/>
  <c r="I1442" i="1" s="1"/>
  <c r="G1444" i="1"/>
  <c r="I1444" i="1" s="1"/>
  <c r="G1448" i="1"/>
  <c r="I1448" i="1" s="1"/>
  <c r="G1452" i="1"/>
  <c r="I1452" i="1" s="1"/>
  <c r="H1454" i="1"/>
  <c r="G1456" i="1"/>
  <c r="I1456" i="1" s="1"/>
  <c r="G1460" i="1"/>
  <c r="I1460" i="1" s="1"/>
  <c r="H1462" i="1"/>
  <c r="J1464" i="1"/>
  <c r="H1465" i="1"/>
  <c r="H1466" i="1"/>
  <c r="I1466" i="1" s="1"/>
  <c r="J1468" i="1"/>
  <c r="G1473" i="1"/>
  <c r="I1473" i="1" s="1"/>
  <c r="G1478" i="1"/>
  <c r="I1478" i="1" s="1"/>
  <c r="H1481" i="1"/>
  <c r="G1483" i="1"/>
  <c r="G1486" i="1"/>
  <c r="H1489" i="1"/>
  <c r="G1491" i="1"/>
  <c r="G1494" i="1"/>
  <c r="H1497" i="1"/>
  <c r="G1499" i="1"/>
  <c r="G1502" i="1"/>
  <c r="H1505" i="1"/>
  <c r="G1507" i="1"/>
  <c r="G1510" i="1"/>
  <c r="H1513" i="1"/>
  <c r="G1515" i="1"/>
  <c r="G1519" i="1"/>
  <c r="G1523" i="1"/>
  <c r="G1527" i="1"/>
  <c r="G1531" i="1"/>
  <c r="G1535" i="1"/>
  <c r="G1539" i="1"/>
  <c r="G1543" i="1"/>
  <c r="G1547" i="1"/>
  <c r="G1551" i="1"/>
  <c r="G1555" i="1"/>
  <c r="G1559" i="1"/>
  <c r="G1563" i="1"/>
  <c r="G1567" i="1"/>
  <c r="G1571" i="1"/>
  <c r="G1575" i="1"/>
  <c r="G1579" i="1"/>
  <c r="F51" i="4"/>
  <c r="D50" i="4"/>
  <c r="F83" i="4"/>
  <c r="D82" i="4"/>
  <c r="F196" i="4"/>
  <c r="F225" i="4"/>
  <c r="D224" i="4"/>
  <c r="F253" i="4"/>
  <c r="D252" i="4"/>
  <c r="E350" i="4"/>
  <c r="D644" i="4"/>
  <c r="F473" i="4"/>
  <c r="D472" i="4"/>
  <c r="F535" i="4"/>
  <c r="D529" i="4"/>
  <c r="E68" i="5"/>
  <c r="E6" i="5" s="1"/>
  <c r="D118" i="5"/>
  <c r="E175" i="5"/>
  <c r="D1152" i="1" s="1"/>
  <c r="H31" i="3"/>
  <c r="C1469" i="1"/>
  <c r="D1388" i="1"/>
  <c r="G1447" i="1"/>
  <c r="I1447" i="1" s="1"/>
  <c r="J1447" i="1"/>
  <c r="H1449" i="1"/>
  <c r="I1449" i="1" s="1"/>
  <c r="G1451" i="1"/>
  <c r="I1451" i="1" s="1"/>
  <c r="J1451" i="1"/>
  <c r="H1453" i="1"/>
  <c r="G1455" i="1"/>
  <c r="I1455" i="1" s="1"/>
  <c r="J1455" i="1"/>
  <c r="H1457" i="1"/>
  <c r="I1457" i="1" s="1"/>
  <c r="G1459" i="1"/>
  <c r="I1459" i="1" s="1"/>
  <c r="J1459" i="1"/>
  <c r="H1461" i="1"/>
  <c r="G1472" i="1"/>
  <c r="I1472" i="1" s="1"/>
  <c r="J1472" i="1"/>
  <c r="H1474" i="1"/>
  <c r="I1474" i="1" s="1"/>
  <c r="G1477" i="1"/>
  <c r="I1477" i="1" s="1"/>
  <c r="J1477" i="1"/>
  <c r="H1479" i="1"/>
  <c r="I1479" i="1" s="1"/>
  <c r="D7" i="4"/>
  <c r="F68" i="4"/>
  <c r="F112" i="4"/>
  <c r="G21" i="9"/>
  <c r="D163" i="4"/>
  <c r="D421" i="4"/>
  <c r="E484" i="4"/>
  <c r="D478" i="1" s="1"/>
  <c r="D567" i="4"/>
  <c r="D625" i="4"/>
  <c r="H290" i="9"/>
  <c r="E146" i="5"/>
  <c r="D1124" i="1" s="1"/>
  <c r="D190" i="5"/>
  <c r="F191" i="5"/>
  <c r="D258" i="5"/>
  <c r="F259" i="5"/>
  <c r="F152" i="4"/>
  <c r="F268" i="4"/>
  <c r="F417" i="4"/>
  <c r="F466" i="4"/>
  <c r="D12" i="5"/>
  <c r="D69" i="5"/>
  <c r="D78" i="5"/>
  <c r="D237" i="5"/>
  <c r="D43" i="8"/>
  <c r="B26" i="9"/>
  <c r="B34" i="9"/>
  <c r="B50" i="9"/>
  <c r="B58" i="9"/>
  <c r="B66" i="9"/>
  <c r="B93" i="9"/>
  <c r="B100" i="9"/>
  <c r="G289" i="9"/>
  <c r="E289" i="9" s="1"/>
  <c r="B289" i="9" s="1"/>
  <c r="D87" i="5"/>
  <c r="G307" i="9"/>
  <c r="E307" i="9" s="1"/>
  <c r="B307" i="9" s="1"/>
  <c r="D176" i="5"/>
  <c r="F90" i="6"/>
  <c r="D8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M213" i="9"/>
  <c r="G166" i="9"/>
  <c r="E166" i="9" s="1"/>
  <c r="B166" i="9" s="1"/>
  <c r="H165" i="9"/>
  <c r="G165" i="9"/>
  <c r="G164" i="9"/>
  <c r="E164" i="9" s="1"/>
  <c r="B164" i="9" s="1"/>
  <c r="G163" i="9"/>
  <c r="E163" i="9" s="1"/>
  <c r="B163" i="9" s="1"/>
  <c r="G162" i="9"/>
  <c r="E162" i="9" s="1"/>
  <c r="B162" i="9" s="1"/>
  <c r="G161" i="9"/>
  <c r="E161" i="9" s="1"/>
  <c r="B161" i="9" s="1"/>
  <c r="G173" i="9"/>
  <c r="E173" i="9" s="1"/>
  <c r="B173" i="9" s="1"/>
  <c r="G169" i="9"/>
  <c r="E169" i="9" s="1"/>
  <c r="B169" i="9" s="1"/>
  <c r="G174" i="9"/>
  <c r="E174" i="9" s="1"/>
  <c r="B174" i="9" s="1"/>
  <c r="G170" i="9"/>
  <c r="E170" i="9" s="1"/>
  <c r="B170" i="9" s="1"/>
  <c r="H166" i="9"/>
  <c r="G175" i="9"/>
  <c r="E175" i="9" s="1"/>
  <c r="B175" i="9" s="1"/>
  <c r="G171" i="9"/>
  <c r="E171" i="9" s="1"/>
  <c r="B171" i="9" s="1"/>
  <c r="G167" i="9"/>
  <c r="E167" i="9" s="1"/>
  <c r="B167" i="9" s="1"/>
  <c r="G168" i="9"/>
  <c r="E168" i="9" s="1"/>
  <c r="B168" i="9" s="1"/>
  <c r="G290" i="9"/>
  <c r="F149" i="5"/>
  <c r="F177" i="5"/>
  <c r="G310" i="9"/>
  <c r="E310" i="9" s="1"/>
  <c r="B310" i="9" s="1"/>
  <c r="F206" i="5"/>
  <c r="D5" i="6"/>
  <c r="I10" i="9"/>
  <c r="B30" i="9"/>
  <c r="B38" i="9"/>
  <c r="B70" i="9"/>
  <c r="B77" i="9"/>
  <c r="B84" i="9"/>
  <c r="B109" i="9"/>
  <c r="B116" i="9"/>
  <c r="E80" i="9"/>
  <c r="B80" i="9" s="1"/>
  <c r="E88" i="9"/>
  <c r="B88" i="9" s="1"/>
  <c r="E96" i="9"/>
  <c r="B96" i="9" s="1"/>
  <c r="E104" i="9"/>
  <c r="B104" i="9" s="1"/>
  <c r="E112" i="9"/>
  <c r="B112" i="9" s="1"/>
  <c r="F225" i="9"/>
  <c r="B225" i="9" s="1"/>
  <c r="B230" i="9"/>
  <c r="F233" i="9"/>
  <c r="B233" i="9" s="1"/>
  <c r="F241" i="9"/>
  <c r="B241" i="9" s="1"/>
  <c r="F253" i="9"/>
  <c r="B253" i="9" s="1"/>
  <c r="B259" i="9"/>
  <c r="F265" i="9"/>
  <c r="B265" i="9" s="1"/>
  <c r="F277" i="9"/>
  <c r="E295" i="9"/>
  <c r="B295" i="9" s="1"/>
  <c r="F221" i="9"/>
  <c r="B221" i="9" s="1"/>
  <c r="B226" i="9"/>
  <c r="F237" i="9"/>
  <c r="B237" i="9" s="1"/>
  <c r="F245" i="9"/>
  <c r="B245" i="9" s="1"/>
  <c r="B251" i="9"/>
  <c r="F261" i="9"/>
  <c r="B261" i="9" s="1"/>
  <c r="F269" i="9"/>
  <c r="B269" i="9" s="1"/>
  <c r="E273" i="9"/>
  <c r="B273" i="9" s="1"/>
  <c r="B293" i="9"/>
  <c r="E299" i="9"/>
  <c r="B299" i="9" s="1"/>
  <c r="B215" i="9"/>
  <c r="B216" i="9"/>
  <c r="B224" i="9"/>
  <c r="B232" i="9"/>
  <c r="B239" i="9"/>
  <c r="B240" i="9"/>
  <c r="B247" i="9"/>
  <c r="F257" i="9"/>
  <c r="B257" i="9" s="1"/>
  <c r="B263" i="9"/>
  <c r="B264" i="9"/>
  <c r="B271" i="9"/>
  <c r="E287" i="9"/>
  <c r="B287" i="9" s="1"/>
  <c r="B297" i="9"/>
  <c r="B192" i="9" l="1"/>
  <c r="H184" i="1"/>
  <c r="H155" i="1"/>
  <c r="G155" i="1"/>
  <c r="H21" i="9"/>
  <c r="E21" i="9" s="1"/>
  <c r="E151" i="4"/>
  <c r="I17" i="3" s="1"/>
  <c r="G148" i="1"/>
  <c r="H148" i="1"/>
  <c r="F133" i="4"/>
  <c r="D129" i="1"/>
  <c r="F124" i="4"/>
  <c r="E6" i="4"/>
  <c r="I16" i="3" s="1"/>
  <c r="H120" i="1"/>
  <c r="G120" i="1"/>
  <c r="H278" i="9"/>
  <c r="D984" i="1"/>
  <c r="F87" i="5"/>
  <c r="C1065" i="1"/>
  <c r="F12" i="5"/>
  <c r="C990" i="1"/>
  <c r="H1388" i="1"/>
  <c r="G1388" i="1"/>
  <c r="F472" i="4"/>
  <c r="C466" i="1"/>
  <c r="F35" i="6"/>
  <c r="H25" i="3"/>
  <c r="C1329" i="1"/>
  <c r="F484" i="4"/>
  <c r="C478" i="1"/>
  <c r="F237" i="5"/>
  <c r="H23" i="3"/>
  <c r="C1214" i="1"/>
  <c r="H1469" i="1"/>
  <c r="G1469" i="1"/>
  <c r="H1401" i="1"/>
  <c r="G1401" i="1"/>
  <c r="F580" i="4"/>
  <c r="C574" i="1"/>
  <c r="D2" i="1"/>
  <c r="G317" i="9"/>
  <c r="E317" i="9" s="1"/>
  <c r="H24" i="3"/>
  <c r="D141" i="6"/>
  <c r="F5" i="6"/>
  <c r="C1299" i="1"/>
  <c r="H22" i="3"/>
  <c r="F176" i="5"/>
  <c r="D175" i="5"/>
  <c r="C1153" i="1"/>
  <c r="F78" i="5"/>
  <c r="C1056" i="1"/>
  <c r="G309" i="9"/>
  <c r="E309" i="9" s="1"/>
  <c r="B309" i="9" s="1"/>
  <c r="F190" i="5"/>
  <c r="C1167" i="1"/>
  <c r="F567" i="4"/>
  <c r="C561" i="1"/>
  <c r="D528" i="4"/>
  <c r="F529" i="4"/>
  <c r="C523" i="1"/>
  <c r="F644" i="4"/>
  <c r="C638" i="1"/>
  <c r="F224" i="4"/>
  <c r="C220" i="1"/>
  <c r="F82" i="4"/>
  <c r="C78" i="1"/>
  <c r="D1435" i="1"/>
  <c r="I28" i="3"/>
  <c r="C587" i="1"/>
  <c r="F593" i="4"/>
  <c r="E420" i="4"/>
  <c r="D415" i="1"/>
  <c r="F351" i="4"/>
  <c r="C346" i="1"/>
  <c r="D350" i="4"/>
  <c r="H1215" i="1"/>
  <c r="G1215" i="1"/>
  <c r="F89" i="6"/>
  <c r="C1383" i="1"/>
  <c r="I35" i="3"/>
  <c r="C1518" i="1"/>
  <c r="F258" i="5"/>
  <c r="C1235" i="1"/>
  <c r="F421" i="4"/>
  <c r="D420" i="4"/>
  <c r="C415" i="1"/>
  <c r="F118" i="5"/>
  <c r="C1096" i="1"/>
  <c r="F252" i="4"/>
  <c r="C248" i="1"/>
  <c r="F50" i="4"/>
  <c r="C46" i="1"/>
  <c r="H1408" i="1"/>
  <c r="G1408" i="1"/>
  <c r="G312" i="9"/>
  <c r="E312" i="9" s="1"/>
  <c r="F311" i="4"/>
  <c r="C306" i="1"/>
  <c r="D7" i="5"/>
  <c r="F625" i="4"/>
  <c r="C619" i="1"/>
  <c r="F163" i="4"/>
  <c r="C159" i="1"/>
  <c r="D151" i="4"/>
  <c r="F7" i="4"/>
  <c r="D6" i="4"/>
  <c r="C3" i="1"/>
  <c r="D1046" i="1"/>
  <c r="I21" i="3"/>
  <c r="E290" i="9"/>
  <c r="B290" i="9" s="1"/>
  <c r="E165" i="9"/>
  <c r="B165" i="9" s="1"/>
  <c r="F213" i="9"/>
  <c r="B213" i="9" s="1"/>
  <c r="F69" i="5"/>
  <c r="D68" i="5"/>
  <c r="C1047" i="1"/>
  <c r="H1124" i="1"/>
  <c r="G1124" i="1"/>
  <c r="E408" i="4"/>
  <c r="D403" i="1" s="1"/>
  <c r="D345" i="1"/>
  <c r="E407" i="4"/>
  <c r="D402" i="1" s="1"/>
  <c r="B315" i="9"/>
  <c r="E314" i="9"/>
  <c r="I10" i="3" s="1"/>
  <c r="F134" i="5"/>
  <c r="C1112" i="1"/>
  <c r="F363" i="4"/>
  <c r="C358" i="1"/>
  <c r="F106" i="4"/>
  <c r="C102" i="1"/>
  <c r="K1450" i="9"/>
  <c r="G313" i="9"/>
  <c r="E313" i="9" s="1"/>
  <c r="B313" i="9" s="1"/>
  <c r="I34" i="3"/>
  <c r="C1517" i="1"/>
  <c r="F643" i="4"/>
  <c r="C637" i="1"/>
  <c r="F299" i="4"/>
  <c r="C294" i="1"/>
  <c r="D298" i="4"/>
  <c r="D1214" i="1"/>
  <c r="I23" i="3"/>
  <c r="E289" i="4" l="1"/>
  <c r="E290" i="4" s="1"/>
  <c r="D286" i="1" s="1"/>
  <c r="D147" i="1"/>
  <c r="H129" i="1"/>
  <c r="G129" i="1"/>
  <c r="E412" i="4"/>
  <c r="E639" i="4" s="1"/>
  <c r="H1047" i="1"/>
  <c r="G1047" i="1"/>
  <c r="F7" i="5"/>
  <c r="D6" i="5"/>
  <c r="H20" i="3"/>
  <c r="C985" i="1"/>
  <c r="H248" i="1"/>
  <c r="G248" i="1"/>
  <c r="H346" i="1"/>
  <c r="G346" i="1"/>
  <c r="D636" i="4"/>
  <c r="F528" i="4"/>
  <c r="C522" i="1"/>
  <c r="H1167" i="1"/>
  <c r="G1167" i="1"/>
  <c r="H1214" i="1"/>
  <c r="G1214" i="1"/>
  <c r="H1329" i="1"/>
  <c r="G1329" i="1"/>
  <c r="H637" i="1"/>
  <c r="G637" i="1"/>
  <c r="G358" i="1"/>
  <c r="H358" i="1"/>
  <c r="E316" i="9"/>
  <c r="B317" i="9"/>
  <c r="H1065" i="1"/>
  <c r="G1065" i="1"/>
  <c r="D407" i="4"/>
  <c r="F298" i="4"/>
  <c r="C293" i="1"/>
  <c r="H294" i="1"/>
  <c r="G294" i="1"/>
  <c r="G1517" i="1"/>
  <c r="H1517" i="1"/>
  <c r="H11" i="3"/>
  <c r="G102" i="1"/>
  <c r="H102" i="1"/>
  <c r="H1112" i="1"/>
  <c r="G1112" i="1"/>
  <c r="H17" i="3"/>
  <c r="D289" i="4"/>
  <c r="F151" i="4"/>
  <c r="C147" i="1"/>
  <c r="E311" i="9"/>
  <c r="B312" i="9"/>
  <c r="H1235" i="1"/>
  <c r="G1235" i="1"/>
  <c r="H1383" i="1"/>
  <c r="G1383" i="1"/>
  <c r="D408" i="4"/>
  <c r="F350" i="4"/>
  <c r="C345" i="1"/>
  <c r="E635" i="4"/>
  <c r="D629" i="1" s="1"/>
  <c r="D414" i="1"/>
  <c r="E636" i="4"/>
  <c r="D630" i="1" s="1"/>
  <c r="H1056" i="1"/>
  <c r="G1056" i="1"/>
  <c r="F141" i="6"/>
  <c r="H28" i="3"/>
  <c r="C1435" i="1"/>
  <c r="H9" i="3" s="1"/>
  <c r="H466" i="1"/>
  <c r="G466" i="1"/>
  <c r="H990" i="1"/>
  <c r="G990" i="1"/>
  <c r="G3" i="1"/>
  <c r="H3" i="1"/>
  <c r="H159" i="1"/>
  <c r="G159" i="1"/>
  <c r="G415" i="1"/>
  <c r="H415" i="1"/>
  <c r="G78" i="1"/>
  <c r="H78" i="1"/>
  <c r="H638" i="1"/>
  <c r="G638" i="1"/>
  <c r="H21" i="3"/>
  <c r="C1046" i="1"/>
  <c r="F68" i="5"/>
  <c r="F6" i="4"/>
  <c r="H16" i="3"/>
  <c r="D290" i="4"/>
  <c r="C2" i="1"/>
  <c r="D412" i="4"/>
  <c r="H306" i="1"/>
  <c r="G306" i="1"/>
  <c r="F420" i="4"/>
  <c r="D635" i="4"/>
  <c r="C414" i="1"/>
  <c r="H1518" i="1"/>
  <c r="G1518" i="1"/>
  <c r="H587" i="1"/>
  <c r="G587" i="1"/>
  <c r="B21" i="9"/>
  <c r="H1153" i="1"/>
  <c r="G1153" i="1"/>
  <c r="H1299" i="1"/>
  <c r="G1299" i="1"/>
  <c r="H619" i="1"/>
  <c r="G619" i="1"/>
  <c r="H46" i="1"/>
  <c r="G46" i="1"/>
  <c r="H1096" i="1"/>
  <c r="G1096" i="1"/>
  <c r="H220" i="1"/>
  <c r="G220" i="1"/>
  <c r="H523" i="1"/>
  <c r="G523" i="1"/>
  <c r="H561" i="1"/>
  <c r="G561" i="1"/>
  <c r="F175" i="5"/>
  <c r="C1152" i="1"/>
  <c r="H574" i="1"/>
  <c r="G574" i="1"/>
  <c r="H478" i="1"/>
  <c r="G478" i="1"/>
  <c r="E291" i="4" l="1"/>
  <c r="D287" i="1" s="1"/>
  <c r="E413" i="4"/>
  <c r="D408" i="1" s="1"/>
  <c r="D285" i="1"/>
  <c r="D407" i="1"/>
  <c r="K3" i="9"/>
  <c r="I9" i="3"/>
  <c r="H345" i="1"/>
  <c r="G345" i="1"/>
  <c r="F407" i="4"/>
  <c r="C402" i="1"/>
  <c r="F636" i="4"/>
  <c r="C630" i="1"/>
  <c r="D639" i="4"/>
  <c r="F412" i="4"/>
  <c r="C407" i="1"/>
  <c r="H147" i="1"/>
  <c r="G147" i="1"/>
  <c r="C403" i="1"/>
  <c r="F408" i="4"/>
  <c r="H293" i="1"/>
  <c r="G293" i="1"/>
  <c r="H522" i="1"/>
  <c r="G522" i="1"/>
  <c r="F290" i="4"/>
  <c r="C286" i="1"/>
  <c r="D413" i="4"/>
  <c r="D414" i="4" s="1"/>
  <c r="D291" i="4"/>
  <c r="C285" i="1"/>
  <c r="F289" i="4"/>
  <c r="D633" i="1"/>
  <c r="G284" i="9"/>
  <c r="E284" i="9" s="1"/>
  <c r="B284" i="9" s="1"/>
  <c r="G278" i="9"/>
  <c r="E278" i="9" s="1"/>
  <c r="F6" i="5"/>
  <c r="C984" i="1"/>
  <c r="H1152" i="1"/>
  <c r="G1152" i="1"/>
  <c r="G414" i="1"/>
  <c r="H414" i="1"/>
  <c r="H1046" i="1"/>
  <c r="G1046" i="1"/>
  <c r="H1435" i="1"/>
  <c r="G1435" i="1"/>
  <c r="C629" i="1"/>
  <c r="F635" i="4"/>
  <c r="N3" i="9"/>
  <c r="I11" i="3"/>
  <c r="H985" i="1"/>
  <c r="G985" i="1"/>
  <c r="H2" i="1"/>
  <c r="G2" i="1"/>
  <c r="E640" i="4" l="1"/>
  <c r="E641" i="4" s="1"/>
  <c r="D635" i="1" s="1"/>
  <c r="E415" i="4"/>
  <c r="D410" i="1" s="1"/>
  <c r="E414" i="4"/>
  <c r="D409" i="1" s="1"/>
  <c r="C409" i="1"/>
  <c r="H8" i="3"/>
  <c r="H984" i="1"/>
  <c r="G984" i="1"/>
  <c r="F291" i="4"/>
  <c r="C287" i="1"/>
  <c r="G407" i="1"/>
  <c r="H407" i="1"/>
  <c r="H630" i="1"/>
  <c r="G630" i="1"/>
  <c r="B278" i="9"/>
  <c r="E277" i="9"/>
  <c r="H286" i="1"/>
  <c r="G286" i="1"/>
  <c r="G403" i="1"/>
  <c r="H403" i="1"/>
  <c r="G402" i="1"/>
  <c r="H402" i="1"/>
  <c r="D640" i="4"/>
  <c r="D415" i="4"/>
  <c r="F413" i="4"/>
  <c r="C408" i="1"/>
  <c r="H629" i="1"/>
  <c r="G629" i="1"/>
  <c r="G285" i="1"/>
  <c r="H285" i="1"/>
  <c r="C633" i="1"/>
  <c r="D641" i="4"/>
  <c r="F639" i="4"/>
  <c r="D634" i="1" l="1"/>
  <c r="E642" i="4"/>
  <c r="E646" i="4" s="1"/>
  <c r="F414" i="4"/>
  <c r="G408" i="1"/>
  <c r="H408" i="1"/>
  <c r="D636" i="1"/>
  <c r="I8" i="3"/>
  <c r="M3" i="9"/>
  <c r="F415" i="4"/>
  <c r="C410" i="1"/>
  <c r="G409" i="1"/>
  <c r="H409" i="1"/>
  <c r="G287" i="1"/>
  <c r="H287" i="1"/>
  <c r="F641" i="4"/>
  <c r="C635" i="1"/>
  <c r="D645" i="4"/>
  <c r="H633" i="1"/>
  <c r="G633" i="1"/>
  <c r="D642" i="4"/>
  <c r="F640" i="4"/>
  <c r="C634" i="1"/>
  <c r="E645" i="4" l="1"/>
  <c r="H634" i="1"/>
  <c r="G634" i="1"/>
  <c r="H18" i="3"/>
  <c r="F645" i="4"/>
  <c r="C639" i="1"/>
  <c r="G410" i="1"/>
  <c r="H410" i="1"/>
  <c r="D640" i="1"/>
  <c r="I19" i="3"/>
  <c r="D646" i="4"/>
  <c r="F642" i="4"/>
  <c r="C636" i="1"/>
  <c r="G276" i="9"/>
  <c r="E276" i="9" s="1"/>
  <c r="B276" i="9" s="1"/>
  <c r="H635" i="1"/>
  <c r="G635" i="1"/>
  <c r="I18" i="3"/>
  <c r="D639" i="1"/>
  <c r="H19" i="3" l="1"/>
  <c r="F646" i="4"/>
  <c r="C640" i="1"/>
  <c r="H636" i="1"/>
  <c r="G636" i="1"/>
  <c r="H7" i="3"/>
  <c r="H639" i="1"/>
  <c r="G639" i="1"/>
  <c r="H640" i="1" l="1"/>
  <c r="G640" i="1"/>
  <c r="J3" i="9"/>
  <c r="M272" i="9" l="1"/>
  <c r="L272" i="9"/>
  <c r="H274" i="9"/>
  <c r="H18" i="9"/>
  <c r="G274" i="9"/>
  <c r="G18" i="9"/>
  <c r="H17" i="9"/>
  <c r="M16" i="9"/>
  <c r="L15" i="9"/>
  <c r="L16" i="9"/>
  <c r="H15" i="9"/>
  <c r="G17" i="9"/>
  <c r="J6" i="9"/>
  <c r="J17" i="9"/>
  <c r="J12" i="9"/>
  <c r="K7" i="9"/>
  <c r="I8" i="9"/>
  <c r="J10" i="9"/>
  <c r="J9" i="9"/>
  <c r="J13" i="9"/>
  <c r="J11" i="9"/>
  <c r="K6" i="9"/>
  <c r="K13" i="9"/>
  <c r="K5" i="9"/>
  <c r="I6" i="9"/>
  <c r="G16" i="9"/>
  <c r="H16" i="9"/>
  <c r="K8" i="9"/>
  <c r="J5" i="9"/>
  <c r="K11" i="9"/>
  <c r="I5" i="9"/>
  <c r="I12" i="9"/>
  <c r="J7" i="9"/>
  <c r="K9" i="9"/>
  <c r="K12" i="9"/>
  <c r="M15" i="9"/>
  <c r="G15" i="9"/>
  <c r="I9" i="9"/>
  <c r="I13" i="9"/>
  <c r="J8" i="9"/>
  <c r="K10" i="9"/>
  <c r="I11" i="9"/>
  <c r="I7" i="9"/>
  <c r="I17" i="9"/>
  <c r="E11" i="9" l="1"/>
  <c r="B11" i="9" s="1"/>
  <c r="E9" i="9"/>
  <c r="B9" i="9" s="1"/>
  <c r="E15" i="9"/>
  <c r="E274" i="9"/>
  <c r="E20" i="9" s="1"/>
  <c r="I7" i="3" s="1"/>
  <c r="E12" i="9"/>
  <c r="B12" i="9" s="1"/>
  <c r="E16" i="9"/>
  <c r="F272" i="9"/>
  <c r="B272" i="9" s="1"/>
  <c r="E17" i="9"/>
  <c r="B17" i="9" s="1"/>
  <c r="E7" i="9"/>
  <c r="B7" i="9" s="1"/>
  <c r="E13" i="9"/>
  <c r="B13" i="9" s="1"/>
  <c r="E5" i="9"/>
  <c r="E10" i="9"/>
  <c r="B10" i="9" s="1"/>
  <c r="F16" i="9"/>
  <c r="E18" i="9"/>
  <c r="B18" i="9" s="1"/>
  <c r="F20" i="9"/>
  <c r="E6" i="9"/>
  <c r="B6" i="9" s="1"/>
  <c r="E8" i="9"/>
  <c r="B8" i="9" s="1"/>
  <c r="F15" i="9"/>
  <c r="B274" i="9" l="1"/>
  <c r="F14" i="9"/>
  <c r="F3" i="9" s="1"/>
  <c r="B15" i="9"/>
  <c r="B16" i="9"/>
  <c r="E4" i="9"/>
  <c r="B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<sst xmlns="http://schemas.openxmlformats.org/spreadsheetml/2006/main" count="4360" uniqueCount="3421">
  <si>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</si>
  <si>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</si>
  <si>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</si>
  <si>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</si>
  <si>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</si>
  <si>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</si>
  <si>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</si>
  <si>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</si>
  <si>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</si>
  <si>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</si>
  <si>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</si>
  <si>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</si>
  <si>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</si>
  <si>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</si>
  <si>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</si>
  <si>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</si>
  <si>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</si>
  <si>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</si>
  <si>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</si>
  <si>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</si>
  <si>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</si>
  <si>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</si>
  <si>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</si>
  <si>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</si>
  <si>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</si>
  <si>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</si>
  <si>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</si>
  <si>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</si>
  <si>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</si>
  <si>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</si>
  <si>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</si>
  <si>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Retfala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</si>
  <si>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</si>
  <si>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</si>
  <si>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</si>
  <si>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</si>
  <si>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</si>
  <si>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</si>
  <si>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</si>
  <si>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</si>
  <si>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</si>
  <si>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</si>
  <si>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</si>
  <si>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</si>
  <si>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</si>
  <si>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</si>
  <si>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</si>
  <si>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</si>
  <si>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</si>
  <si>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9562 - Osnovna škola Retfala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</si>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</sst>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863721</v>
      </c>
      <c r="D2" s="6">
        <f>'PR-RAS'!E6</f>
        <v>1111604.77</v>
      </c>
      <c r="E2" s="6">
        <v>0</v>
      </c>
      <c r="F2" s="6">
        <v>0</v>
      </c>
      <c r="G2" s="7">
        <f t="shared" ref="G2:G264" si="0">(B2/1000)*(C2*1+D2*2)</f>
        <v>3086.9305400000003</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677477.76</v>
      </c>
      <c r="D46" s="1">
        <f>'PR-RAS'!E50</f>
        <v>884915.77</v>
      </c>
      <c r="E46" s="1">
        <v>0</v>
      </c>
      <c r="F46" s="1">
        <v>0</v>
      </c>
      <c r="G46" s="2">
        <f t="shared" si="0"/>
        <v>110128.91849999999</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671621.16</v>
      </c>
      <c r="D64" s="1">
        <f>'PR-RAS'!E68</f>
        <v>884885.77</v>
      </c>
      <c r="E64" s="1">
        <v>0</v>
      </c>
      <c r="F64" s="1">
        <v>0</v>
      </c>
      <c r="G64" s="2">
        <f t="shared" si="0"/>
        <v>153807.74010000002</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671621.16</v>
      </c>
      <c r="D65" s="1">
        <f>'PR-RAS'!E69</f>
        <v>884885.77</v>
      </c>
      <c r="E65" s="1">
        <v>0</v>
      </c>
      <c r="F65" s="1">
        <v>0</v>
      </c>
      <c r="G65" s="2">
        <f t="shared" si="0"/>
        <v>156249.13280000002</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5856.6</v>
      </c>
      <c r="D70" s="1">
        <f>'PR-RAS'!E74</f>
        <v>0</v>
      </c>
      <c r="E70" s="1">
        <v>0</v>
      </c>
      <c r="F70" s="1">
        <v>0</v>
      </c>
      <c r="G70" s="2">
        <f t="shared" si="0"/>
        <v>404.10540000000003</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5856.6</v>
      </c>
      <c r="D71" s="1">
        <f>'PR-RAS'!E75</f>
        <v>0</v>
      </c>
      <c r="E71" s="1">
        <v>0</v>
      </c>
      <c r="F71" s="1">
        <v>0</v>
      </c>
      <c r="G71" s="2">
        <f t="shared" si="0"/>
        <v>409.96200000000005</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30</v>
      </c>
      <c r="E73" s="1">
        <v>0</v>
      </c>
      <c r="F73" s="1">
        <v>0</v>
      </c>
      <c r="G73" s="2">
        <f t="shared" si="0"/>
        <v>4.3199999999999994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30</v>
      </c>
      <c r="E74" s="1">
        <v>0</v>
      </c>
      <c r="F74" s="1">
        <v>0</v>
      </c>
      <c r="G74" s="2">
        <f t="shared" si="0"/>
        <v>4.38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65500.06</v>
      </c>
      <c r="D102" s="1">
        <f>'PR-RAS'!E106</f>
        <v>57008.41</v>
      </c>
      <c r="E102" s="1">
        <v>0</v>
      </c>
      <c r="F102" s="1">
        <v>0</v>
      </c>
      <c r="G102" s="2">
        <f t="shared" si="0"/>
        <v>18131.204880000001</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65500.06</v>
      </c>
      <c r="D108" s="1">
        <f>'PR-RAS'!E112</f>
        <v>57008.41</v>
      </c>
      <c r="E108" s="1">
        <v>0</v>
      </c>
      <c r="F108" s="1">
        <v>0</v>
      </c>
      <c r="G108" s="2">
        <f t="shared" si="0"/>
        <v>19208.30616</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65500.06</v>
      </c>
      <c r="D113" s="1">
        <f>'PR-RAS'!E117</f>
        <v>57008.41</v>
      </c>
      <c r="E113" s="1">
        <v>0</v>
      </c>
      <c r="F113" s="1">
        <v>0</v>
      </c>
      <c r="G113" s="2">
        <f t="shared" si="0"/>
        <v>20105.89056</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6140.24</v>
      </c>
      <c r="D120" s="1">
        <f>'PR-RAS'!E124</f>
        <v>2196.3599999999997</v>
      </c>
      <c r="E120" s="1">
        <v>0</v>
      </c>
      <c r="F120" s="1">
        <v>0</v>
      </c>
      <c r="G120" s="2">
        <f t="shared" si="0"/>
        <v>1253.4222399999999</v>
      </c>
      <c r="H120" s="2">
        <f t="shared" si="1"/>
        <v>0.5999999999994543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4414.74</v>
      </c>
      <c r="D121" s="1">
        <f>'PR-RAS'!E125</f>
        <v>1596.36</v>
      </c>
      <c r="E121" s="1">
        <v>0</v>
      </c>
      <c r="F121" s="1">
        <v>0</v>
      </c>
      <c r="G121" s="2">
        <f t="shared" si="0"/>
        <v>912.89519999999982</v>
      </c>
      <c r="H121" s="2">
        <f t="shared" si="1"/>
        <v>0.62000000000011823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4414.74</v>
      </c>
      <c r="D123" s="1">
        <f>'PR-RAS'!E127</f>
        <v>1596.36</v>
      </c>
      <c r="E123" s="1">
        <v>0</v>
      </c>
      <c r="F123" s="1">
        <v>0</v>
      </c>
      <c r="G123" s="2">
        <f t="shared" si="0"/>
        <v>928.11011999999982</v>
      </c>
      <c r="H123" s="2">
        <f t="shared" si="1"/>
        <v>0.62000000000011823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1725.5</v>
      </c>
      <c r="D124" s="1">
        <f>'PR-RAS'!E128</f>
        <v>600</v>
      </c>
      <c r="E124" s="1">
        <v>0</v>
      </c>
      <c r="F124" s="1">
        <v>0</v>
      </c>
      <c r="G124" s="2">
        <f t="shared" si="0"/>
        <v>359.8365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1725.5</v>
      </c>
      <c r="D125" s="1">
        <f>'PR-RAS'!E129</f>
        <v>600</v>
      </c>
      <c r="E125" s="1">
        <v>0</v>
      </c>
      <c r="F125" s="1">
        <v>0</v>
      </c>
      <c r="G125" s="2">
        <f t="shared" si="0"/>
        <v>362.762</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114602.94</v>
      </c>
      <c r="D129" s="1">
        <f>'PR-RAS'!E133</f>
        <v>167484.23000000001</v>
      </c>
      <c r="E129" s="1">
        <v>0</v>
      </c>
      <c r="F129" s="1">
        <v>0</v>
      </c>
      <c r="G129" s="2">
        <f t="shared" si="0"/>
        <v>57545.139200000005</v>
      </c>
      <c r="H129" s="2">
        <f t="shared" si="1"/>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114602.94</v>
      </c>
      <c r="D130" s="1">
        <f>'PR-RAS'!E134</f>
        <v>167484.23000000001</v>
      </c>
      <c r="E130" s="1">
        <v>0</v>
      </c>
      <c r="F130" s="1">
        <v>0</v>
      </c>
      <c r="G130" s="2">
        <f t="shared" si="0"/>
        <v>57994.710600000006</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114602.94</v>
      </c>
      <c r="D131" s="1">
        <f>'PR-RAS'!E135</f>
        <v>160312.35</v>
      </c>
      <c r="E131" s="1">
        <v>0</v>
      </c>
      <c r="F131" s="1">
        <v>0</v>
      </c>
      <c r="G131" s="2">
        <f t="shared" si="0"/>
        <v>56579.593200000003</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7171.88</v>
      </c>
      <c r="E132" s="1">
        <v>0</v>
      </c>
      <c r="F132" s="1">
        <v>0</v>
      </c>
      <c r="G132" s="2">
        <f t="shared" si="0"/>
        <v>1879.0325600000001</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853513.97000000009</v>
      </c>
      <c r="D147" s="1">
        <f>'PR-RAS'!E151</f>
        <v>1065260.1200000001</v>
      </c>
      <c r="E147" s="1">
        <v>0</v>
      </c>
      <c r="F147" s="1">
        <v>0</v>
      </c>
      <c r="G147" s="2">
        <f t="shared" si="0"/>
        <v>435668.99466000003</v>
      </c>
      <c r="H147" s="2">
        <f t="shared" si="1"/>
        <v>0.15000000002328306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705602.53</v>
      </c>
      <c r="D148" s="1">
        <f>'PR-RAS'!E152</f>
        <v>906189.04</v>
      </c>
      <c r="E148" s="1">
        <v>0</v>
      </c>
      <c r="F148" s="1">
        <v>0</v>
      </c>
      <c r="G148" s="2">
        <f t="shared" si="0"/>
        <v>370143.14967000001</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586880.05000000005</v>
      </c>
      <c r="D149" s="1">
        <f>'PR-RAS'!E153</f>
        <v>746993.92</v>
      </c>
      <c r="E149" s="1">
        <v>0</v>
      </c>
      <c r="F149" s="1">
        <v>0</v>
      </c>
      <c r="G149" s="2">
        <f t="shared" si="0"/>
        <v>307968.44772</v>
      </c>
      <c r="H149" s="2">
        <f t="shared" si="1"/>
        <v>0.13000000000465661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586880.05000000005</v>
      </c>
      <c r="D150" s="1">
        <f>'PR-RAS'!E154</f>
        <v>746993.92</v>
      </c>
      <c r="E150" s="1">
        <v>0</v>
      </c>
      <c r="F150" s="1">
        <v>0</v>
      </c>
      <c r="G150" s="2">
        <f t="shared" si="0"/>
        <v>310049.31560999999</v>
      </c>
      <c r="H150" s="2">
        <f t="shared" si="1"/>
        <v>0.13000000000465661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25603.57</v>
      </c>
      <c r="D154" s="1">
        <f>'PR-RAS'!E158</f>
        <v>39700.199999999997</v>
      </c>
      <c r="E154" s="1">
        <v>0</v>
      </c>
      <c r="F154" s="1">
        <v>0</v>
      </c>
      <c r="G154" s="2">
        <f t="shared" si="0"/>
        <v>16065.607410000001</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93118.91</v>
      </c>
      <c r="D155" s="1">
        <f>'PR-RAS'!E159</f>
        <v>119494.92</v>
      </c>
      <c r="E155" s="1">
        <v>0</v>
      </c>
      <c r="F155" s="1">
        <v>0</v>
      </c>
      <c r="G155" s="2">
        <f t="shared" si="0"/>
        <v>51144.747499999998</v>
      </c>
      <c r="H155" s="2">
        <f t="shared" si="1"/>
        <v>0.16999999999825377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93118.91</v>
      </c>
      <c r="D157" s="1">
        <f>'PR-RAS'!E161</f>
        <v>119494.92</v>
      </c>
      <c r="E157" s="1">
        <v>0</v>
      </c>
      <c r="F157" s="1">
        <v>0</v>
      </c>
      <c r="G157" s="2">
        <f t="shared" si="0"/>
        <v>51808.964999999997</v>
      </c>
      <c r="H157" s="2">
        <f t="shared" si="1"/>
        <v>0.16999999999825377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147822.01999999999</v>
      </c>
      <c r="D159" s="1">
        <f>'PR-RAS'!E163</f>
        <v>157940.51</v>
      </c>
      <c r="E159" s="1">
        <v>0</v>
      </c>
      <c r="F159" s="1">
        <v>0</v>
      </c>
      <c r="G159" s="2">
        <f t="shared" si="0"/>
        <v>73265.080320000008</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14097.039999999999</v>
      </c>
      <c r="D160" s="1">
        <f>'PR-RAS'!E164</f>
        <v>14459.13</v>
      </c>
      <c r="E160" s="1">
        <v>0</v>
      </c>
      <c r="F160" s="1">
        <v>0</v>
      </c>
      <c r="G160" s="2">
        <f t="shared" si="0"/>
        <v>6839.4326999999994</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1908.89</v>
      </c>
      <c r="D161" s="1">
        <f>'PR-RAS'!E165</f>
        <v>820.56</v>
      </c>
      <c r="E161" s="1">
        <v>0</v>
      </c>
      <c r="F161" s="1">
        <v>0</v>
      </c>
      <c r="G161" s="2">
        <f t="shared" si="0"/>
        <v>568.00160000000005</v>
      </c>
      <c r="H161" s="2">
        <f t="shared" si="1"/>
        <v>0.54999999999995453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11862.98</v>
      </c>
      <c r="D162" s="1">
        <f>'PR-RAS'!E166</f>
        <v>13317.27</v>
      </c>
      <c r="E162" s="1">
        <v>0</v>
      </c>
      <c r="F162" s="1">
        <v>0</v>
      </c>
      <c r="G162" s="2">
        <f t="shared" si="0"/>
        <v>6198.1007200000004</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325.17</v>
      </c>
      <c r="D163" s="1">
        <f>'PR-RAS'!E167</f>
        <v>274.5</v>
      </c>
      <c r="E163" s="1">
        <v>0</v>
      </c>
      <c r="F163" s="1">
        <v>0</v>
      </c>
      <c r="G163" s="2">
        <f t="shared" si="0"/>
        <v>141.61554000000001</v>
      </c>
      <c r="H163" s="2">
        <f t="shared" si="1"/>
        <v>0.67000000000001592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46.8</v>
      </c>
      <c r="E164" s="1">
        <v>0</v>
      </c>
      <c r="F164" s="1">
        <v>0</v>
      </c>
      <c r="G164" s="2">
        <f t="shared" si="0"/>
        <v>15.2568</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126346.68</v>
      </c>
      <c r="D165" s="1">
        <f>'PR-RAS'!E169</f>
        <v>125037.72</v>
      </c>
      <c r="E165" s="1">
        <v>0</v>
      </c>
      <c r="F165" s="1">
        <v>0</v>
      </c>
      <c r="G165" s="2">
        <f t="shared" si="0"/>
        <v>61733.227680000004</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7927</v>
      </c>
      <c r="D166" s="1">
        <f>'PR-RAS'!E170</f>
        <v>7227.48</v>
      </c>
      <c r="E166" s="1">
        <v>0</v>
      </c>
      <c r="F166" s="1">
        <v>0</v>
      </c>
      <c r="G166" s="2">
        <f t="shared" si="0"/>
        <v>3693.0234</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89234.28</v>
      </c>
      <c r="D167" s="1">
        <f>'PR-RAS'!E171</f>
        <v>93220.32</v>
      </c>
      <c r="E167" s="1">
        <v>0</v>
      </c>
      <c r="F167" s="1">
        <v>0</v>
      </c>
      <c r="G167" s="2">
        <f t="shared" si="0"/>
        <v>45762.036720000011</v>
      </c>
      <c r="H167" s="2">
        <f t="shared" si="1"/>
        <v>0.60000000000582077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28609.97</v>
      </c>
      <c r="D168" s="1">
        <f>'PR-RAS'!E172</f>
        <v>21521.51</v>
      </c>
      <c r="E168" s="1">
        <v>0</v>
      </c>
      <c r="F168" s="1">
        <v>0</v>
      </c>
      <c r="G168" s="2">
        <f t="shared" si="0"/>
        <v>11966.04933</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575.42999999999995</v>
      </c>
      <c r="D169" s="1">
        <f>'PR-RAS'!E173</f>
        <v>2297.29</v>
      </c>
      <c r="E169" s="1">
        <v>0</v>
      </c>
      <c r="F169" s="1">
        <v>0</v>
      </c>
      <c r="G169" s="2">
        <f t="shared" si="0"/>
        <v>868.56168000000014</v>
      </c>
      <c r="H169" s="2">
        <f t="shared" si="1"/>
        <v>0.7199999999999136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240.24</v>
      </c>
      <c r="E170" s="1">
        <v>0</v>
      </c>
      <c r="F170" s="1">
        <v>0</v>
      </c>
      <c r="G170" s="2">
        <f t="shared" si="0"/>
        <v>81.201120000000003</v>
      </c>
      <c r="H170" s="2">
        <f t="shared" si="1"/>
        <v>0.24000000000000909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530.88</v>
      </c>
      <c r="E172" s="1">
        <v>0</v>
      </c>
      <c r="F172" s="1">
        <v>0</v>
      </c>
      <c r="G172" s="2">
        <f t="shared" si="0"/>
        <v>181.56096000000002</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6460.59</v>
      </c>
      <c r="D173" s="1">
        <f>'PR-RAS'!E177</f>
        <v>14583.57</v>
      </c>
      <c r="E173" s="1">
        <v>0</v>
      </c>
      <c r="F173" s="1">
        <v>0</v>
      </c>
      <c r="G173" s="2">
        <f t="shared" si="0"/>
        <v>6127.9695599999986</v>
      </c>
      <c r="H173" s="2">
        <f t="shared" si="1"/>
        <v>0.84000000000014552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1493.94</v>
      </c>
      <c r="D174" s="1">
        <f>'PR-RAS'!E178</f>
        <v>1899.38</v>
      </c>
      <c r="E174" s="1">
        <v>0</v>
      </c>
      <c r="F174" s="1">
        <v>0</v>
      </c>
      <c r="G174" s="2">
        <f t="shared" si="0"/>
        <v>915.63710000000003</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903.4</v>
      </c>
      <c r="D175" s="1">
        <f>'PR-RAS'!E179</f>
        <v>1266.95</v>
      </c>
      <c r="E175" s="1">
        <v>0</v>
      </c>
      <c r="F175" s="1">
        <v>0</v>
      </c>
      <c r="G175" s="2">
        <f t="shared" si="0"/>
        <v>598.09019999999998</v>
      </c>
      <c r="H175" s="2">
        <f t="shared" si="1"/>
        <v>0.44999999999993179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2701.07</v>
      </c>
      <c r="D177" s="1">
        <f>'PR-RAS'!E181</f>
        <v>3157.93</v>
      </c>
      <c r="E177" s="1">
        <v>0</v>
      </c>
      <c r="F177" s="1">
        <v>0</v>
      </c>
      <c r="G177" s="2">
        <f t="shared" si="0"/>
        <v>1586.9796799999999</v>
      </c>
      <c r="H177" s="2">
        <f t="shared" si="1"/>
        <v>0.14000000000032742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240</v>
      </c>
      <c r="E178" s="1">
        <v>0</v>
      </c>
      <c r="F178" s="1">
        <v>0</v>
      </c>
      <c r="G178" s="2">
        <f t="shared" si="0"/>
        <v>84.96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310.06</v>
      </c>
      <c r="D179" s="1">
        <f>'PR-RAS'!E183</f>
        <v>5378.56</v>
      </c>
      <c r="E179" s="1">
        <v>0</v>
      </c>
      <c r="F179" s="1">
        <v>0</v>
      </c>
      <c r="G179" s="2">
        <f t="shared" si="0"/>
        <v>1969.95804</v>
      </c>
      <c r="H179" s="2">
        <f t="shared" si="1"/>
        <v>0.4999999999996021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488.8</v>
      </c>
      <c r="D180" s="1">
        <f>'PR-RAS'!E184</f>
        <v>1541.14</v>
      </c>
      <c r="E180" s="1">
        <v>0</v>
      </c>
      <c r="F180" s="1">
        <v>0</v>
      </c>
      <c r="G180" s="2">
        <f t="shared" si="0"/>
        <v>639.22332000000006</v>
      </c>
      <c r="H180" s="2">
        <f t="shared" si="1"/>
        <v>0.34000000000008868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350.96</v>
      </c>
      <c r="D181" s="1">
        <f>'PR-RAS'!E185</f>
        <v>370.93</v>
      </c>
      <c r="E181" s="1">
        <v>0</v>
      </c>
      <c r="F181" s="1">
        <v>0</v>
      </c>
      <c r="G181" s="2">
        <f t="shared" si="0"/>
        <v>196.70759999999999</v>
      </c>
      <c r="H181" s="2">
        <f t="shared" si="1"/>
        <v>0.11000000000001364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212.36</v>
      </c>
      <c r="D182" s="1">
        <f>'PR-RAS'!E186</f>
        <v>728.68</v>
      </c>
      <c r="E182" s="1">
        <v>0</v>
      </c>
      <c r="F182" s="1">
        <v>0</v>
      </c>
      <c r="G182" s="2">
        <f t="shared" si="0"/>
        <v>302.21931999999998</v>
      </c>
      <c r="H182" s="2">
        <f t="shared" si="1"/>
        <v>0.68000000000006366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917.71</v>
      </c>
      <c r="D184" s="1">
        <f>'PR-RAS'!E188</f>
        <v>3860.09</v>
      </c>
      <c r="E184" s="1">
        <v>0</v>
      </c>
      <c r="F184" s="1">
        <v>0</v>
      </c>
      <c r="G184" s="2">
        <f t="shared" si="0"/>
        <v>1580.7338699999998</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1484</v>
      </c>
      <c r="E187" s="1">
        <v>0</v>
      </c>
      <c r="F187" s="1">
        <v>0</v>
      </c>
      <c r="G187" s="2">
        <f t="shared" si="0"/>
        <v>552.048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791.36</v>
      </c>
      <c r="D189" s="1">
        <f>'PR-RAS'!E193</f>
        <v>2128</v>
      </c>
      <c r="E189" s="1">
        <v>0</v>
      </c>
      <c r="F189" s="1">
        <v>0</v>
      </c>
      <c r="G189" s="2">
        <f t="shared" si="0"/>
        <v>948.90367999999989</v>
      </c>
      <c r="H189" s="2">
        <f t="shared" si="1"/>
        <v>0.36000000000001364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18.260000000000002</v>
      </c>
      <c r="D191" s="1">
        <f>'PR-RAS'!E195</f>
        <v>140</v>
      </c>
      <c r="E191" s="1">
        <v>0</v>
      </c>
      <c r="F191" s="1">
        <v>0</v>
      </c>
      <c r="G191" s="2">
        <f t="shared" si="0"/>
        <v>56.669399999999996</v>
      </c>
      <c r="H191" s="2">
        <f t="shared" si="1"/>
        <v>0.26000000000000156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89.42</v>
      </c>
      <c r="D192" s="1">
        <f>'PR-RAS'!E196</f>
        <v>0</v>
      </c>
      <c r="E192" s="1">
        <v>0</v>
      </c>
      <c r="F192" s="1">
        <v>0</v>
      </c>
      <c r="G192" s="2">
        <f t="shared" si="0"/>
        <v>17.079219999999999</v>
      </c>
      <c r="H192" s="2">
        <f t="shared" si="1"/>
        <v>0.42000000000000171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89.42</v>
      </c>
      <c r="D206" s="1">
        <f>'PR-RAS'!E210</f>
        <v>0</v>
      </c>
      <c r="E206" s="1">
        <v>0</v>
      </c>
      <c r="F206" s="1">
        <v>0</v>
      </c>
      <c r="G206" s="2">
        <f t="shared" si="0"/>
        <v>18.331099999999999</v>
      </c>
      <c r="H206" s="2">
        <f t="shared" si="1"/>
        <v>0.42000000000000171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89.42</v>
      </c>
      <c r="D207" s="1">
        <f>'PR-RAS'!E211</f>
        <v>0</v>
      </c>
      <c r="E207" s="1">
        <v>0</v>
      </c>
      <c r="F207" s="1">
        <v>0</v>
      </c>
      <c r="G207" s="2">
        <f t="shared" si="0"/>
        <v>18.42052</v>
      </c>
      <c r="H207" s="2">
        <f t="shared" si="1"/>
        <v>0.42000000000000171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1130.57</v>
      </c>
      <c r="E259" s="1">
        <v>0</v>
      </c>
      <c r="F259" s="1">
        <v>0</v>
      </c>
      <c r="G259" s="2">
        <f t="shared" si="0"/>
        <v>583.37411999999995</v>
      </c>
      <c r="H259" s="2">
        <f t="shared" si="1"/>
        <v>0.43000000000006366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1130.57</v>
      </c>
      <c r="E260" s="1">
        <v>0</v>
      </c>
      <c r="F260" s="1">
        <v>0</v>
      </c>
      <c r="G260" s="2">
        <f t="shared" si="0"/>
        <v>585.63526000000002</v>
      </c>
      <c r="H260" s="2">
        <f t="shared" si="1"/>
        <v>0.43000000000006366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1130.57</v>
      </c>
      <c r="E262" s="1">
        <v>0</v>
      </c>
      <c r="F262" s="1">
        <v>0</v>
      </c>
      <c r="G262" s="2">
        <f t="shared" si="0"/>
        <v>590.15754000000004</v>
      </c>
      <c r="H262" s="2">
        <f t="shared" si="1"/>
        <v>0.43000000000006366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853513.97000000009</v>
      </c>
      <c r="D285" s="1">
        <f>'PR-RAS'!E289</f>
        <v>1065260.1200000001</v>
      </c>
      <c r="E285" s="1">
        <v>0</v>
      </c>
      <c r="F285" s="1">
        <v>0</v>
      </c>
      <c r="G285" s="2">
        <f t="shared" si="8"/>
        <v>847465.71564000007</v>
      </c>
      <c r="H285" s="2">
        <f t="shared" si="9"/>
        <v>0.15000000002328306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10207.029999999912</v>
      </c>
      <c r="D286" s="1">
        <f>'PR-RAS'!E290</f>
        <v>46344.649999999907</v>
      </c>
      <c r="E286" s="1">
        <v>0</v>
      </c>
      <c r="F286" s="1">
        <v>0</v>
      </c>
      <c r="G286" s="2">
        <f t="shared" si="8"/>
        <v>29325.45404999992</v>
      </c>
      <c r="H286" s="2">
        <f t="shared" si="9"/>
        <v>0.38000000000465661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11788.68</v>
      </c>
      <c r="D288" s="1">
        <f>'PR-RAS'!E292</f>
        <v>0</v>
      </c>
      <c r="E288" s="1">
        <v>0</v>
      </c>
      <c r="F288" s="1">
        <v>0</v>
      </c>
      <c r="G288" s="2">
        <f t="shared" si="8"/>
        <v>3383.3511599999997</v>
      </c>
      <c r="H288" s="2">
        <f t="shared" si="9"/>
        <v>0.31999999999970896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9164.82</v>
      </c>
      <c r="E289" s="1">
        <v>0</v>
      </c>
      <c r="F289" s="1">
        <v>0</v>
      </c>
      <c r="G289" s="2">
        <f t="shared" si="8"/>
        <v>5278.9363199999998</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3720.9</v>
      </c>
      <c r="D290" s="1">
        <f>'PR-RAS'!E294</f>
        <v>16092.22</v>
      </c>
      <c r="E290" s="1">
        <v>0</v>
      </c>
      <c r="F290" s="1">
        <v>0</v>
      </c>
      <c r="G290" s="2">
        <f t="shared" si="8"/>
        <v>10376.643259999999</v>
      </c>
      <c r="H290" s="2">
        <f t="shared" si="9"/>
        <v>0.31999999999925421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3028.7</v>
      </c>
      <c r="E291" s="1">
        <v>0</v>
      </c>
      <c r="F291" s="1">
        <v>0</v>
      </c>
      <c r="G291" s="2">
        <f t="shared" si="8"/>
        <v>1756.6459999999997</v>
      </c>
      <c r="H291" s="2">
        <f t="shared" si="9"/>
        <v>0.3000000000001819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2569.41</v>
      </c>
      <c r="E345" s="1">
        <v>0</v>
      </c>
      <c r="F345" s="1">
        <v>0</v>
      </c>
      <c r="G345" s="2">
        <f t="shared" si="8"/>
        <v>1767.7540799999997</v>
      </c>
      <c r="H345" s="2">
        <f t="shared" si="9"/>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2569.41</v>
      </c>
      <c r="E358" s="1">
        <v>0</v>
      </c>
      <c r="F358" s="1">
        <v>0</v>
      </c>
      <c r="G358" s="2">
        <f t="shared" si="8"/>
        <v>1834.5587399999997</v>
      </c>
      <c r="H358" s="2">
        <f t="shared" si="9"/>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2569.41</v>
      </c>
      <c r="E364" s="1">
        <v>0</v>
      </c>
      <c r="F364" s="1">
        <v>0</v>
      </c>
      <c r="G364" s="2">
        <f t="shared" si="8"/>
        <v>1865.3916599999998</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1852.42</v>
      </c>
      <c r="E365" s="1">
        <v>0</v>
      </c>
      <c r="F365" s="1">
        <v>0</v>
      </c>
      <c r="G365" s="2">
        <f t="shared" si="8"/>
        <v>1348.56176</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268</v>
      </c>
      <c r="E369" s="1">
        <v>0</v>
      </c>
      <c r="F369" s="1">
        <v>0</v>
      </c>
      <c r="G369" s="2">
        <f t="shared" si="8"/>
        <v>197.24799999999999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448.99</v>
      </c>
      <c r="E371" s="1">
        <v>0</v>
      </c>
      <c r="F371" s="1">
        <v>0</v>
      </c>
      <c r="G371" s="2">
        <f t="shared" si="8"/>
        <v>332.25260000000003</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2569.41</v>
      </c>
      <c r="E403" s="1">
        <v>0</v>
      </c>
      <c r="F403" s="1">
        <v>0</v>
      </c>
      <c r="G403" s="2">
        <f t="shared" si="8"/>
        <v>2065.80564</v>
      </c>
      <c r="H403" s="2">
        <f t="shared" si="9"/>
        <v>0.40999999999985448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37443</v>
      </c>
      <c r="E405" s="1">
        <v>0</v>
      </c>
      <c r="F405" s="1">
        <v>0</v>
      </c>
      <c r="G405" s="2">
        <f t="shared" si="8"/>
        <v>30253.944000000003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129.9</v>
      </c>
      <c r="D406" s="1">
        <f>'PR-RAS'!E411</f>
        <v>129.9</v>
      </c>
      <c r="E406" s="1">
        <v>0</v>
      </c>
      <c r="F406" s="1">
        <v>0</v>
      </c>
      <c r="G406" s="2">
        <f t="shared" si="8"/>
        <v>157.82850000000002</v>
      </c>
      <c r="H406" s="2">
        <f t="shared" si="9"/>
        <v>0.19999999999998863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863721</v>
      </c>
      <c r="D407" s="1">
        <f>'PR-RAS'!E412</f>
        <v>1111604.77</v>
      </c>
      <c r="E407" s="1">
        <v>0</v>
      </c>
      <c r="F407" s="1">
        <v>0</v>
      </c>
      <c r="G407" s="2">
        <f t="shared" si="8"/>
        <v>1253293.7992400001</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853513.97000000009</v>
      </c>
      <c r="D408" s="1">
        <f>'PR-RAS'!E413</f>
        <v>1067829.53</v>
      </c>
      <c r="E408" s="1">
        <v>0</v>
      </c>
      <c r="F408" s="1">
        <v>0</v>
      </c>
      <c r="G408" s="2">
        <f t="shared" si="8"/>
        <v>1216593.4232099999</v>
      </c>
      <c r="H408" s="2">
        <f t="shared" si="9"/>
        <v>0.49999999988358468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10207.029999999912</v>
      </c>
      <c r="D409" s="1">
        <f>'PR-RAS'!E414</f>
        <v>43775.239999999991</v>
      </c>
      <c r="E409" s="1">
        <v>0</v>
      </c>
      <c r="F409" s="1">
        <v>0</v>
      </c>
      <c r="G409" s="2">
        <f t="shared" si="8"/>
        <v>39885.064079999953</v>
      </c>
      <c r="H409" s="2">
        <f t="shared" si="9"/>
        <v>0.26999999990221113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11788.68</v>
      </c>
      <c r="D411" s="1">
        <f>'PR-RAS'!E416</f>
        <v>0</v>
      </c>
      <c r="E411" s="1">
        <v>0</v>
      </c>
      <c r="F411" s="1">
        <v>0</v>
      </c>
      <c r="G411" s="2">
        <f t="shared" si="8"/>
        <v>4833.3588</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46607.82</v>
      </c>
      <c r="E412" s="1">
        <v>0</v>
      </c>
      <c r="F412" s="1">
        <v>0</v>
      </c>
      <c r="G412" s="2">
        <f t="shared" si="8"/>
        <v>38311.628039999996</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3850.8</v>
      </c>
      <c r="D413" s="1">
        <f>'PR-RAS'!E418</f>
        <v>16222.119999999999</v>
      </c>
      <c r="E413" s="1">
        <v>0</v>
      </c>
      <c r="F413" s="1">
        <v>0</v>
      </c>
      <c r="G413" s="2">
        <f t="shared" si="8"/>
        <v>14953.556479999999</v>
      </c>
      <c r="H413" s="2">
        <f t="shared" si="9"/>
        <v>0.31999999999879947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863721</v>
      </c>
      <c r="D633" s="1">
        <f>'PR-RAS'!E639</f>
        <v>1111604.77</v>
      </c>
      <c r="E633" s="1">
        <v>0</v>
      </c>
      <c r="F633" s="1">
        <v>0</v>
      </c>
      <c r="G633" s="2">
        <f t="shared" si="10"/>
        <v>1950940.1012800001</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853513.97000000009</v>
      </c>
      <c r="D634" s="1">
        <f>'PR-RAS'!E640</f>
        <v>1067829.53</v>
      </c>
      <c r="E634" s="1">
        <v>0</v>
      </c>
      <c r="F634" s="1">
        <v>0</v>
      </c>
      <c r="G634" s="2">
        <f t="shared" si="10"/>
        <v>1892146.5279900001</v>
      </c>
      <c r="H634" s="2">
        <f t="shared" si="11"/>
        <v>0.49999999988358468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10207.029999999912</v>
      </c>
      <c r="D635" s="1">
        <f>'PR-RAS'!E641</f>
        <v>43775.239999999991</v>
      </c>
      <c r="E635" s="1">
        <v>0</v>
      </c>
      <c r="F635" s="1">
        <v>0</v>
      </c>
      <c r="G635" s="2">
        <f t="shared" si="10"/>
        <v>61978.261339999932</v>
      </c>
      <c r="H635" s="2">
        <f t="shared" si="11"/>
        <v>0.26999999990221113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11788.68</v>
      </c>
      <c r="D637" s="1">
        <f>'PR-RAS'!E643</f>
        <v>0</v>
      </c>
      <c r="E637" s="1">
        <v>0</v>
      </c>
      <c r="F637" s="1">
        <v>0</v>
      </c>
      <c r="G637" s="2">
        <f t="shared" si="10"/>
        <v>7497.6004800000001</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46607.82</v>
      </c>
      <c r="E638" s="1">
        <v>0</v>
      </c>
      <c r="F638" s="1">
        <v>0</v>
      </c>
      <c r="G638" s="2">
        <f t="shared" si="10"/>
        <v>59378.362679999998</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21995.709999999912</v>
      </c>
      <c r="D639" s="1">
        <f>'PR-RAS'!E645</f>
        <v>0</v>
      </c>
      <c r="E639" s="1">
        <v>0</v>
      </c>
      <c r="F639" s="1">
        <v>0</v>
      </c>
      <c r="G639" s="2">
        <f t="shared" si="10"/>
        <v>14033.262979999943</v>
      </c>
      <c r="H639" s="2">
        <f t="shared" si="11"/>
        <v>0.29000000008818461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2832.580000000009</v>
      </c>
      <c r="E640" s="1">
        <v>0</v>
      </c>
      <c r="F640" s="1">
        <v>0</v>
      </c>
      <c r="G640" s="2">
        <f t="shared" si="10"/>
        <v>3620.0372400000115</v>
      </c>
      <c r="H640" s="2">
        <f t="shared" si="11"/>
        <v>0.41999999999097781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116758</v>
      </c>
      <c r="D641" s="1">
        <f>'PR-RAS'!E647</f>
        <v>137825.37</v>
      </c>
      <c r="E641" s="1">
        <v>0</v>
      </c>
      <c r="F641" s="1">
        <v>0</v>
      </c>
      <c r="G641" s="2">
        <f t="shared" si="10"/>
        <v>251141.59359999999</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10527.41</v>
      </c>
      <c r="D643" s="1">
        <f>'PR-RAS'!E650</f>
        <v>0</v>
      </c>
      <c r="E643" s="1">
        <v>0</v>
      </c>
      <c r="F643" s="1">
        <v>0</v>
      </c>
      <c r="G643" s="2">
        <f t="shared" si="10"/>
        <v>6758.5972199999997</v>
      </c>
      <c r="H643" s="2">
        <f t="shared" si="11"/>
        <v>0.40999999999985448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10527.41</v>
      </c>
      <c r="D644" s="1">
        <f>'PR-RAS'!E651</f>
        <v>0</v>
      </c>
      <c r="E644" s="1">
        <v>0</v>
      </c>
      <c r="F644" s="1">
        <v>0</v>
      </c>
      <c r="G644" s="2">
        <f t="shared" si="10"/>
        <v>6769.1246300000003</v>
      </c>
      <c r="H644" s="2">
        <f t="shared" si="11"/>
        <v>0.40999999999985448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79</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81</v>
      </c>
      <c r="E649" s="1">
        <v>0</v>
      </c>
      <c r="F649" s="1">
        <v>0</v>
      </c>
      <c r="G649" s="2">
        <f t="shared" si="10"/>
        <v>147.096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671621.16</v>
      </c>
      <c r="D668" s="1">
        <f>'PR-RAS'!E675</f>
        <v>884885.77</v>
      </c>
      <c r="E668" s="1">
        <v>0</v>
      </c>
      <c r="F668" s="1">
        <v>0</v>
      </c>
      <c r="G668" s="2">
        <f t="shared" si="10"/>
        <v>1628408.9309000003</v>
      </c>
      <c r="H668" s="2">
        <f t="shared" si="11"/>
        <v>0.39000000001396984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5856.6</v>
      </c>
      <c r="D687" s="1">
        <f>'PR-RAS'!E694</f>
        <v>0</v>
      </c>
      <c r="E687" s="1">
        <v>0</v>
      </c>
      <c r="F687" s="1">
        <v>0</v>
      </c>
      <c r="G687" s="2">
        <f t="shared" si="10"/>
        <v>4017.6276000000007</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63408.13</v>
      </c>
      <c r="D703" s="1">
        <f>'PR-RAS'!E710</f>
        <v>55171</v>
      </c>
      <c r="E703" s="1">
        <v>0</v>
      </c>
      <c r="F703" s="1">
        <v>0</v>
      </c>
      <c r="G703" s="2">
        <f t="shared" si="10"/>
        <v>121972.59126</v>
      </c>
      <c r="H703" s="2">
        <f t="shared" si="11"/>
        <v>0.12999999999738066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5373.27</v>
      </c>
      <c r="E709" s="1">
        <v>0</v>
      </c>
      <c r="F709" s="1">
        <v>0</v>
      </c>
      <c r="G709" s="2">
        <f t="shared" si="10"/>
        <v>7608.5503200000003</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1161.48</v>
      </c>
      <c r="D710" s="1">
        <f>'PR-RAS'!E717</f>
        <v>1480.83</v>
      </c>
      <c r="E710" s="1">
        <v>0</v>
      </c>
      <c r="F710" s="1">
        <v>0</v>
      </c>
      <c r="G710" s="2">
        <f t="shared" si="10"/>
        <v>2923.3062599999994</v>
      </c>
      <c r="H710" s="2">
        <f t="shared" si="11"/>
        <v>0.65000000000009095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11862.98</v>
      </c>
      <c r="D711" s="1">
        <f>'PR-RAS'!E718</f>
        <v>13317.27</v>
      </c>
      <c r="E711" s="1">
        <v>0</v>
      </c>
      <c r="F711" s="1">
        <v>0</v>
      </c>
      <c r="G711" s="2">
        <f t="shared" si="10"/>
        <v>27333.2392</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5243.72</v>
      </c>
      <c r="E713" s="1">
        <v>0</v>
      </c>
      <c r="F713" s="1">
        <v>0</v>
      </c>
      <c r="G713" s="2">
        <f t="shared" si="10"/>
        <v>7467.05728</v>
      </c>
      <c r="H713" s="2">
        <f t="shared" si="11"/>
        <v>0.27999999999974534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1045.1400000000001</v>
      </c>
      <c r="E715" s="1">
        <v>0</v>
      </c>
      <c r="F715" s="1">
        <v>0</v>
      </c>
      <c r="G715" s="2">
        <f t="shared" si="10"/>
        <v>1492.45992</v>
      </c>
      <c r="H715" s="2">
        <f t="shared" si="11"/>
        <v>0.14000000000010004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189460.4</v>
      </c>
      <c r="D1480" s="6"/>
      <c r="E1480" s="6">
        <v>0</v>
      </c>
      <c r="F1480" s="6">
        <v>0</v>
      </c>
      <c r="G1480" s="7">
        <f t="shared" ref="G1480:G1580" si="34">B1480/1000*C1480</f>
        <v>189.46039999999999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1098936.52</v>
      </c>
      <c r="D1481" s="1">
        <v>0</v>
      </c>
      <c r="E1481" s="1">
        <v>0</v>
      </c>
      <c r="F1481" s="1">
        <v>0</v>
      </c>
      <c r="G1481" s="2">
        <f t="shared" si="34"/>
        <v>2197.8730399999999</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1096367.1100000001</v>
      </c>
      <c r="D1483" s="1">
        <v>0</v>
      </c>
      <c r="E1483" s="1">
        <v>0</v>
      </c>
      <c r="F1483" s="1">
        <v>0</v>
      </c>
      <c r="G1483" s="2">
        <f t="shared" si="34"/>
        <v>4385.4684400000006</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929917.68</v>
      </c>
      <c r="D1484" s="1">
        <v>0</v>
      </c>
      <c r="E1484" s="1">
        <v>0</v>
      </c>
      <c r="F1484" s="1">
        <v>0</v>
      </c>
      <c r="G1484" s="2">
        <f t="shared" si="34"/>
        <v>4649.5884000000005</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158485.07</v>
      </c>
      <c r="D1485" s="1">
        <v>0</v>
      </c>
      <c r="E1485" s="1">
        <v>0</v>
      </c>
      <c r="F1485" s="1">
        <v>0</v>
      </c>
      <c r="G1485" s="2">
        <f t="shared" si="34"/>
        <v>950.91042000000004</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7964.36</v>
      </c>
      <c r="D1491" s="1">
        <v>0</v>
      </c>
      <c r="E1491" s="1">
        <v>0</v>
      </c>
      <c r="F1491" s="1">
        <v>0</v>
      </c>
      <c r="G1491" s="2">
        <f t="shared" si="34"/>
        <v>95.572320000000005</v>
      </c>
      <c r="H1491" s="2">
        <f t="shared" si="35"/>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2569.41</v>
      </c>
      <c r="D1492" s="1">
        <v>0</v>
      </c>
      <c r="E1492" s="1">
        <v>0</v>
      </c>
      <c r="F1492" s="1">
        <v>0</v>
      </c>
      <c r="G1492" s="2">
        <f t="shared" si="34"/>
        <v>33.402329999999999</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1105982.3900000001</v>
      </c>
      <c r="D1499" s="1">
        <v>0</v>
      </c>
      <c r="E1499" s="1">
        <v>0</v>
      </c>
      <c r="F1499" s="1">
        <v>0</v>
      </c>
      <c r="G1499" s="2">
        <f t="shared" si="34"/>
        <v>22119.647800000002</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1096838.2300000002</v>
      </c>
      <c r="D1501" s="1">
        <v>0</v>
      </c>
      <c r="E1501" s="1">
        <v>0</v>
      </c>
      <c r="F1501" s="1">
        <v>0</v>
      </c>
      <c r="G1501" s="2">
        <f t="shared" si="34"/>
        <v>24130.441060000005</v>
      </c>
      <c r="H1501" s="2">
        <f t="shared" si="35"/>
        <v>0.23000000021420419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903880.28</v>
      </c>
      <c r="D1502" s="1">
        <v>0</v>
      </c>
      <c r="E1502" s="1">
        <v>0</v>
      </c>
      <c r="F1502" s="1">
        <v>0</v>
      </c>
      <c r="G1502" s="2">
        <f t="shared" si="34"/>
        <v>20789.246439999999</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191752.38</v>
      </c>
      <c r="D1503" s="1">
        <v>0</v>
      </c>
      <c r="E1503" s="1">
        <v>0</v>
      </c>
      <c r="F1503" s="1">
        <v>0</v>
      </c>
      <c r="G1503" s="2">
        <f t="shared" si="34"/>
        <v>4602.0571200000004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1205.57</v>
      </c>
      <c r="D1509" s="1">
        <v>0</v>
      </c>
      <c r="E1509" s="1">
        <v>0</v>
      </c>
      <c r="F1509" s="1">
        <v>0</v>
      </c>
      <c r="G1509" s="2">
        <f t="shared" si="34"/>
        <v>36.167099999999998</v>
      </c>
      <c r="H1509" s="2">
        <f t="shared" si="35"/>
        <v>0.43000000000006366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9144.16</v>
      </c>
      <c r="D1510" s="1">
        <v>0</v>
      </c>
      <c r="E1510" s="1">
        <v>0</v>
      </c>
      <c r="F1510" s="1">
        <v>0</v>
      </c>
      <c r="G1510" s="2">
        <f t="shared" si="34"/>
        <v>283.46895999999998</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182414.5299999998</v>
      </c>
      <c r="D1517" s="1">
        <v>0</v>
      </c>
      <c r="E1517" s="1">
        <v>0</v>
      </c>
      <c r="F1517" s="1">
        <v>0</v>
      </c>
      <c r="G1517" s="2">
        <f t="shared" si="34"/>
        <v>6931.7521399999923</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182414.53</v>
      </c>
      <c r="D1576" s="1">
        <v>0</v>
      </c>
      <c r="E1576" s="1">
        <v>0</v>
      </c>
      <c r="F1576" s="1">
        <v>0</v>
      </c>
      <c r="G1576" s="2">
        <f t="shared" si="34"/>
        <v>17694.209409999999</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182414.53</v>
      </c>
      <c r="D1578" s="1">
        <v>0</v>
      </c>
      <c r="E1578" s="1">
        <v>0</v>
      </c>
      <c r="F1578" s="1">
        <v>0</v>
      </c>
      <c r="G1578" s="2">
        <f t="shared" si="34"/>
        <v>18059.03847</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863721</v>
      </c>
      <c r="I16" s="170">
        <f>'PR-RAS'!E6</f>
        <v>1111604.77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853513.97000000009</v>
      </c>
      <c r="I17" s="170">
        <f>'PR-RAS'!E151</f>
        <v>1065260.1200000001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21995.709999999912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2832.580000000009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189460.4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182414.5299999998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182414.53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45" zoomScaleNormal="100" workbookViewId="0">
      <selection activeCell="D162" sqref="D1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863721</v>
      </c>
      <c r="E6" s="51">
        <f>E7+E44+E50+E82+E106+E124+E133+E139</f>
        <v>1111604.77</v>
      </c>
      <c r="F6" s="52">
        <f t="shared" ref="F6:F131" si="0">IF(D6&lt;&gt;0,IF(E6/D6&gt;=100,"&gt;&gt;100",E6/D6*100),"-")</f>
        <v>128.69951871032427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677477.76</v>
      </c>
      <c r="E50" s="51">
        <f>E51+E54+E59+E62+E65+E68+E71+E74+E77</f>
        <v>884915.77</v>
      </c>
      <c r="F50" s="52">
        <f t="shared" si="0"/>
        <v>130.61916157956242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671621.16</v>
      </c>
      <c r="E68" s="51">
        <f t="shared" si="15"/>
        <v>884885.77</v>
      </c>
      <c r="F68" s="52">
        <f t="shared" si="0"/>
        <v>131.75370621140047</v>
      </c>
    </row>
    <row r="69" spans="1:6" ht="12.75" customHeight="1" x14ac:dyDescent="0.2">
      <c r="A69" s="53" t="s">
        <v>184</v>
      </c>
      <c r="B69" s="85" t="s">
        <v>185</v>
      </c>
      <c r="C69" s="50" t="s">
        <v>184</v>
      </c>
      <c r="D69" s="242">
        <v>671621.16</v>
      </c>
      <c r="E69" s="242">
        <v>884885.77</v>
      </c>
      <c r="F69" s="52">
        <f t="shared" si="0"/>
        <v>131.75370621140047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5856.6</v>
      </c>
      <c r="E74" s="51">
        <f t="shared" si="17"/>
        <v>0</v>
      </c>
      <c r="F74" s="52">
        <f t="shared" si="0"/>
        <v>0</v>
      </c>
    </row>
    <row r="75" spans="1:6" ht="12.75" customHeight="1" x14ac:dyDescent="0.2">
      <c r="A75" s="53" t="s">
        <v>196</v>
      </c>
      <c r="B75" s="85" t="s">
        <v>197</v>
      </c>
      <c r="C75" s="50" t="s">
        <v>196</v>
      </c>
      <c r="D75" s="242">
        <v>5856.6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30</v>
      </c>
      <c r="F77" s="52" t="str">
        <f t="shared" si="0"/>
        <v>-</v>
      </c>
    </row>
    <row r="78" spans="1:6" ht="12.75" customHeight="1" x14ac:dyDescent="0.2">
      <c r="A78" s="53">
        <v>6391</v>
      </c>
      <c r="B78" s="85" t="s">
        <v>202</v>
      </c>
      <c r="C78" s="50" t="s">
        <v>203</v>
      </c>
      <c r="D78" s="242">
        <v>0</v>
      </c>
      <c r="E78" s="242">
        <v>30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65500.06</v>
      </c>
      <c r="E106" s="51">
        <f t="shared" si="23"/>
        <v>57008.41</v>
      </c>
      <c r="F106" s="52">
        <f t="shared" si="0"/>
        <v>87.03566073069247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65500.06</v>
      </c>
      <c r="E112" s="51">
        <f t="shared" si="25"/>
        <v>57008.41</v>
      </c>
      <c r="F112" s="52">
        <f t="shared" si="0"/>
        <v>87.03566073069247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65500.06</v>
      </c>
      <c r="E117" s="242">
        <v>57008.41</v>
      </c>
      <c r="F117" s="52">
        <f t="shared" si="0"/>
        <v>87.03566073069247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6140.24</v>
      </c>
      <c r="E124" s="51">
        <f t="shared" si="27"/>
        <v>2196.3599999999997</v>
      </c>
      <c r="F124" s="52">
        <f t="shared" si="0"/>
        <v>35.769937331439813</v>
      </c>
    </row>
    <row r="125" spans="1:6" ht="12.75" customHeight="1" x14ac:dyDescent="0.2">
      <c r="A125" s="53">
        <v>661</v>
      </c>
      <c r="B125" s="86" t="s">
        <v>296</v>
      </c>
      <c r="C125" s="50" t="s">
        <v>297</v>
      </c>
      <c r="D125" s="51">
        <f t="shared" ref="D125:E125" si="28">SUM(D126:D127)</f>
        <v>4414.74</v>
      </c>
      <c r="E125" s="51">
        <f t="shared" si="28"/>
        <v>1596.36</v>
      </c>
      <c r="F125" s="52">
        <f t="shared" si="0"/>
        <v>36.159773848516558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4414.74</v>
      </c>
      <c r="E127" s="242">
        <v>1596.36</v>
      </c>
      <c r="F127" s="52">
        <f t="shared" si="0"/>
        <v>36.159773848516558</v>
      </c>
    </row>
    <row r="128" spans="1:6" ht="24" x14ac:dyDescent="0.2">
      <c r="A128" s="53">
        <v>663</v>
      </c>
      <c r="B128" s="231" t="s">
        <v>302</v>
      </c>
      <c r="C128" s="50" t="s">
        <v>303</v>
      </c>
      <c r="D128" s="51">
        <f t="shared" ref="D128:E128" si="29">SUM(D129:D132)</f>
        <v>1725.5</v>
      </c>
      <c r="E128" s="51">
        <f t="shared" si="29"/>
        <v>600</v>
      </c>
      <c r="F128" s="52">
        <f t="shared" si="0"/>
        <v>34.772529701535788</v>
      </c>
    </row>
    <row r="129" spans="1:6" ht="12.75" customHeight="1" x14ac:dyDescent="0.2">
      <c r="A129" s="53">
        <v>6631</v>
      </c>
      <c r="B129" s="86" t="s">
        <v>304</v>
      </c>
      <c r="C129" s="50" t="s">
        <v>305</v>
      </c>
      <c r="D129" s="242">
        <v>1725.5</v>
      </c>
      <c r="E129" s="242">
        <v>600</v>
      </c>
      <c r="F129" s="52">
        <f t="shared" si="0"/>
        <v>34.772529701535788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114602.94</v>
      </c>
      <c r="E133" s="51">
        <f t="shared" si="30"/>
        <v>167484.23000000001</v>
      </c>
      <c r="F133" s="52">
        <f t="shared" ref="F133:F223" si="31">IF(D133&lt;&gt;0,IF(E133/D133&gt;=100,"&gt;&gt;100",E133/D133*100),"-")</f>
        <v>146.14304833715437</v>
      </c>
    </row>
    <row r="134" spans="1:6" ht="24" x14ac:dyDescent="0.2">
      <c r="A134" s="53">
        <v>671</v>
      </c>
      <c r="B134" s="232" t="s">
        <v>314</v>
      </c>
      <c r="C134" s="50" t="s">
        <v>315</v>
      </c>
      <c r="D134" s="51">
        <f t="shared" ref="D134:E134" si="32">SUM(D135:D137)</f>
        <v>114602.94</v>
      </c>
      <c r="E134" s="51">
        <f t="shared" si="32"/>
        <v>167484.23000000001</v>
      </c>
      <c r="F134" s="52">
        <f t="shared" si="31"/>
        <v>146.14304833715437</v>
      </c>
    </row>
    <row r="135" spans="1:6" ht="12.75" customHeight="1" x14ac:dyDescent="0.2">
      <c r="A135" s="53">
        <v>6711</v>
      </c>
      <c r="B135" s="85" t="s">
        <v>316</v>
      </c>
      <c r="C135" s="50" t="s">
        <v>317</v>
      </c>
      <c r="D135" s="242">
        <v>114602.94</v>
      </c>
      <c r="E135" s="242">
        <v>160312.35</v>
      </c>
      <c r="F135" s="52">
        <f t="shared" si="31"/>
        <v>139.88502389205721</v>
      </c>
    </row>
    <row r="136" spans="1:6" ht="24" x14ac:dyDescent="0.2">
      <c r="A136" s="53">
        <v>6712</v>
      </c>
      <c r="B136" s="232" t="s">
        <v>318</v>
      </c>
      <c r="C136" s="50" t="s">
        <v>319</v>
      </c>
      <c r="D136" s="242">
        <v>0</v>
      </c>
      <c r="E136" s="242">
        <v>7171.88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853513.97000000009</v>
      </c>
      <c r="E151" s="51">
        <f t="shared" si="35"/>
        <v>1065260.1200000001</v>
      </c>
      <c r="F151" s="52">
        <f t="shared" si="31"/>
        <v>124.80875034769497</v>
      </c>
    </row>
    <row r="152" spans="1:6" ht="12.75" customHeight="1" x14ac:dyDescent="0.2">
      <c r="A152" s="53">
        <v>31</v>
      </c>
      <c r="B152" s="85" t="s">
        <v>349</v>
      </c>
      <c r="C152" s="50" t="s">
        <v>35</v>
      </c>
      <c r="D152" s="51">
        <f t="shared" ref="D152:E152" si="36">D153+D158+D159</f>
        <v>705602.53</v>
      </c>
      <c r="E152" s="51">
        <f t="shared" si="36"/>
        <v>906189.04</v>
      </c>
      <c r="F152" s="52">
        <f t="shared" si="31"/>
        <v>128.42769143699073</v>
      </c>
    </row>
    <row r="153" spans="1:6" ht="12.75" customHeight="1" x14ac:dyDescent="0.2">
      <c r="A153" s="53">
        <v>311</v>
      </c>
      <c r="B153" s="85" t="s">
        <v>350</v>
      </c>
      <c r="C153" s="50" t="s">
        <v>351</v>
      </c>
      <c r="D153" s="51">
        <f t="shared" ref="D153:E153" si="37">SUM(D154:D157)</f>
        <v>586880.05000000005</v>
      </c>
      <c r="E153" s="51">
        <f t="shared" si="37"/>
        <v>746993.92</v>
      </c>
      <c r="F153" s="52">
        <f t="shared" si="31"/>
        <v>127.28221380161074</v>
      </c>
    </row>
    <row r="154" spans="1:6" ht="12.75" customHeight="1" x14ac:dyDescent="0.2">
      <c r="A154" s="53">
        <v>3111</v>
      </c>
      <c r="B154" s="85" t="s">
        <v>352</v>
      </c>
      <c r="C154" s="50" t="s">
        <v>353</v>
      </c>
      <c r="D154" s="242">
        <v>586880.05000000005</v>
      </c>
      <c r="E154" s="242">
        <v>746993.92</v>
      </c>
      <c r="F154" s="52">
        <f t="shared" si="31"/>
        <v>127.28221380161074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25603.57</v>
      </c>
      <c r="E158" s="242">
        <v>39700.199999999997</v>
      </c>
      <c r="F158" s="52">
        <f t="shared" si="31"/>
        <v>155.05728302732783</v>
      </c>
    </row>
    <row r="159" spans="1:6" ht="12.75" customHeight="1" x14ac:dyDescent="0.2">
      <c r="A159" s="53">
        <v>313</v>
      </c>
      <c r="B159" s="85" t="s">
        <v>362</v>
      </c>
      <c r="C159" s="50" t="s">
        <v>363</v>
      </c>
      <c r="D159" s="51">
        <f t="shared" ref="D159:E159" si="38">SUM(D160:D162)</f>
        <v>93118.91</v>
      </c>
      <c r="E159" s="51">
        <f t="shared" si="38"/>
        <v>119494.92</v>
      </c>
      <c r="F159" s="52">
        <f t="shared" si="31"/>
        <v>128.32508456123466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93118.91</v>
      </c>
      <c r="E161" s="242">
        <v>119494.92</v>
      </c>
      <c r="F161" s="52">
        <f t="shared" si="31"/>
        <v>128.32508456123466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147822.01999999999</v>
      </c>
      <c r="E163" s="51">
        <f t="shared" si="39"/>
        <v>157940.51</v>
      </c>
      <c r="F163" s="52">
        <f t="shared" si="31"/>
        <v>106.84504920173599</v>
      </c>
    </row>
    <row r="164" spans="1:6" ht="12.75" customHeight="1" x14ac:dyDescent="0.2">
      <c r="A164" s="53">
        <v>321</v>
      </c>
      <c r="B164" s="85" t="s">
        <v>371</v>
      </c>
      <c r="C164" s="50" t="s">
        <v>372</v>
      </c>
      <c r="D164" s="51">
        <f t="shared" ref="D164:E164" si="40">SUM(D165:D168)</f>
        <v>14097.039999999999</v>
      </c>
      <c r="E164" s="51">
        <f t="shared" si="40"/>
        <v>14459.13</v>
      </c>
      <c r="F164" s="52">
        <f t="shared" si="31"/>
        <v>102.56855339844392</v>
      </c>
    </row>
    <row r="165" spans="1:6" ht="12.75" customHeight="1" x14ac:dyDescent="0.2">
      <c r="A165" s="53">
        <v>3211</v>
      </c>
      <c r="B165" s="85" t="s">
        <v>373</v>
      </c>
      <c r="C165" s="50" t="s">
        <v>374</v>
      </c>
      <c r="D165" s="242">
        <v>1908.89</v>
      </c>
      <c r="E165" s="242">
        <v>820.56</v>
      </c>
      <c r="F165" s="52">
        <f t="shared" si="31"/>
        <v>42.9862380755308</v>
      </c>
    </row>
    <row r="166" spans="1:6" ht="12.75" customHeight="1" x14ac:dyDescent="0.2">
      <c r="A166" s="53">
        <v>3212</v>
      </c>
      <c r="B166" s="85" t="s">
        <v>375</v>
      </c>
      <c r="C166" s="50" t="s">
        <v>376</v>
      </c>
      <c r="D166" s="242">
        <v>11862.98</v>
      </c>
      <c r="E166" s="242">
        <v>13317.27</v>
      </c>
      <c r="F166" s="52">
        <f t="shared" si="31"/>
        <v>112.25906138255313</v>
      </c>
    </row>
    <row r="167" spans="1:6" ht="12.75" customHeight="1" x14ac:dyDescent="0.2">
      <c r="A167" s="53">
        <v>3213</v>
      </c>
      <c r="B167" s="85" t="s">
        <v>377</v>
      </c>
      <c r="C167" s="50" t="s">
        <v>378</v>
      </c>
      <c r="D167" s="242">
        <v>325.17</v>
      </c>
      <c r="E167" s="242">
        <v>274.5</v>
      </c>
      <c r="F167" s="52">
        <f t="shared" si="31"/>
        <v>84.417381677276495</v>
      </c>
    </row>
    <row r="168" spans="1:6" ht="12.75" customHeight="1" x14ac:dyDescent="0.2">
      <c r="A168" s="53">
        <v>3214</v>
      </c>
      <c r="B168" s="85" t="s">
        <v>379</v>
      </c>
      <c r="C168" s="50" t="s">
        <v>380</v>
      </c>
      <c r="D168" s="242">
        <v>0</v>
      </c>
      <c r="E168" s="242">
        <v>46.8</v>
      </c>
      <c r="F168" s="52" t="str">
        <f t="shared" si="31"/>
        <v>-</v>
      </c>
    </row>
    <row r="169" spans="1:6" ht="12.75" customHeight="1" x14ac:dyDescent="0.2">
      <c r="A169" s="53">
        <v>322</v>
      </c>
      <c r="B169" s="85" t="s">
        <v>381</v>
      </c>
      <c r="C169" s="50" t="s">
        <v>382</v>
      </c>
      <c r="D169" s="51">
        <f t="shared" ref="D169:E169" si="41">SUM(D170:D176)</f>
        <v>126346.68</v>
      </c>
      <c r="E169" s="51">
        <f t="shared" si="41"/>
        <v>125037.72</v>
      </c>
      <c r="F169" s="52">
        <f t="shared" si="31"/>
        <v>98.963993355424947</v>
      </c>
    </row>
    <row r="170" spans="1:6" ht="12.75" customHeight="1" x14ac:dyDescent="0.2">
      <c r="A170" s="53">
        <v>3221</v>
      </c>
      <c r="B170" s="85" t="s">
        <v>383</v>
      </c>
      <c r="C170" s="50" t="s">
        <v>384</v>
      </c>
      <c r="D170" s="242">
        <v>7927</v>
      </c>
      <c r="E170" s="242">
        <v>7227.48</v>
      </c>
      <c r="F170" s="52">
        <f t="shared" si="31"/>
        <v>91.175476220512166</v>
      </c>
    </row>
    <row r="171" spans="1:6" ht="12.75" customHeight="1" x14ac:dyDescent="0.2">
      <c r="A171" s="53">
        <v>3222</v>
      </c>
      <c r="B171" s="85" t="s">
        <v>385</v>
      </c>
      <c r="C171" s="50" t="s">
        <v>386</v>
      </c>
      <c r="D171" s="242">
        <v>89234.28</v>
      </c>
      <c r="E171" s="242">
        <v>93220.32</v>
      </c>
      <c r="F171" s="52">
        <f t="shared" si="31"/>
        <v>104.46693804219636</v>
      </c>
    </row>
    <row r="172" spans="1:6" ht="12.75" customHeight="1" x14ac:dyDescent="0.2">
      <c r="A172" s="53">
        <v>3223</v>
      </c>
      <c r="B172" s="85" t="s">
        <v>387</v>
      </c>
      <c r="C172" s="50" t="s">
        <v>388</v>
      </c>
      <c r="D172" s="242">
        <v>28609.97</v>
      </c>
      <c r="E172" s="242">
        <v>21521.51</v>
      </c>
      <c r="F172" s="52">
        <f t="shared" si="31"/>
        <v>75.223811839019746</v>
      </c>
    </row>
    <row r="173" spans="1:6" ht="12.75" customHeight="1" x14ac:dyDescent="0.2">
      <c r="A173" s="53">
        <v>3224</v>
      </c>
      <c r="B173" s="85" t="s">
        <v>389</v>
      </c>
      <c r="C173" s="50" t="s">
        <v>390</v>
      </c>
      <c r="D173" s="242">
        <v>575.42999999999995</v>
      </c>
      <c r="E173" s="242">
        <v>2297.29</v>
      </c>
      <c r="F173" s="52">
        <f t="shared" si="31"/>
        <v>399.23014093808115</v>
      </c>
    </row>
    <row r="174" spans="1:6" ht="12.75" customHeight="1" x14ac:dyDescent="0.2">
      <c r="A174" s="53">
        <v>3225</v>
      </c>
      <c r="B174" s="85" t="s">
        <v>391</v>
      </c>
      <c r="C174" s="50" t="s">
        <v>392</v>
      </c>
      <c r="D174" s="242">
        <v>0</v>
      </c>
      <c r="E174" s="242">
        <v>240.24</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530.88</v>
      </c>
      <c r="F176" s="52" t="str">
        <f t="shared" si="31"/>
        <v>-</v>
      </c>
    </row>
    <row r="177" spans="1:6" ht="12.75" customHeight="1" x14ac:dyDescent="0.2">
      <c r="A177" s="53">
        <v>323</v>
      </c>
      <c r="B177" s="85" t="s">
        <v>397</v>
      </c>
      <c r="C177" s="50" t="s">
        <v>398</v>
      </c>
      <c r="D177" s="51">
        <f t="shared" ref="D177:E177" si="42">SUM(D178:D186)</f>
        <v>6460.59</v>
      </c>
      <c r="E177" s="51">
        <f t="shared" si="42"/>
        <v>14583.57</v>
      </c>
      <c r="F177" s="52">
        <f t="shared" si="31"/>
        <v>225.73124126434271</v>
      </c>
    </row>
    <row r="178" spans="1:6" ht="12.75" customHeight="1" x14ac:dyDescent="0.2">
      <c r="A178" s="53">
        <v>3231</v>
      </c>
      <c r="B178" s="85" t="s">
        <v>399</v>
      </c>
      <c r="C178" s="50" t="s">
        <v>400</v>
      </c>
      <c r="D178" s="242">
        <v>1493.94</v>
      </c>
      <c r="E178" s="242">
        <v>1899.38</v>
      </c>
      <c r="F178" s="52">
        <f t="shared" si="31"/>
        <v>127.13897479149097</v>
      </c>
    </row>
    <row r="179" spans="1:6" ht="12.75" customHeight="1" x14ac:dyDescent="0.2">
      <c r="A179" s="53">
        <v>3232</v>
      </c>
      <c r="B179" s="85" t="s">
        <v>401</v>
      </c>
      <c r="C179" s="50" t="s">
        <v>402</v>
      </c>
      <c r="D179" s="242">
        <v>903.4</v>
      </c>
      <c r="E179" s="242">
        <v>1266.95</v>
      </c>
      <c r="F179" s="52">
        <f t="shared" si="31"/>
        <v>140.24241753376137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2701.07</v>
      </c>
      <c r="E181" s="242">
        <v>3157.93</v>
      </c>
      <c r="F181" s="52">
        <f t="shared" si="31"/>
        <v>116.91403777021698</v>
      </c>
    </row>
    <row r="182" spans="1:6" ht="12.75" customHeight="1" x14ac:dyDescent="0.2">
      <c r="A182" s="53">
        <v>3235</v>
      </c>
      <c r="B182" s="85" t="s">
        <v>407</v>
      </c>
      <c r="C182" s="50" t="s">
        <v>408</v>
      </c>
      <c r="D182" s="242">
        <v>0</v>
      </c>
      <c r="E182" s="242">
        <v>240</v>
      </c>
      <c r="F182" s="52" t="str">
        <f t="shared" si="31"/>
        <v>-</v>
      </c>
    </row>
    <row r="183" spans="1:6" ht="12.75" customHeight="1" x14ac:dyDescent="0.2">
      <c r="A183" s="53">
        <v>3236</v>
      </c>
      <c r="B183" s="85" t="s">
        <v>409</v>
      </c>
      <c r="C183" s="50" t="s">
        <v>410</v>
      </c>
      <c r="D183" s="242">
        <v>310.06</v>
      </c>
      <c r="E183" s="242">
        <v>5378.56</v>
      </c>
      <c r="F183" s="52">
        <f t="shared" si="31"/>
        <v>1734.683609623944</v>
      </c>
    </row>
    <row r="184" spans="1:6" ht="12.75" customHeight="1" x14ac:dyDescent="0.2">
      <c r="A184" s="53">
        <v>3237</v>
      </c>
      <c r="B184" s="85" t="s">
        <v>411</v>
      </c>
      <c r="C184" s="50" t="s">
        <v>412</v>
      </c>
      <c r="D184" s="242">
        <v>488.8</v>
      </c>
      <c r="E184" s="242">
        <v>1541.14</v>
      </c>
      <c r="F184" s="52">
        <f t="shared" si="31"/>
        <v>315.2905073649755</v>
      </c>
    </row>
    <row r="185" spans="1:6" ht="12.75" customHeight="1" x14ac:dyDescent="0.2">
      <c r="A185" s="53">
        <v>3238</v>
      </c>
      <c r="B185" s="85" t="s">
        <v>413</v>
      </c>
      <c r="C185" s="50" t="s">
        <v>414</v>
      </c>
      <c r="D185" s="242">
        <v>350.96</v>
      </c>
      <c r="E185" s="242">
        <v>370.93</v>
      </c>
      <c r="F185" s="52">
        <f t="shared" si="31"/>
        <v>105.6901071347162</v>
      </c>
    </row>
    <row r="186" spans="1:6" ht="12.75" customHeight="1" x14ac:dyDescent="0.2">
      <c r="A186" s="53">
        <v>3239</v>
      </c>
      <c r="B186" s="85" t="s">
        <v>415</v>
      </c>
      <c r="C186" s="50" t="s">
        <v>416</v>
      </c>
      <c r="D186" s="242">
        <v>212.36</v>
      </c>
      <c r="E186" s="242">
        <v>728.68</v>
      </c>
      <c r="F186" s="52">
        <f t="shared" si="31"/>
        <v>343.13430024486718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917.71</v>
      </c>
      <c r="E188" s="51">
        <f t="shared" si="43"/>
        <v>3860.09</v>
      </c>
      <c r="F188" s="52">
        <f t="shared" si="31"/>
        <v>420.6219829793726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1484</v>
      </c>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791.36</v>
      </c>
      <c r="E193" s="242">
        <v>2128</v>
      </c>
      <c r="F193" s="52">
        <f t="shared" si="31"/>
        <v>268.90416498180343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18.260000000000002</v>
      </c>
      <c r="E195" s="242">
        <v>140</v>
      </c>
      <c r="F195" s="52">
        <f t="shared" si="31"/>
        <v>766.70317634173045</v>
      </c>
    </row>
    <row r="196" spans="1:6" ht="12.75" customHeight="1" x14ac:dyDescent="0.2">
      <c r="A196" s="53">
        <v>34</v>
      </c>
      <c r="B196" s="232" t="s">
        <v>435</v>
      </c>
      <c r="C196" s="50" t="s">
        <v>436</v>
      </c>
      <c r="D196" s="51">
        <f t="shared" ref="D196:E196" si="44">D197+D202+D210</f>
        <v>89.42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89.42</v>
      </c>
      <c r="E210" s="51">
        <f t="shared" si="47"/>
        <v>0</v>
      </c>
      <c r="F210" s="52">
        <f t="shared" si="31"/>
        <v>0</v>
      </c>
    </row>
    <row r="211" spans="1:6" ht="12.75" customHeight="1" x14ac:dyDescent="0.2">
      <c r="A211" s="53">
        <v>3431</v>
      </c>
      <c r="B211" s="232" t="s">
        <v>465</v>
      </c>
      <c r="C211" s="50" t="s">
        <v>466</v>
      </c>
      <c r="D211" s="242">
        <v>89.42</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1130.57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1130.57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1130.57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853513.97000000009</v>
      </c>
      <c r="E289" s="51">
        <f t="shared" si="79"/>
        <v>1065260.1200000001</v>
      </c>
      <c r="F289" s="52">
        <f t="shared" si="76"/>
        <v>124.80875034769497</v>
      </c>
    </row>
    <row r="290" spans="1:6" ht="12.75" customHeight="1" x14ac:dyDescent="0.2">
      <c r="A290" s="53" t="s">
        <v>608</v>
      </c>
      <c r="B290" s="85" t="s">
        <v>619</v>
      </c>
      <c r="C290" s="50" t="s">
        <v>620</v>
      </c>
      <c r="D290" s="51">
        <f>IF(D6&gt;=D289,D6-D289,0)</f>
        <v>10207.029999999912</v>
      </c>
      <c r="E290" s="51">
        <f>IF(E6&gt;=E289,E6-E289,0)</f>
        <v>46344.649999999907</v>
      </c>
      <c r="F290" s="52">
        <f t="shared" si="76"/>
        <v>454.04637783959004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11788.68</v>
      </c>
      <c r="E292" s="242">
        <v>0</v>
      </c>
      <c r="F292" s="52">
        <f t="shared" si="76"/>
        <v>0</v>
      </c>
    </row>
    <row r="293" spans="1:6" ht="12.75" customHeight="1" x14ac:dyDescent="0.2">
      <c r="A293" s="53">
        <v>92221</v>
      </c>
      <c r="B293" s="85" t="s">
        <v>625</v>
      </c>
      <c r="C293" s="50" t="s">
        <v>626</v>
      </c>
      <c r="D293" s="242">
        <v>0</v>
      </c>
      <c r="E293" s="242">
        <v>9164.82</v>
      </c>
      <c r="F293" s="52" t="str">
        <f t="shared" si="76"/>
        <v>-</v>
      </c>
    </row>
    <row r="294" spans="1:6" ht="12.75" customHeight="1" x14ac:dyDescent="0.2">
      <c r="A294" s="53">
        <v>96</v>
      </c>
      <c r="B294" s="85" t="s">
        <v>627</v>
      </c>
      <c r="C294" s="50" t="s">
        <v>628</v>
      </c>
      <c r="D294" s="242">
        <v>3720.9</v>
      </c>
      <c r="E294" s="242">
        <v>16092.22</v>
      </c>
      <c r="F294" s="52">
        <f t="shared" si="76"/>
        <v>432.48192641565214</v>
      </c>
    </row>
    <row r="295" spans="1:6" ht="24" x14ac:dyDescent="0.2">
      <c r="A295" s="53">
        <v>9661</v>
      </c>
      <c r="B295" s="85" t="s">
        <v>629</v>
      </c>
      <c r="C295" s="50" t="s">
        <v>630</v>
      </c>
      <c r="D295" s="242">
        <v>0</v>
      </c>
      <c r="E295" s="242">
        <v>3028.7</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2569.41</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2569.41</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2569.41</v>
      </c>
      <c r="F369" s="52" t="str">
        <f t="shared" si="81"/>
        <v>-</v>
      </c>
    </row>
    <row r="370" spans="1:6" ht="12.75" customHeight="1" x14ac:dyDescent="0.2">
      <c r="A370" s="53">
        <v>4221</v>
      </c>
      <c r="B370" s="85" t="s">
        <v>674</v>
      </c>
      <c r="C370" s="50" t="s">
        <v>766</v>
      </c>
      <c r="D370" s="242">
        <v>0</v>
      </c>
      <c r="E370" s="242">
        <v>1852.42</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268</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448.99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2569.41</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37443</v>
      </c>
      <c r="F410" s="52" t="str">
        <f t="shared" si="81"/>
        <v>-</v>
      </c>
    </row>
    <row r="411" spans="1:6" ht="12.75" customHeight="1" x14ac:dyDescent="0.2">
      <c r="A411" s="53">
        <v>97</v>
      </c>
      <c r="B411" s="85" t="s">
        <v>827</v>
      </c>
      <c r="C411" s="50" t="s">
        <v>828</v>
      </c>
      <c r="D411" s="242">
        <v>129.9</v>
      </c>
      <c r="E411" s="242">
        <v>129.9</v>
      </c>
      <c r="F411" s="52">
        <f t="shared" si="81"/>
        <v>100</v>
      </c>
    </row>
    <row r="412" spans="1:6" ht="12.75" customHeight="1" x14ac:dyDescent="0.2">
      <c r="A412" s="53" t="s">
        <v>608</v>
      </c>
      <c r="B412" s="85" t="s">
        <v>829</v>
      </c>
      <c r="C412" s="50" t="s">
        <v>830</v>
      </c>
      <c r="D412" s="51">
        <f>D6+D298</f>
        <v>863721</v>
      </c>
      <c r="E412" s="51">
        <f>E6+E298</f>
        <v>1111604.77</v>
      </c>
      <c r="F412" s="52">
        <f t="shared" si="81"/>
        <v>128.69951871032427</v>
      </c>
    </row>
    <row r="413" spans="1:6" ht="12.75" customHeight="1" x14ac:dyDescent="0.2">
      <c r="A413" s="53" t="s">
        <v>608</v>
      </c>
      <c r="B413" s="85" t="s">
        <v>831</v>
      </c>
      <c r="C413" s="50" t="s">
        <v>832</v>
      </c>
      <c r="D413" s="51">
        <f t="shared" ref="D413:E413" si="112">D289+D350</f>
        <v>853513.97000000009</v>
      </c>
      <c r="E413" s="51">
        <f t="shared" si="112"/>
        <v>1067829.53</v>
      </c>
      <c r="F413" s="52">
        <f t="shared" si="81"/>
        <v>125.10978935705059</v>
      </c>
    </row>
    <row r="414" spans="1:6" ht="12.75" customHeight="1" x14ac:dyDescent="0.2">
      <c r="A414" s="53" t="s">
        <v>608</v>
      </c>
      <c r="B414" s="85" t="s">
        <v>833</v>
      </c>
      <c r="C414" s="50" t="s">
        <v>834</v>
      </c>
      <c r="D414" s="51">
        <f t="shared" ref="D414:E414" si="113">IF(D412&gt;=D413,D412-D413,0)</f>
        <v>10207.029999999912</v>
      </c>
      <c r="E414" s="51">
        <f t="shared" si="113"/>
        <v>43775.239999999991</v>
      </c>
      <c r="F414" s="52">
        <f t="shared" si="81"/>
        <v>428.87343331018297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11788.68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46607.82</v>
      </c>
      <c r="F417" s="52" t="str">
        <f t="shared" si="81"/>
        <v>-</v>
      </c>
    </row>
    <row r="418" spans="1:6" ht="12.75" customHeight="1" x14ac:dyDescent="0.2">
      <c r="A418" s="55" t="s">
        <v>842</v>
      </c>
      <c r="B418" s="233" t="s">
        <v>843</v>
      </c>
      <c r="C418" s="56" t="s">
        <v>844</v>
      </c>
      <c r="D418" s="62">
        <f t="shared" ref="D418:E418" si="117">D294+D411</f>
        <v>3850.8</v>
      </c>
      <c r="E418" s="62">
        <f t="shared" si="117"/>
        <v>16222.119999999999</v>
      </c>
      <c r="F418" s="57">
        <f t="shared" si="81"/>
        <v>421.26623039368434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863721</v>
      </c>
      <c r="E639" s="51">
        <f t="shared" si="180"/>
        <v>1111604.77</v>
      </c>
      <c r="F639" s="52">
        <f t="shared" si="119"/>
        <v>128.69951871032427</v>
      </c>
    </row>
    <row r="640" spans="1:6" ht="12.75" customHeight="1" x14ac:dyDescent="0.2">
      <c r="A640" s="53" t="s">
        <v>608</v>
      </c>
      <c r="B640" s="85" t="s">
        <v>1277</v>
      </c>
      <c r="C640" s="50" t="s">
        <v>1278</v>
      </c>
      <c r="D640" s="51">
        <f t="shared" ref="D640:E640" si="181">D413+D528</f>
        <v>853513.97000000009</v>
      </c>
      <c r="E640" s="51">
        <f t="shared" si="181"/>
        <v>1067829.53</v>
      </c>
      <c r="F640" s="52">
        <f t="shared" si="119"/>
        <v>125.10978935705059</v>
      </c>
    </row>
    <row r="641" spans="1:6" ht="12.75" customHeight="1" x14ac:dyDescent="0.2">
      <c r="A641" s="53" t="s">
        <v>608</v>
      </c>
      <c r="B641" s="85" t="s">
        <v>1279</v>
      </c>
      <c r="C641" s="50" t="s">
        <v>1280</v>
      </c>
      <c r="D641" s="51">
        <f t="shared" ref="D641:E641" si="182">IF(D639&gt;=D640,D639-D640,0)</f>
        <v>10207.029999999912</v>
      </c>
      <c r="E641" s="51">
        <f t="shared" si="182"/>
        <v>43775.239999999991</v>
      </c>
      <c r="F641" s="52">
        <f t="shared" si="119"/>
        <v>428.87343331018297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11788.68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46607.82</v>
      </c>
      <c r="F644" s="52" t="str">
        <f t="shared" si="119"/>
        <v>-</v>
      </c>
    </row>
    <row r="645" spans="1:6" ht="24" x14ac:dyDescent="0.2">
      <c r="A645" s="53" t="s">
        <v>608</v>
      </c>
      <c r="B645" s="85" t="s">
        <v>1287</v>
      </c>
      <c r="C645" s="50" t="s">
        <v>1288</v>
      </c>
      <c r="D645" s="51">
        <f t="shared" ref="D645:E645" si="186">IF(D641+D643-D642-D644&gt;=0,D641+D643-D642-D644,0)</f>
        <v>21995.709999999912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2832.580000000009</v>
      </c>
      <c r="F646" s="52" t="str">
        <f t="shared" si="119"/>
        <v>-</v>
      </c>
    </row>
    <row r="647" spans="1:6" ht="24" x14ac:dyDescent="0.2">
      <c r="A647" s="55" t="s">
        <v>1291</v>
      </c>
      <c r="B647" s="233" t="s">
        <v>1292</v>
      </c>
      <c r="C647" s="56" t="s">
        <v>1291</v>
      </c>
      <c r="D647" s="243">
        <v>116758</v>
      </c>
      <c r="E647" s="243">
        <v>137825.37</v>
      </c>
      <c r="F647" s="57">
        <f t="shared" si="119"/>
        <v>118.04362013737817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10527.41</v>
      </c>
      <c r="E650" s="242"/>
      <c r="F650" s="52">
        <f t="shared" si="188"/>
        <v>0</v>
      </c>
    </row>
    <row r="651" spans="1:6" ht="12.75" customHeight="1" x14ac:dyDescent="0.2">
      <c r="A651" s="53" t="s">
        <v>1298</v>
      </c>
      <c r="B651" s="85" t="s">
        <v>1299</v>
      </c>
      <c r="C651" s="50" t="s">
        <v>1298</v>
      </c>
      <c r="D651" s="242">
        <v>10527.41</v>
      </c>
      <c r="E651" s="242"/>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62</v>
      </c>
      <c r="E654" s="262">
        <v>79</v>
      </c>
      <c r="F654" s="52">
        <f t="shared" si="188"/>
        <v>127.41935483870968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65</v>
      </c>
      <c r="E656" s="262">
        <v>81</v>
      </c>
      <c r="F656" s="52">
        <f t="shared" si="188"/>
        <v>124.61538461538461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671621.16</v>
      </c>
      <c r="E675" s="242">
        <v>884885.77</v>
      </c>
      <c r="F675" s="52">
        <f t="shared" si="188"/>
        <v>131.75370621140047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5856.6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63408.13</v>
      </c>
      <c r="E710" s="242">
        <v>55171</v>
      </c>
      <c r="F710" s="52">
        <f t="shared" si="188"/>
        <v>87.009347224086255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5373.27</v>
      </c>
      <c r="F716" s="52" t="str">
        <f t="shared" si="188"/>
        <v>-</v>
      </c>
    </row>
    <row r="717" spans="1:6" ht="12.75" customHeight="1" x14ac:dyDescent="0.2">
      <c r="A717" s="53">
        <v>31215</v>
      </c>
      <c r="B717" s="85" t="s">
        <v>1413</v>
      </c>
      <c r="C717" s="50" t="s">
        <v>1414</v>
      </c>
      <c r="D717" s="242">
        <v>1161.48</v>
      </c>
      <c r="E717" s="242">
        <v>1480.83</v>
      </c>
      <c r="F717" s="52">
        <f t="shared" si="188"/>
        <v>127.49509246823018</v>
      </c>
    </row>
    <row r="718" spans="1:6" ht="12.75" customHeight="1" x14ac:dyDescent="0.2">
      <c r="A718" s="53">
        <v>32121</v>
      </c>
      <c r="B718" s="85" t="s">
        <v>1415</v>
      </c>
      <c r="C718" s="50" t="s">
        <v>1416</v>
      </c>
      <c r="D718" s="242">
        <v>11862.98</v>
      </c>
      <c r="E718" s="242">
        <v>13317.27</v>
      </c>
      <c r="F718" s="52">
        <f t="shared" si="188"/>
        <v>112.25906138255313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5243.72</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1045.1400000000001</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C72" sqref="C7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189460.4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1098936.52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1096367.1100000001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929917.68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158485.07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7964.36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2569.41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1105982.3900000001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1096838.2300000002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903880.28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191752.38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1205.57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9144.16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182414.5299999998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182414.53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182414.53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9562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Ljubica</cp:lastModifiedBy>
  <cp:lastPrinted>2023-12-21T13:12:35Z</cp:lastPrinted>
  <dcterms:created xsi:type="dcterms:W3CDTF">2022-04-01T05:14:30Z</dcterms:created>
  <dcterms:modified xsi:type="dcterms:W3CDTF">2024-07-16T07:13:25Z</dcterms:modified>
</cp:coreProperties>
</file>