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lavic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230" windowHeight="14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F288" i="9"/>
  <c r="F287" i="9"/>
  <c r="F286" i="9"/>
  <c r="H285" i="9"/>
  <c r="E285" i="9" s="1"/>
  <c r="B285" i="9" s="1"/>
  <c r="G285" i="9"/>
  <c r="F285" i="9"/>
  <c r="H284" i="9"/>
  <c r="G284" i="9"/>
  <c r="F284" i="9"/>
  <c r="H283" i="9"/>
  <c r="G283" i="9"/>
  <c r="F283" i="9"/>
  <c r="F282" i="9"/>
  <c r="H281" i="9"/>
  <c r="E281" i="9" s="1"/>
  <c r="G281" i="9"/>
  <c r="F281" i="9"/>
  <c r="B281" i="9"/>
  <c r="H280" i="9"/>
  <c r="G280" i="9"/>
  <c r="F280" i="9"/>
  <c r="E280" i="9"/>
  <c r="B280" i="9" s="1"/>
  <c r="H279" i="9"/>
  <c r="G279" i="9"/>
  <c r="F279" i="9"/>
  <c r="F278" i="9"/>
  <c r="F277" i="9"/>
  <c r="F275" i="9" s="1"/>
  <c r="F276"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s="1"/>
  <c r="B267" i="9" s="1"/>
  <c r="E267" i="9"/>
  <c r="M266" i="9"/>
  <c r="L266" i="9"/>
  <c r="F266" i="9" s="1"/>
  <c r="E266" i="9"/>
  <c r="B266" i="9"/>
  <c r="M265" i="9"/>
  <c r="F265" i="9" s="1"/>
  <c r="L265" i="9"/>
  <c r="E265" i="9"/>
  <c r="B265" i="9"/>
  <c r="M264" i="9"/>
  <c r="L264" i="9"/>
  <c r="F264" i="9"/>
  <c r="E264" i="9"/>
  <c r="B264" i="9" s="1"/>
  <c r="M263" i="9"/>
  <c r="L263" i="9"/>
  <c r="F263" i="9" s="1"/>
  <c r="B263" i="9" s="1"/>
  <c r="E263" i="9"/>
  <c r="M262" i="9"/>
  <c r="L262" i="9"/>
  <c r="E262" i="9"/>
  <c r="M261" i="9"/>
  <c r="F261" i="9" s="1"/>
  <c r="L261" i="9"/>
  <c r="E261" i="9"/>
  <c r="B261" i="9"/>
  <c r="M260" i="9"/>
  <c r="L260" i="9"/>
  <c r="F260" i="9"/>
  <c r="E260" i="9"/>
  <c r="B260" i="9" s="1"/>
  <c r="M259" i="9"/>
  <c r="L259" i="9"/>
  <c r="F259" i="9" s="1"/>
  <c r="B259" i="9" s="1"/>
  <c r="E259" i="9"/>
  <c r="M258" i="9"/>
  <c r="L258" i="9"/>
  <c r="E258" i="9"/>
  <c r="M257" i="9"/>
  <c r="F257" i="9" s="1"/>
  <c r="B257" i="9" s="1"/>
  <c r="L257" i="9"/>
  <c r="E257" i="9"/>
  <c r="M256" i="9"/>
  <c r="L256" i="9"/>
  <c r="F256" i="9"/>
  <c r="E256" i="9"/>
  <c r="B256" i="9" s="1"/>
  <c r="M255" i="9"/>
  <c r="L255" i="9"/>
  <c r="F255" i="9" s="1"/>
  <c r="B255" i="9" s="1"/>
  <c r="E255" i="9"/>
  <c r="M254" i="9"/>
  <c r="L254" i="9"/>
  <c r="F254" i="9" s="1"/>
  <c r="B254" i="9" s="1"/>
  <c r="E254" i="9"/>
  <c r="M253" i="9"/>
  <c r="F253" i="9" s="1"/>
  <c r="B253" i="9" s="1"/>
  <c r="L253" i="9"/>
  <c r="E253" i="9"/>
  <c r="M252" i="9"/>
  <c r="L252" i="9"/>
  <c r="F252" i="9"/>
  <c r="E252" i="9"/>
  <c r="B252" i="9" s="1"/>
  <c r="M251" i="9"/>
  <c r="L251" i="9"/>
  <c r="F251" i="9" s="1"/>
  <c r="B251" i="9" s="1"/>
  <c r="E251" i="9"/>
  <c r="M250" i="9"/>
  <c r="L250" i="9"/>
  <c r="F250" i="9" s="1"/>
  <c r="E250" i="9"/>
  <c r="B250" i="9"/>
  <c r="M249" i="9"/>
  <c r="F249" i="9" s="1"/>
  <c r="L249" i="9"/>
  <c r="E249" i="9"/>
  <c r="B249" i="9"/>
  <c r="M248" i="9"/>
  <c r="L248" i="9"/>
  <c r="F248" i="9"/>
  <c r="E248" i="9"/>
  <c r="B248" i="9" s="1"/>
  <c r="M247" i="9"/>
  <c r="L247" i="9"/>
  <c r="F247" i="9" s="1"/>
  <c r="B247" i="9" s="1"/>
  <c r="E247" i="9"/>
  <c r="M246" i="9"/>
  <c r="L246" i="9"/>
  <c r="E246" i="9"/>
  <c r="M245" i="9"/>
  <c r="F245" i="9" s="1"/>
  <c r="L245" i="9"/>
  <c r="E245" i="9"/>
  <c r="B245" i="9"/>
  <c r="M244" i="9"/>
  <c r="L244" i="9"/>
  <c r="F244" i="9"/>
  <c r="E244" i="9"/>
  <c r="B244" i="9" s="1"/>
  <c r="M243" i="9"/>
  <c r="L243" i="9"/>
  <c r="F243" i="9" s="1"/>
  <c r="B243" i="9" s="1"/>
  <c r="E243" i="9"/>
  <c r="M242" i="9"/>
  <c r="L242" i="9"/>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s="1"/>
  <c r="B235" i="9" s="1"/>
  <c r="E235" i="9"/>
  <c r="M234" i="9"/>
  <c r="L234" i="9"/>
  <c r="F234" i="9" s="1"/>
  <c r="E234" i="9"/>
  <c r="B234" i="9"/>
  <c r="M233" i="9"/>
  <c r="F233" i="9" s="1"/>
  <c r="L233" i="9"/>
  <c r="E233" i="9"/>
  <c r="B233" i="9"/>
  <c r="M232" i="9"/>
  <c r="L232" i="9"/>
  <c r="F232" i="9"/>
  <c r="E232" i="9"/>
  <c r="B232" i="9" s="1"/>
  <c r="M231" i="9"/>
  <c r="L231" i="9"/>
  <c r="F231" i="9" s="1"/>
  <c r="B231" i="9" s="1"/>
  <c r="E231" i="9"/>
  <c r="M230" i="9"/>
  <c r="L230" i="9"/>
  <c r="E230" i="9"/>
  <c r="M229" i="9"/>
  <c r="F229" i="9" s="1"/>
  <c r="L229" i="9"/>
  <c r="E229" i="9"/>
  <c r="B229" i="9"/>
  <c r="M228" i="9"/>
  <c r="L228" i="9"/>
  <c r="F228" i="9"/>
  <c r="E228" i="9"/>
  <c r="B228" i="9" s="1"/>
  <c r="M227" i="9"/>
  <c r="L227" i="9"/>
  <c r="F227" i="9" s="1"/>
  <c r="B227" i="9" s="1"/>
  <c r="E227" i="9"/>
  <c r="M226" i="9"/>
  <c r="L226" i="9"/>
  <c r="E226" i="9"/>
  <c r="H225" i="9"/>
  <c r="E225" i="9" s="1"/>
  <c r="B225" i="9" s="1"/>
  <c r="G225" i="9"/>
  <c r="F225" i="9"/>
  <c r="M224" i="9"/>
  <c r="L224" i="9"/>
  <c r="F224" i="9"/>
  <c r="E224" i="9"/>
  <c r="B224" i="9" s="1"/>
  <c r="M223" i="9"/>
  <c r="L223" i="9"/>
  <c r="F223" i="9"/>
  <c r="B223" i="9" s="1"/>
  <c r="E223" i="9"/>
  <c r="M222" i="9"/>
  <c r="L222" i="9"/>
  <c r="E222" i="9"/>
  <c r="M221" i="9"/>
  <c r="F221" i="9" s="1"/>
  <c r="L221" i="9"/>
  <c r="E221" i="9"/>
  <c r="B221" i="9"/>
  <c r="M220" i="9"/>
  <c r="L220" i="9"/>
  <c r="F220" i="9" s="1"/>
  <c r="E220" i="9"/>
  <c r="M219" i="9"/>
  <c r="L219" i="9"/>
  <c r="E219" i="9"/>
  <c r="M218" i="9"/>
  <c r="L218" i="9"/>
  <c r="E218" i="9"/>
  <c r="M217" i="9"/>
  <c r="L217" i="9"/>
  <c r="E217" i="9"/>
  <c r="M216" i="9"/>
  <c r="L216" i="9"/>
  <c r="E216" i="9"/>
  <c r="M215" i="9"/>
  <c r="L215" i="9"/>
  <c r="F215" i="9"/>
  <c r="B215" i="9" s="1"/>
  <c r="E215" i="9"/>
  <c r="M214" i="9"/>
  <c r="L214" i="9"/>
  <c r="E214" i="9"/>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G157" i="9"/>
  <c r="F157" i="9"/>
  <c r="E157" i="9"/>
  <c r="H156" i="9"/>
  <c r="G156" i="9"/>
  <c r="E156" i="9" s="1"/>
  <c r="F156" i="9"/>
  <c r="B156" i="9" s="1"/>
  <c r="H155" i="9"/>
  <c r="G155" i="9"/>
  <c r="F155" i="9"/>
  <c r="E155" i="9"/>
  <c r="B155" i="9" s="1"/>
  <c r="H154" i="9"/>
  <c r="E154" i="9" s="1"/>
  <c r="B154" i="9" s="1"/>
  <c r="G154" i="9"/>
  <c r="F154" i="9"/>
  <c r="H153" i="9"/>
  <c r="G153" i="9"/>
  <c r="E153" i="9" s="1"/>
  <c r="B153" i="9" s="1"/>
  <c r="F153" i="9"/>
  <c r="H152" i="9"/>
  <c r="G152" i="9"/>
  <c r="F152" i="9"/>
  <c r="H151" i="9"/>
  <c r="G151" i="9"/>
  <c r="E151" i="9" s="1"/>
  <c r="F151" i="9"/>
  <c r="B151" i="9"/>
  <c r="H150" i="9"/>
  <c r="G150" i="9"/>
  <c r="F150" i="9"/>
  <c r="E150" i="9"/>
  <c r="B150" i="9" s="1"/>
  <c r="H149" i="9"/>
  <c r="G149" i="9"/>
  <c r="F149" i="9"/>
  <c r="E149" i="9"/>
  <c r="H148" i="9"/>
  <c r="G148" i="9"/>
  <c r="E148" i="9" s="1"/>
  <c r="F148" i="9"/>
  <c r="B148" i="9" s="1"/>
  <c r="H147" i="9"/>
  <c r="G147" i="9"/>
  <c r="F147" i="9"/>
  <c r="E147" i="9"/>
  <c r="B147" i="9" s="1"/>
  <c r="H146" i="9"/>
  <c r="E146" i="9" s="1"/>
  <c r="B146" i="9" s="1"/>
  <c r="G146" i="9"/>
  <c r="F146" i="9"/>
  <c r="H145" i="9"/>
  <c r="G145" i="9"/>
  <c r="E145" i="9" s="1"/>
  <c r="B145" i="9" s="1"/>
  <c r="F145" i="9"/>
  <c r="H144" i="9"/>
  <c r="G144" i="9"/>
  <c r="F144" i="9"/>
  <c r="H143" i="9"/>
  <c r="G143" i="9"/>
  <c r="E143" i="9" s="1"/>
  <c r="F143" i="9"/>
  <c r="B143" i="9"/>
  <c r="F142" i="9"/>
  <c r="H141" i="9"/>
  <c r="G141" i="9"/>
  <c r="F141" i="9"/>
  <c r="E141" i="9"/>
  <c r="B141" i="9" s="1"/>
  <c r="H140" i="9"/>
  <c r="G140" i="9"/>
  <c r="F140" i="9"/>
  <c r="H139" i="9"/>
  <c r="E139" i="9" s="1"/>
  <c r="B139" i="9" s="1"/>
  <c r="G139" i="9"/>
  <c r="F139" i="9"/>
  <c r="H138" i="9"/>
  <c r="G138" i="9"/>
  <c r="F138" i="9"/>
  <c r="E138" i="9"/>
  <c r="B138" i="9" s="1"/>
  <c r="H137" i="9"/>
  <c r="G137" i="9"/>
  <c r="E137" i="9" s="1"/>
  <c r="F137" i="9"/>
  <c r="H136" i="9"/>
  <c r="G136" i="9"/>
  <c r="E136" i="9" s="1"/>
  <c r="B136" i="9" s="1"/>
  <c r="F136" i="9"/>
  <c r="H135" i="9"/>
  <c r="G135" i="9"/>
  <c r="E135" i="9" s="1"/>
  <c r="B135" i="9" s="1"/>
  <c r="F135" i="9"/>
  <c r="H134" i="9"/>
  <c r="E134" i="9" s="1"/>
  <c r="G134" i="9"/>
  <c r="F134" i="9"/>
  <c r="B134" i="9"/>
  <c r="H133" i="9"/>
  <c r="G133" i="9"/>
  <c r="F133" i="9"/>
  <c r="E133" i="9"/>
  <c r="B133" i="9" s="1"/>
  <c r="H132" i="9"/>
  <c r="G132" i="9"/>
  <c r="F132" i="9"/>
  <c r="H131" i="9"/>
  <c r="G131" i="9"/>
  <c r="F131" i="9"/>
  <c r="E131" i="9"/>
  <c r="B131" i="9" s="1"/>
  <c r="H130" i="9"/>
  <c r="G130" i="9"/>
  <c r="F130" i="9"/>
  <c r="E130" i="9"/>
  <c r="H129" i="9"/>
  <c r="G129" i="9"/>
  <c r="E129" i="9" s="1"/>
  <c r="F129" i="9"/>
  <c r="H128" i="9"/>
  <c r="G128" i="9"/>
  <c r="E128" i="9" s="1"/>
  <c r="F128" i="9"/>
  <c r="H127" i="9"/>
  <c r="G127" i="9"/>
  <c r="E127" i="9" s="1"/>
  <c r="B127" i="9" s="1"/>
  <c r="F127" i="9"/>
  <c r="H126" i="9"/>
  <c r="E126" i="9" s="1"/>
  <c r="B126" i="9" s="1"/>
  <c r="G126" i="9"/>
  <c r="F126" i="9"/>
  <c r="H125" i="9"/>
  <c r="G125" i="9"/>
  <c r="F125" i="9"/>
  <c r="E125" i="9"/>
  <c r="B125" i="9" s="1"/>
  <c r="H124" i="9"/>
  <c r="G124" i="9"/>
  <c r="F124" i="9"/>
  <c r="H123" i="9"/>
  <c r="E123" i="9" s="1"/>
  <c r="B123" i="9" s="1"/>
  <c r="G123" i="9"/>
  <c r="F123" i="9"/>
  <c r="H122" i="9"/>
  <c r="G122" i="9"/>
  <c r="F122" i="9"/>
  <c r="E122" i="9"/>
  <c r="B122" i="9" s="1"/>
  <c r="H121" i="9"/>
  <c r="G121" i="9"/>
  <c r="E121" i="9" s="1"/>
  <c r="F121" i="9"/>
  <c r="H120" i="9"/>
  <c r="G120" i="9"/>
  <c r="E120" i="9" s="1"/>
  <c r="B120" i="9" s="1"/>
  <c r="F120" i="9"/>
  <c r="H119" i="9"/>
  <c r="G119" i="9"/>
  <c r="E119" i="9" s="1"/>
  <c r="B119" i="9" s="1"/>
  <c r="F119" i="9"/>
  <c r="H118" i="9"/>
  <c r="E118" i="9" s="1"/>
  <c r="G118" i="9"/>
  <c r="F118" i="9"/>
  <c r="B118" i="9"/>
  <c r="H117" i="9"/>
  <c r="G117" i="9"/>
  <c r="F117" i="9"/>
  <c r="E117" i="9"/>
  <c r="B117" i="9" s="1"/>
  <c r="H116" i="9"/>
  <c r="G116" i="9"/>
  <c r="F116" i="9"/>
  <c r="H115" i="9"/>
  <c r="G115" i="9"/>
  <c r="F115" i="9"/>
  <c r="E115" i="9"/>
  <c r="B115" i="9" s="1"/>
  <c r="H114" i="9"/>
  <c r="G114" i="9"/>
  <c r="F114" i="9"/>
  <c r="E114" i="9"/>
  <c r="H113" i="9"/>
  <c r="G113" i="9"/>
  <c r="E113" i="9" s="1"/>
  <c r="F113" i="9"/>
  <c r="H112" i="9"/>
  <c r="G112" i="9"/>
  <c r="E112" i="9" s="1"/>
  <c r="F112" i="9"/>
  <c r="H111" i="9"/>
  <c r="G111" i="9"/>
  <c r="E111" i="9" s="1"/>
  <c r="B111" i="9" s="1"/>
  <c r="F111" i="9"/>
  <c r="H110" i="9"/>
  <c r="E110" i="9" s="1"/>
  <c r="B110" i="9" s="1"/>
  <c r="G110" i="9"/>
  <c r="F110" i="9"/>
  <c r="H109" i="9"/>
  <c r="G109" i="9"/>
  <c r="F109" i="9"/>
  <c r="E109" i="9"/>
  <c r="B109" i="9" s="1"/>
  <c r="H108" i="9"/>
  <c r="G108" i="9"/>
  <c r="F108" i="9"/>
  <c r="H107" i="9"/>
  <c r="E107" i="9" s="1"/>
  <c r="B107" i="9" s="1"/>
  <c r="G107" i="9"/>
  <c r="F107" i="9"/>
  <c r="H106" i="9"/>
  <c r="G106" i="9"/>
  <c r="F106" i="9"/>
  <c r="E106" i="9"/>
  <c r="B106" i="9" s="1"/>
  <c r="H105" i="9"/>
  <c r="G105" i="9"/>
  <c r="E105" i="9" s="1"/>
  <c r="F105" i="9"/>
  <c r="H104" i="9"/>
  <c r="G104" i="9"/>
  <c r="E104" i="9" s="1"/>
  <c r="B104" i="9" s="1"/>
  <c r="F104" i="9"/>
  <c r="H103" i="9"/>
  <c r="G103" i="9"/>
  <c r="E103" i="9" s="1"/>
  <c r="B103" i="9" s="1"/>
  <c r="F103" i="9"/>
  <c r="H102" i="9"/>
  <c r="E102" i="9" s="1"/>
  <c r="G102" i="9"/>
  <c r="F102" i="9"/>
  <c r="B102" i="9"/>
  <c r="H101" i="9"/>
  <c r="G101" i="9"/>
  <c r="F101" i="9"/>
  <c r="E101" i="9"/>
  <c r="B101" i="9" s="1"/>
  <c r="H100" i="9"/>
  <c r="G100" i="9"/>
  <c r="F100" i="9"/>
  <c r="H99" i="9"/>
  <c r="G99" i="9"/>
  <c r="F99" i="9"/>
  <c r="E99" i="9"/>
  <c r="B99" i="9" s="1"/>
  <c r="H98" i="9"/>
  <c r="G98" i="9"/>
  <c r="F98" i="9"/>
  <c r="E98" i="9"/>
  <c r="H97" i="9"/>
  <c r="G97" i="9"/>
  <c r="E97" i="9" s="1"/>
  <c r="F97" i="9"/>
  <c r="H96" i="9"/>
  <c r="G96" i="9"/>
  <c r="E96" i="9" s="1"/>
  <c r="F96" i="9"/>
  <c r="H95" i="9"/>
  <c r="G95" i="9"/>
  <c r="E95" i="9" s="1"/>
  <c r="B95" i="9" s="1"/>
  <c r="F95" i="9"/>
  <c r="H94" i="9"/>
  <c r="E94" i="9" s="1"/>
  <c r="B94" i="9" s="1"/>
  <c r="G94" i="9"/>
  <c r="F94" i="9"/>
  <c r="H93" i="9"/>
  <c r="G93" i="9"/>
  <c r="F93" i="9"/>
  <c r="E93" i="9"/>
  <c r="B93" i="9" s="1"/>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E67" i="9" s="1"/>
  <c r="B67" i="9" s="1"/>
  <c r="G67" i="9"/>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E45" i="9" s="1"/>
  <c r="B45" i="9" s="1"/>
  <c r="F45" i="9"/>
  <c r="H44" i="9"/>
  <c r="G44" i="9"/>
  <c r="F44" i="9"/>
  <c r="H43" i="9"/>
  <c r="G43" i="9"/>
  <c r="F43" i="9"/>
  <c r="H42" i="9"/>
  <c r="G42" i="9"/>
  <c r="F42" i="9"/>
  <c r="H41" i="9"/>
  <c r="G41" i="9"/>
  <c r="E41" i="9" s="1"/>
  <c r="B41" i="9" s="1"/>
  <c r="F41" i="9"/>
  <c r="H40" i="9"/>
  <c r="G40" i="9"/>
  <c r="F40" i="9"/>
  <c r="H39" i="9"/>
  <c r="E39" i="9" s="1"/>
  <c r="B39" i="9" s="1"/>
  <c r="G39" i="9"/>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H26" i="9"/>
  <c r="G26" i="9"/>
  <c r="F26" i="9"/>
  <c r="H25" i="9"/>
  <c r="E25" i="9" s="1"/>
  <c r="G25" i="9"/>
  <c r="F25" i="9"/>
  <c r="B25" i="9"/>
  <c r="H24" i="9"/>
  <c r="G24" i="9"/>
  <c r="F24" i="9"/>
  <c r="E24" i="9"/>
  <c r="B24" i="9" s="1"/>
  <c r="H23" i="9"/>
  <c r="G23" i="9"/>
  <c r="E23" i="9" s="1"/>
  <c r="F23" i="9"/>
  <c r="H22" i="9"/>
  <c r="G22" i="9"/>
  <c r="F22" i="9"/>
  <c r="H21" i="9"/>
  <c r="G21" i="9"/>
  <c r="E21" i="9" s="1"/>
  <c r="B21" i="9" s="1"/>
  <c r="F21" i="9"/>
  <c r="F20" i="9"/>
  <c r="I10" i="9"/>
  <c r="F4" i="9"/>
  <c r="O3" i="9"/>
  <c r="G274" i="9" s="1"/>
  <c r="I3" i="9"/>
  <c r="H3" i="9"/>
  <c r="G3" i="9"/>
  <c r="D101" i="8"/>
  <c r="C1576" i="1" s="1"/>
  <c r="G1576" i="1" s="1"/>
  <c r="D95" i="8"/>
  <c r="D90" i="8"/>
  <c r="D85" i="8"/>
  <c r="D49" i="8" s="1"/>
  <c r="D80" i="8"/>
  <c r="D75" i="8"/>
  <c r="D70" i="8"/>
  <c r="D65" i="8"/>
  <c r="D60" i="8"/>
  <c r="D55" i="8"/>
  <c r="D50" i="8"/>
  <c r="D44" i="8"/>
  <c r="D36" i="8"/>
  <c r="D26" i="8"/>
  <c r="C1501" i="1" s="1"/>
  <c r="G1501" i="1" s="1"/>
  <c r="D18" i="8"/>
  <c r="D8" i="8"/>
  <c r="D6" i="8" s="1"/>
  <c r="C1481" i="1" s="1"/>
  <c r="E44" i="7"/>
  <c r="D44" i="7"/>
  <c r="H32" i="3" s="1"/>
  <c r="E39" i="7"/>
  <c r="D39" i="7"/>
  <c r="E30" i="7"/>
  <c r="E22" i="7" s="1"/>
  <c r="D30" i="7"/>
  <c r="E23" i="7"/>
  <c r="D1454" i="1" s="1"/>
  <c r="D23" i="7"/>
  <c r="E14" i="7"/>
  <c r="D14" i="7"/>
  <c r="C1445" i="1" s="1"/>
  <c r="E7" i="7"/>
  <c r="D7" i="7"/>
  <c r="C1438"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C1409" i="1"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D245" i="5" s="1"/>
  <c r="C1222" i="1" s="1"/>
  <c r="F244" i="5"/>
  <c r="F243" i="5"/>
  <c r="F242" i="5"/>
  <c r="E242" i="5"/>
  <c r="D242" i="5"/>
  <c r="F241" i="5"/>
  <c r="F240" i="5"/>
  <c r="E239" i="5"/>
  <c r="E238"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42" i="5"/>
  <c r="F142" i="5" s="1"/>
  <c r="F141" i="5"/>
  <c r="F140" i="5"/>
  <c r="F139" i="5"/>
  <c r="F138" i="5"/>
  <c r="F137" i="5"/>
  <c r="F136" i="5"/>
  <c r="E135" i="5"/>
  <c r="E134" i="5" s="1"/>
  <c r="D135" i="5"/>
  <c r="F133" i="5"/>
  <c r="F132" i="5"/>
  <c r="F131" i="5"/>
  <c r="F130" i="5"/>
  <c r="F129" i="5"/>
  <c r="F128" i="5"/>
  <c r="F127" i="5"/>
  <c r="E126" i="5"/>
  <c r="E118" i="5" s="1"/>
  <c r="D1096" i="1" s="1"/>
  <c r="D126" i="5"/>
  <c r="F125" i="5"/>
  <c r="F124" i="5"/>
  <c r="F123" i="5"/>
  <c r="F122" i="5"/>
  <c r="F121" i="5"/>
  <c r="F120" i="5"/>
  <c r="F119" i="5"/>
  <c r="E119" i="5"/>
  <c r="D119"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7" i="5"/>
  <c r="F76" i="5"/>
  <c r="F75" i="5"/>
  <c r="F74" i="5"/>
  <c r="F73" i="5"/>
  <c r="F72" i="5"/>
  <c r="F71" i="5"/>
  <c r="E70" i="5"/>
  <c r="E69" i="5" s="1"/>
  <c r="D70" i="5"/>
  <c r="D69" i="5" s="1"/>
  <c r="C1047" i="1" s="1"/>
  <c r="F67" i="5"/>
  <c r="F66" i="5"/>
  <c r="F65" i="5"/>
  <c r="F64" i="5"/>
  <c r="F63" i="5"/>
  <c r="E63" i="5"/>
  <c r="D63" i="5"/>
  <c r="F62" i="5"/>
  <c r="F61" i="5"/>
  <c r="F60" i="5"/>
  <c r="F59" i="5"/>
  <c r="F58" i="5"/>
  <c r="F57" i="5"/>
  <c r="E56" i="5"/>
  <c r="D56" i="5"/>
  <c r="F56" i="5" s="1"/>
  <c r="F55" i="5"/>
  <c r="F54" i="5"/>
  <c r="F53" i="5"/>
  <c r="F52" i="5"/>
  <c r="E52" i="5"/>
  <c r="D52" i="5"/>
  <c r="C1030" i="1" s="1"/>
  <c r="F51" i="5"/>
  <c r="F50" i="5"/>
  <c r="F49" i="5"/>
  <c r="F48" i="5"/>
  <c r="F47" i="5"/>
  <c r="F46" i="5"/>
  <c r="F45" i="5"/>
  <c r="E45" i="5"/>
  <c r="D45" i="5"/>
  <c r="F44" i="5"/>
  <c r="F43" i="5"/>
  <c r="F42" i="5"/>
  <c r="E41" i="5"/>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D990"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20" i="4"/>
  <c r="E418" i="4"/>
  <c r="D413" i="1" s="1"/>
  <c r="H413" i="1" s="1"/>
  <c r="D418" i="4"/>
  <c r="E417" i="4"/>
  <c r="D417" i="4"/>
  <c r="D643" i="4" s="1"/>
  <c r="E416" i="4"/>
  <c r="F416" i="4"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E351" i="4"/>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E252" i="4" s="1"/>
  <c r="D248" i="1" s="1"/>
  <c r="D259" i="4"/>
  <c r="F258" i="4"/>
  <c r="F257" i="4"/>
  <c r="F256" i="4"/>
  <c r="F255" i="4"/>
  <c r="F254" i="4"/>
  <c r="F253" i="4"/>
  <c r="E253" i="4"/>
  <c r="D253" i="4"/>
  <c r="D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5" i="1" s="1"/>
  <c r="G155" i="1" s="1"/>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C130" i="1" s="1"/>
  <c r="F132" i="4"/>
  <c r="F131" i="4"/>
  <c r="F130" i="4"/>
  <c r="F129" i="4"/>
  <c r="E128" i="4"/>
  <c r="D128" i="4"/>
  <c r="F128" i="4" s="1"/>
  <c r="F127" i="4"/>
  <c r="F126" i="4"/>
  <c r="E125" i="4"/>
  <c r="D125" i="4"/>
  <c r="F125" i="4" s="1"/>
  <c r="E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C79" i="1"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G32" i="3"/>
  <c r="B32"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C1564" i="1"/>
  <c r="G1564" i="1" s="1"/>
  <c r="C1563" i="1"/>
  <c r="H1563" i="1" s="1"/>
  <c r="C1562" i="1"/>
  <c r="C1561" i="1"/>
  <c r="G1561" i="1" s="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H1509" i="1"/>
  <c r="C1509" i="1"/>
  <c r="G1509" i="1" s="1"/>
  <c r="H1508" i="1"/>
  <c r="G1508" i="1"/>
  <c r="C1508" i="1"/>
  <c r="G1507" i="1"/>
  <c r="C1507" i="1"/>
  <c r="H1507" i="1" s="1"/>
  <c r="C1506" i="1"/>
  <c r="H1505" i="1"/>
  <c r="C1505" i="1"/>
  <c r="G1505" i="1" s="1"/>
  <c r="H1504" i="1"/>
  <c r="C1504" i="1"/>
  <c r="G1504" i="1" s="1"/>
  <c r="C1503" i="1"/>
  <c r="H1503" i="1" s="1"/>
  <c r="C1502" i="1"/>
  <c r="H1500" i="1"/>
  <c r="G1500" i="1"/>
  <c r="C1500" i="1"/>
  <c r="C1498" i="1"/>
  <c r="H1497" i="1"/>
  <c r="C1497" i="1"/>
  <c r="G1497" i="1" s="1"/>
  <c r="H1496" i="1"/>
  <c r="G1496" i="1"/>
  <c r="C1496" i="1"/>
  <c r="G1495" i="1"/>
  <c r="C1495" i="1"/>
  <c r="H1495" i="1" s="1"/>
  <c r="C1494" i="1"/>
  <c r="H1493" i="1"/>
  <c r="C1493" i="1"/>
  <c r="G1493" i="1" s="1"/>
  <c r="C1492" i="1"/>
  <c r="G1492" i="1" s="1"/>
  <c r="G1491" i="1"/>
  <c r="C1491" i="1"/>
  <c r="H1491" i="1" s="1"/>
  <c r="C1490" i="1"/>
  <c r="C1489" i="1"/>
  <c r="G1489" i="1" s="1"/>
  <c r="H1488" i="1"/>
  <c r="G1488" i="1"/>
  <c r="C1488" i="1"/>
  <c r="G1487" i="1"/>
  <c r="C1487" i="1"/>
  <c r="H1487" i="1" s="1"/>
  <c r="C1486" i="1"/>
  <c r="C1485" i="1"/>
  <c r="G1485" i="1" s="1"/>
  <c r="C1484" i="1"/>
  <c r="H1484" i="1" s="1"/>
  <c r="C1482" i="1"/>
  <c r="H1480" i="1"/>
  <c r="C1480" i="1"/>
  <c r="G1480" i="1" s="1"/>
  <c r="D1479" i="1"/>
  <c r="C1479" i="1"/>
  <c r="D1478" i="1"/>
  <c r="C1478" i="1"/>
  <c r="D1477" i="1"/>
  <c r="C1477" i="1"/>
  <c r="D1476" i="1"/>
  <c r="C1476" i="1"/>
  <c r="G1476" i="1" s="1"/>
  <c r="D1475" i="1"/>
  <c r="D1474" i="1"/>
  <c r="C1474" i="1"/>
  <c r="G1473" i="1"/>
  <c r="D1473" i="1"/>
  <c r="C1473" i="1"/>
  <c r="D1472" i="1"/>
  <c r="C1472" i="1"/>
  <c r="D1471" i="1"/>
  <c r="J1471" i="1" s="1"/>
  <c r="C1471" i="1"/>
  <c r="G1471" i="1" s="1"/>
  <c r="D1468" i="1"/>
  <c r="C1468" i="1"/>
  <c r="D1467" i="1"/>
  <c r="C1467" i="1"/>
  <c r="D1466" i="1"/>
  <c r="C1466" i="1"/>
  <c r="D1465" i="1"/>
  <c r="C1465" i="1"/>
  <c r="G1465" i="1" s="1"/>
  <c r="D1464" i="1"/>
  <c r="C1464" i="1"/>
  <c r="D1463" i="1"/>
  <c r="C1463" i="1"/>
  <c r="D1462" i="1"/>
  <c r="C1462" i="1"/>
  <c r="D1461" i="1"/>
  <c r="C1461" i="1"/>
  <c r="G1460" i="1"/>
  <c r="D1460" i="1"/>
  <c r="C1460" i="1"/>
  <c r="D1459" i="1"/>
  <c r="C1459" i="1"/>
  <c r="D1458" i="1"/>
  <c r="C1458" i="1"/>
  <c r="D1457" i="1"/>
  <c r="C1457" i="1"/>
  <c r="G1456" i="1"/>
  <c r="D1456" i="1"/>
  <c r="J1456" i="1" s="1"/>
  <c r="C1456" i="1"/>
  <c r="D1455" i="1"/>
  <c r="C1455" i="1"/>
  <c r="C1454" i="1"/>
  <c r="D1452" i="1"/>
  <c r="C1452" i="1"/>
  <c r="G1452" i="1" s="1"/>
  <c r="D1451" i="1"/>
  <c r="C1451" i="1"/>
  <c r="D1450" i="1"/>
  <c r="C1450" i="1"/>
  <c r="D1449" i="1"/>
  <c r="C1449" i="1"/>
  <c r="G1448" i="1"/>
  <c r="D1448" i="1"/>
  <c r="J1448" i="1" s="1"/>
  <c r="C1448" i="1"/>
  <c r="D1447" i="1"/>
  <c r="C1447" i="1"/>
  <c r="D1446" i="1"/>
  <c r="J1446" i="1" s="1"/>
  <c r="C1446" i="1"/>
  <c r="D1445" i="1"/>
  <c r="D1444" i="1"/>
  <c r="J1444" i="1" s="1"/>
  <c r="C1444" i="1"/>
  <c r="H1443" i="1"/>
  <c r="D1443" i="1"/>
  <c r="C1443" i="1"/>
  <c r="J1443" i="1" s="1"/>
  <c r="D1442" i="1"/>
  <c r="J1442" i="1" s="1"/>
  <c r="C1442" i="1"/>
  <c r="H1442" i="1" s="1"/>
  <c r="H1441" i="1"/>
  <c r="D1441" i="1"/>
  <c r="G1441" i="1" s="1"/>
  <c r="C1441" i="1"/>
  <c r="J1441" i="1" s="1"/>
  <c r="J1440" i="1"/>
  <c r="D1440" i="1"/>
  <c r="C1440" i="1"/>
  <c r="H1439" i="1"/>
  <c r="G1439" i="1"/>
  <c r="I1439" i="1" s="1"/>
  <c r="D1439" i="1"/>
  <c r="C1439" i="1"/>
  <c r="J1439" i="1" s="1"/>
  <c r="D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G1411" i="1"/>
  <c r="D1411" i="1"/>
  <c r="C1411" i="1"/>
  <c r="H1411" i="1" s="1"/>
  <c r="H1410" i="1"/>
  <c r="G1410" i="1"/>
  <c r="D1410" i="1"/>
  <c r="C1410"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D1277" i="1"/>
  <c r="G1277" i="1" s="1"/>
  <c r="C1277" i="1"/>
  <c r="H1276" i="1"/>
  <c r="G1276" i="1"/>
  <c r="D1276" i="1"/>
  <c r="C1276" i="1"/>
  <c r="H1275" i="1"/>
  <c r="G1275" i="1"/>
  <c r="D1275" i="1"/>
  <c r="C1275" i="1"/>
  <c r="D1274" i="1"/>
  <c r="G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D1265" i="1"/>
  <c r="C1265" i="1"/>
  <c r="D1264" i="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D1243" i="1"/>
  <c r="C1243" i="1"/>
  <c r="H1242" i="1"/>
  <c r="G1242" i="1"/>
  <c r="D1242" i="1"/>
  <c r="C1242" i="1"/>
  <c r="D1241" i="1"/>
  <c r="C1241" i="1"/>
  <c r="D1240" i="1"/>
  <c r="C1240" i="1"/>
  <c r="H1240" i="1" s="1"/>
  <c r="H1239" i="1"/>
  <c r="G1239" i="1"/>
  <c r="D1239" i="1"/>
  <c r="C1239" i="1"/>
  <c r="H1238" i="1"/>
  <c r="G1238" i="1"/>
  <c r="D1238" i="1"/>
  <c r="C1238" i="1"/>
  <c r="D1237" i="1"/>
  <c r="C1237" i="1"/>
  <c r="D1236" i="1"/>
  <c r="C1236" i="1"/>
  <c r="D1235" i="1"/>
  <c r="H1234" i="1"/>
  <c r="G1234" i="1"/>
  <c r="D1234" i="1"/>
  <c r="C1234" i="1"/>
  <c r="D1233" i="1"/>
  <c r="C1233"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G1224" i="1" s="1"/>
  <c r="C1224" i="1"/>
  <c r="H1221" i="1"/>
  <c r="G1221" i="1"/>
  <c r="D1221" i="1"/>
  <c r="C1221" i="1"/>
  <c r="H1220" i="1"/>
  <c r="G1220" i="1"/>
  <c r="D1220" i="1"/>
  <c r="C1220" i="1"/>
  <c r="H1219" i="1"/>
  <c r="G1219" i="1"/>
  <c r="D1219" i="1"/>
  <c r="C1219" i="1"/>
  <c r="G1218" i="1"/>
  <c r="D1218" i="1"/>
  <c r="C1218" i="1"/>
  <c r="D1217" i="1"/>
  <c r="C1217" i="1"/>
  <c r="D1216" i="1"/>
  <c r="C1216" i="1"/>
  <c r="H1216" i="1" s="1"/>
  <c r="D1215" i="1"/>
  <c r="D1213" i="1"/>
  <c r="C1213" i="1"/>
  <c r="H1213" i="1" s="1"/>
  <c r="H1212" i="1"/>
  <c r="G1212" i="1"/>
  <c r="D1212" i="1"/>
  <c r="C1212" i="1"/>
  <c r="D1211" i="1"/>
  <c r="C1211" i="1"/>
  <c r="H1211"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G1166" i="1" s="1"/>
  <c r="C1166" i="1"/>
  <c r="D1165" i="1"/>
  <c r="G1165" i="1" s="1"/>
  <c r="C1165" i="1"/>
  <c r="H1164" i="1"/>
  <c r="G1164" i="1"/>
  <c r="D1164" i="1"/>
  <c r="C1164" i="1"/>
  <c r="D1163" i="1"/>
  <c r="G1163" i="1" s="1"/>
  <c r="C1163" i="1"/>
  <c r="G1162" i="1"/>
  <c r="D1162" i="1"/>
  <c r="C1162" i="1"/>
  <c r="H1162" i="1" s="1"/>
  <c r="G1161" i="1"/>
  <c r="D1161" i="1"/>
  <c r="C1161" i="1"/>
  <c r="H1161" i="1" s="1"/>
  <c r="D1160" i="1"/>
  <c r="H1160" i="1" s="1"/>
  <c r="C1160" i="1"/>
  <c r="G1159" i="1"/>
  <c r="D1159" i="1"/>
  <c r="C1159" i="1"/>
  <c r="H1159" i="1" s="1"/>
  <c r="D1158" i="1"/>
  <c r="C1158" i="1"/>
  <c r="H1158" i="1" s="1"/>
  <c r="C1157" i="1"/>
  <c r="D1156" i="1"/>
  <c r="C1156" i="1"/>
  <c r="D1155" i="1"/>
  <c r="C1155" i="1"/>
  <c r="D1151" i="1"/>
  <c r="C1151" i="1"/>
  <c r="H1150" i="1"/>
  <c r="G1150" i="1"/>
  <c r="D1150" i="1"/>
  <c r="C1150" i="1"/>
  <c r="D1149" i="1"/>
  <c r="C1149" i="1"/>
  <c r="H1149" i="1" s="1"/>
  <c r="D1148" i="1"/>
  <c r="D1147" i="1"/>
  <c r="H1147" i="1" s="1"/>
  <c r="C1147" i="1"/>
  <c r="H1146" i="1"/>
  <c r="G1146" i="1"/>
  <c r="D1146" i="1"/>
  <c r="C1146" i="1"/>
  <c r="H1145" i="1"/>
  <c r="G1145" i="1"/>
  <c r="D1145" i="1"/>
  <c r="C1145" i="1"/>
  <c r="D1144" i="1"/>
  <c r="C1144" i="1"/>
  <c r="H1143" i="1"/>
  <c r="G1143" i="1"/>
  <c r="D1143" i="1"/>
  <c r="C1143" i="1"/>
  <c r="D1142" i="1"/>
  <c r="C1142" i="1"/>
  <c r="D1141" i="1"/>
  <c r="C1141" i="1"/>
  <c r="H1140" i="1"/>
  <c r="G1140" i="1"/>
  <c r="D1140" i="1"/>
  <c r="C1140" i="1"/>
  <c r="H1139" i="1"/>
  <c r="G1139" i="1"/>
  <c r="D1139" i="1"/>
  <c r="C1139" i="1"/>
  <c r="H1138" i="1"/>
  <c r="G1138" i="1"/>
  <c r="D1138" i="1"/>
  <c r="C1138" i="1"/>
  <c r="D1137" i="1"/>
  <c r="C1137" i="1"/>
  <c r="H1136" i="1"/>
  <c r="G1136" i="1"/>
  <c r="D1136" i="1"/>
  <c r="C1136" i="1"/>
  <c r="H1135" i="1"/>
  <c r="G1135" i="1"/>
  <c r="D1135" i="1"/>
  <c r="C1135" i="1"/>
  <c r="H1134" i="1"/>
  <c r="G1134" i="1"/>
  <c r="D1134" i="1"/>
  <c r="C1134" i="1"/>
  <c r="D1133" i="1"/>
  <c r="H1133" i="1" s="1"/>
  <c r="C1133" i="1"/>
  <c r="H1132" i="1"/>
  <c r="G1132" i="1"/>
  <c r="D1132" i="1"/>
  <c r="C1132" i="1"/>
  <c r="H1131" i="1"/>
  <c r="G1131" i="1"/>
  <c r="D1131" i="1"/>
  <c r="C1131" i="1"/>
  <c r="H1130" i="1"/>
  <c r="G1130" i="1"/>
  <c r="D1130" i="1"/>
  <c r="C1130" i="1"/>
  <c r="H1129" i="1"/>
  <c r="G1129" i="1"/>
  <c r="D1129" i="1"/>
  <c r="C1129" i="1"/>
  <c r="H1128" i="1"/>
  <c r="G1128" i="1"/>
  <c r="D1128" i="1"/>
  <c r="C1128" i="1"/>
  <c r="H1127" i="1"/>
  <c r="D1127" i="1"/>
  <c r="G1127" i="1" s="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D1110" i="1"/>
  <c r="C1110" i="1"/>
  <c r="H1109" i="1"/>
  <c r="G1109" i="1"/>
  <c r="D1109" i="1"/>
  <c r="C1109" i="1"/>
  <c r="H1108" i="1"/>
  <c r="G1108" i="1"/>
  <c r="D1108" i="1"/>
  <c r="C1108" i="1"/>
  <c r="H1107" i="1"/>
  <c r="G1107" i="1"/>
  <c r="D1107" i="1"/>
  <c r="C1107" i="1"/>
  <c r="H1106" i="1"/>
  <c r="G1106" i="1"/>
  <c r="D1106" i="1"/>
  <c r="C1106" i="1"/>
  <c r="H1105" i="1"/>
  <c r="G1105"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3" i="1"/>
  <c r="G1063" i="1"/>
  <c r="D1063" i="1"/>
  <c r="C1063"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C1054" i="1"/>
  <c r="H1053" i="1"/>
  <c r="G1053" i="1"/>
  <c r="D1053" i="1"/>
  <c r="C1053" i="1"/>
  <c r="H1052" i="1"/>
  <c r="G1052" i="1"/>
  <c r="D1052" i="1"/>
  <c r="C1052" i="1"/>
  <c r="H1051" i="1"/>
  <c r="G1051" i="1"/>
  <c r="D1051" i="1"/>
  <c r="C1051" i="1"/>
  <c r="H1050" i="1"/>
  <c r="D1050" i="1"/>
  <c r="G1050" i="1" s="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G1032" i="1"/>
  <c r="D1032" i="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D1015" i="1"/>
  <c r="H1015" i="1" s="1"/>
  <c r="C1015" i="1"/>
  <c r="H1014" i="1"/>
  <c r="D1014" i="1"/>
  <c r="G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G1006" i="1" s="1"/>
  <c r="H1005" i="1"/>
  <c r="G1005" i="1"/>
  <c r="D1005" i="1"/>
  <c r="C1005" i="1"/>
  <c r="G1004" i="1"/>
  <c r="D1004" i="1"/>
  <c r="C1004" i="1"/>
  <c r="D1003" i="1"/>
  <c r="G1003" i="1" s="1"/>
  <c r="C1003" i="1"/>
  <c r="D1002" i="1"/>
  <c r="H1002" i="1" s="1"/>
  <c r="C1002" i="1"/>
  <c r="G1001" i="1"/>
  <c r="D1001" i="1"/>
  <c r="C1001" i="1"/>
  <c r="H1001" i="1" s="1"/>
  <c r="D1000" i="1"/>
  <c r="C1000" i="1"/>
  <c r="G1000" i="1" s="1"/>
  <c r="G999" i="1"/>
  <c r="D999" i="1"/>
  <c r="H999" i="1" s="1"/>
  <c r="C999" i="1"/>
  <c r="D998" i="1"/>
  <c r="C998" i="1"/>
  <c r="H998" i="1" s="1"/>
  <c r="D997" i="1"/>
  <c r="D996" i="1"/>
  <c r="G996" i="1" s="1"/>
  <c r="C996" i="1"/>
  <c r="D995" i="1"/>
  <c r="H995" i="1" s="1"/>
  <c r="C995" i="1"/>
  <c r="H994" i="1"/>
  <c r="G994" i="1"/>
  <c r="D994" i="1"/>
  <c r="C994" i="1"/>
  <c r="D993" i="1"/>
  <c r="C993" i="1"/>
  <c r="H992" i="1"/>
  <c r="G992" i="1"/>
  <c r="D992" i="1"/>
  <c r="C992" i="1"/>
  <c r="D989" i="1"/>
  <c r="C989" i="1"/>
  <c r="H989" i="1" s="1"/>
  <c r="D988" i="1"/>
  <c r="C988" i="1"/>
  <c r="D987" i="1"/>
  <c r="C987" i="1"/>
  <c r="H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C715" i="1"/>
  <c r="H715" i="1" s="1"/>
  <c r="D714" i="1"/>
  <c r="G714" i="1" s="1"/>
  <c r="C714" i="1"/>
  <c r="G713" i="1"/>
  <c r="D713" i="1"/>
  <c r="C713" i="1"/>
  <c r="H713" i="1" s="1"/>
  <c r="H712" i="1"/>
  <c r="G712" i="1"/>
  <c r="D712" i="1"/>
  <c r="C712" i="1"/>
  <c r="D711" i="1"/>
  <c r="G711" i="1" s="1"/>
  <c r="C711" i="1"/>
  <c r="G710" i="1"/>
  <c r="D710" i="1"/>
  <c r="C710" i="1"/>
  <c r="H710" i="1" s="1"/>
  <c r="G709" i="1"/>
  <c r="D709" i="1"/>
  <c r="C709" i="1"/>
  <c r="H709" i="1" s="1"/>
  <c r="H708" i="1"/>
  <c r="G708" i="1"/>
  <c r="D708" i="1"/>
  <c r="C708" i="1"/>
  <c r="H707" i="1"/>
  <c r="G707" i="1"/>
  <c r="D707" i="1"/>
  <c r="C707" i="1"/>
  <c r="H706" i="1"/>
  <c r="G706" i="1"/>
  <c r="D706" i="1"/>
  <c r="C706" i="1"/>
  <c r="H705" i="1"/>
  <c r="G705" i="1"/>
  <c r="D705" i="1"/>
  <c r="C705" i="1"/>
  <c r="H704" i="1"/>
  <c r="G704" i="1"/>
  <c r="D704" i="1"/>
  <c r="C704" i="1"/>
  <c r="G703"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D669" i="1"/>
  <c r="G669" i="1" s="1"/>
  <c r="C669" i="1"/>
  <c r="D668" i="1"/>
  <c r="G668" i="1" s="1"/>
  <c r="C668" i="1"/>
  <c r="H667" i="1"/>
  <c r="G667" i="1"/>
  <c r="D667" i="1"/>
  <c r="C667" i="1"/>
  <c r="H666" i="1"/>
  <c r="G666" i="1"/>
  <c r="D666" i="1"/>
  <c r="C666" i="1"/>
  <c r="H665" i="1"/>
  <c r="G665" i="1"/>
  <c r="D665" i="1"/>
  <c r="C665" i="1"/>
  <c r="H664" i="1"/>
  <c r="G664" i="1"/>
  <c r="D664" i="1"/>
  <c r="C664" i="1"/>
  <c r="G663" i="1"/>
  <c r="D663" i="1"/>
  <c r="H663" i="1" s="1"/>
  <c r="C663"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C649" i="1"/>
  <c r="H649" i="1" s="1"/>
  <c r="G648" i="1"/>
  <c r="D648" i="1"/>
  <c r="C648" i="1"/>
  <c r="H648" i="1" s="1"/>
  <c r="G647" i="1"/>
  <c r="D647" i="1"/>
  <c r="C647" i="1"/>
  <c r="D646" i="1"/>
  <c r="C646" i="1"/>
  <c r="H646" i="1" s="1"/>
  <c r="C645" i="1"/>
  <c r="D644" i="1"/>
  <c r="C644" i="1"/>
  <c r="H644" i="1" s="1"/>
  <c r="D643" i="1"/>
  <c r="C643" i="1"/>
  <c r="G642" i="1"/>
  <c r="D642" i="1"/>
  <c r="C642"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D584" i="1"/>
  <c r="C584" i="1"/>
  <c r="D583" i="1"/>
  <c r="C583" i="1"/>
  <c r="D582" i="1"/>
  <c r="C582" i="1"/>
  <c r="D581" i="1"/>
  <c r="C581" i="1"/>
  <c r="D580" i="1"/>
  <c r="C580" i="1"/>
  <c r="D579" i="1"/>
  <c r="C579" i="1"/>
  <c r="D578" i="1"/>
  <c r="C578" i="1"/>
  <c r="D577" i="1"/>
  <c r="C577" i="1"/>
  <c r="D576" i="1"/>
  <c r="C576" i="1"/>
  <c r="D575" i="1"/>
  <c r="C575" i="1"/>
  <c r="H573" i="1"/>
  <c r="D573" i="1"/>
  <c r="C573" i="1"/>
  <c r="G573" i="1" s="1"/>
  <c r="H572" i="1"/>
  <c r="D572" i="1"/>
  <c r="C572" i="1"/>
  <c r="G572" i="1" s="1"/>
  <c r="D571" i="1"/>
  <c r="C571" i="1"/>
  <c r="D570" i="1"/>
  <c r="C570" i="1"/>
  <c r="G570" i="1" s="1"/>
  <c r="H569" i="1"/>
  <c r="D569" i="1"/>
  <c r="C569" i="1"/>
  <c r="G569" i="1" s="1"/>
  <c r="H568" i="1"/>
  <c r="D568" i="1"/>
  <c r="C568" i="1"/>
  <c r="G568" i="1" s="1"/>
  <c r="D567" i="1"/>
  <c r="C567" i="1"/>
  <c r="D566" i="1"/>
  <c r="C566" i="1"/>
  <c r="G566" i="1" s="1"/>
  <c r="H565" i="1"/>
  <c r="D565" i="1"/>
  <c r="C565" i="1"/>
  <c r="G565" i="1" s="1"/>
  <c r="H564" i="1"/>
  <c r="D564" i="1"/>
  <c r="C564" i="1"/>
  <c r="G564" i="1" s="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D412" i="1"/>
  <c r="C411" i="1"/>
  <c r="D406" i="1"/>
  <c r="C406" i="1"/>
  <c r="D405" i="1"/>
  <c r="C405" i="1"/>
  <c r="H405" i="1" s="1"/>
  <c r="D404" i="1"/>
  <c r="G404" i="1" s="1"/>
  <c r="C404" i="1"/>
  <c r="D401" i="1"/>
  <c r="C401" i="1"/>
  <c r="H401" i="1" s="1"/>
  <c r="D400" i="1"/>
  <c r="G400" i="1" s="1"/>
  <c r="C400" i="1"/>
  <c r="D399" i="1"/>
  <c r="C399" i="1"/>
  <c r="H399" i="1" s="1"/>
  <c r="D398" i="1"/>
  <c r="C398" i="1"/>
  <c r="G398" i="1" s="1"/>
  <c r="G397" i="1"/>
  <c r="D397" i="1"/>
  <c r="C397" i="1"/>
  <c r="H397" i="1" s="1"/>
  <c r="D396" i="1"/>
  <c r="G396" i="1" s="1"/>
  <c r="C396" i="1"/>
  <c r="G395" i="1"/>
  <c r="D395" i="1"/>
  <c r="C395" i="1"/>
  <c r="H395" i="1" s="1"/>
  <c r="D394" i="1"/>
  <c r="C394" i="1"/>
  <c r="D393" i="1"/>
  <c r="C393" i="1"/>
  <c r="H393" i="1" s="1"/>
  <c r="D392" i="1"/>
  <c r="G392" i="1" s="1"/>
  <c r="C392" i="1"/>
  <c r="D391" i="1"/>
  <c r="D390" i="1"/>
  <c r="C390" i="1"/>
  <c r="G390" i="1" s="1"/>
  <c r="G389" i="1"/>
  <c r="D389" i="1"/>
  <c r="C389" i="1"/>
  <c r="H389" i="1" s="1"/>
  <c r="D388" i="1"/>
  <c r="G388" i="1" s="1"/>
  <c r="C388" i="1"/>
  <c r="G387" i="1"/>
  <c r="D387" i="1"/>
  <c r="C387" i="1"/>
  <c r="H387" i="1" s="1"/>
  <c r="D386" i="1"/>
  <c r="C386" i="1"/>
  <c r="D385" i="1"/>
  <c r="C385" i="1"/>
  <c r="H385" i="1" s="1"/>
  <c r="D384" i="1"/>
  <c r="G384" i="1" s="1"/>
  <c r="C384" i="1"/>
  <c r="D383" i="1"/>
  <c r="C383" i="1"/>
  <c r="H383" i="1" s="1"/>
  <c r="D382" i="1"/>
  <c r="C382" i="1"/>
  <c r="G382" i="1" s="1"/>
  <c r="G381" i="1"/>
  <c r="D381" i="1"/>
  <c r="C381" i="1"/>
  <c r="H381" i="1" s="1"/>
  <c r="D380" i="1"/>
  <c r="G380" i="1" s="1"/>
  <c r="C380" i="1"/>
  <c r="D379" i="1"/>
  <c r="C379" i="1"/>
  <c r="C378" i="1"/>
  <c r="D377" i="1"/>
  <c r="C377" i="1"/>
  <c r="H377" i="1" s="1"/>
  <c r="D376" i="1"/>
  <c r="G376" i="1" s="1"/>
  <c r="C376" i="1"/>
  <c r="D375" i="1"/>
  <c r="C375" i="1"/>
  <c r="H375" i="1" s="1"/>
  <c r="D374" i="1"/>
  <c r="C374" i="1"/>
  <c r="G374" i="1" s="1"/>
  <c r="G373" i="1"/>
  <c r="D373" i="1"/>
  <c r="C373" i="1"/>
  <c r="H373" i="1" s="1"/>
  <c r="D372" i="1"/>
  <c r="C372" i="1"/>
  <c r="D371" i="1"/>
  <c r="G371" i="1" s="1"/>
  <c r="C371" i="1"/>
  <c r="D370" i="1"/>
  <c r="C370" i="1"/>
  <c r="D369" i="1"/>
  <c r="C369" i="1"/>
  <c r="H369" i="1" s="1"/>
  <c r="D368" i="1"/>
  <c r="G368" i="1" s="1"/>
  <c r="C368" i="1"/>
  <c r="D367" i="1"/>
  <c r="C367" i="1"/>
  <c r="H367" i="1" s="1"/>
  <c r="D366" i="1"/>
  <c r="C366" i="1"/>
  <c r="G366" i="1" s="1"/>
  <c r="D365" i="1"/>
  <c r="C365" i="1"/>
  <c r="D364" i="1"/>
  <c r="G363" i="1"/>
  <c r="D363" i="1"/>
  <c r="C363" i="1"/>
  <c r="H363" i="1" s="1"/>
  <c r="D362" i="1"/>
  <c r="C362" i="1"/>
  <c r="D361" i="1"/>
  <c r="C361" i="1"/>
  <c r="H361" i="1" s="1"/>
  <c r="D360" i="1"/>
  <c r="G360" i="1" s="1"/>
  <c r="C360" i="1"/>
  <c r="D359" i="1"/>
  <c r="C359" i="1"/>
  <c r="H359" i="1" s="1"/>
  <c r="D357" i="1"/>
  <c r="C357" i="1"/>
  <c r="H357" i="1" s="1"/>
  <c r="D356" i="1"/>
  <c r="G356" i="1" s="1"/>
  <c r="C356" i="1"/>
  <c r="G355" i="1"/>
  <c r="D355" i="1"/>
  <c r="C355" i="1"/>
  <c r="H355" i="1" s="1"/>
  <c r="D354" i="1"/>
  <c r="C354" i="1"/>
  <c r="G354" i="1" s="1"/>
  <c r="G353" i="1"/>
  <c r="D353" i="1"/>
  <c r="C353" i="1"/>
  <c r="H353" i="1" s="1"/>
  <c r="D352" i="1"/>
  <c r="G352" i="1" s="1"/>
  <c r="C352" i="1"/>
  <c r="D351" i="1"/>
  <c r="C351" i="1"/>
  <c r="H351" i="1" s="1"/>
  <c r="D350" i="1"/>
  <c r="C350" i="1"/>
  <c r="D349" i="1"/>
  <c r="C349" i="1"/>
  <c r="H349" i="1" s="1"/>
  <c r="D348" i="1"/>
  <c r="G348" i="1" s="1"/>
  <c r="C348" i="1"/>
  <c r="G347" i="1"/>
  <c r="D347" i="1"/>
  <c r="C347" i="1"/>
  <c r="H347" i="1" s="1"/>
  <c r="D346" i="1"/>
  <c r="D344" i="1"/>
  <c r="G344" i="1" s="1"/>
  <c r="C344" i="1"/>
  <c r="G343" i="1"/>
  <c r="D343" i="1"/>
  <c r="C343" i="1"/>
  <c r="H343" i="1" s="1"/>
  <c r="D342" i="1"/>
  <c r="C342" i="1"/>
  <c r="D341" i="1"/>
  <c r="C341" i="1"/>
  <c r="H341" i="1" s="1"/>
  <c r="D340" i="1"/>
  <c r="G340" i="1" s="1"/>
  <c r="C340" i="1"/>
  <c r="D339" i="1"/>
  <c r="D338" i="1"/>
  <c r="C338" i="1"/>
  <c r="G338" i="1" s="1"/>
  <c r="G337" i="1"/>
  <c r="D337" i="1"/>
  <c r="C337" i="1"/>
  <c r="H337" i="1" s="1"/>
  <c r="D336" i="1"/>
  <c r="G336" i="1" s="1"/>
  <c r="C336" i="1"/>
  <c r="G335" i="1"/>
  <c r="D335" i="1"/>
  <c r="C335" i="1"/>
  <c r="H335" i="1" s="1"/>
  <c r="D334" i="1"/>
  <c r="C334" i="1"/>
  <c r="D333" i="1"/>
  <c r="C333" i="1"/>
  <c r="H333" i="1" s="1"/>
  <c r="D332" i="1"/>
  <c r="G332" i="1" s="1"/>
  <c r="C332" i="1"/>
  <c r="D331" i="1"/>
  <c r="C331" i="1"/>
  <c r="H331" i="1" s="1"/>
  <c r="D330" i="1"/>
  <c r="C330" i="1"/>
  <c r="G330" i="1" s="1"/>
  <c r="G329" i="1"/>
  <c r="D329" i="1"/>
  <c r="C329" i="1"/>
  <c r="H329" i="1" s="1"/>
  <c r="D328" i="1"/>
  <c r="G328" i="1" s="1"/>
  <c r="C328" i="1"/>
  <c r="G327" i="1"/>
  <c r="D327" i="1"/>
  <c r="C327" i="1"/>
  <c r="H327" i="1" s="1"/>
  <c r="D326" i="1"/>
  <c r="C326" i="1"/>
  <c r="D325" i="1"/>
  <c r="C325" i="1"/>
  <c r="H325" i="1" s="1"/>
  <c r="D324" i="1"/>
  <c r="G324" i="1" s="1"/>
  <c r="C324" i="1"/>
  <c r="D323" i="1"/>
  <c r="C323" i="1"/>
  <c r="H323" i="1" s="1"/>
  <c r="D322" i="1"/>
  <c r="C322" i="1"/>
  <c r="G322" i="1" s="1"/>
  <c r="G321" i="1"/>
  <c r="D321" i="1"/>
  <c r="C321" i="1"/>
  <c r="H321" i="1" s="1"/>
  <c r="D320" i="1"/>
  <c r="G320" i="1" s="1"/>
  <c r="C320" i="1"/>
  <c r="G319" i="1"/>
  <c r="D319" i="1"/>
  <c r="C319" i="1"/>
  <c r="H319" i="1" s="1"/>
  <c r="D318" i="1"/>
  <c r="C318" i="1"/>
  <c r="D317" i="1"/>
  <c r="C317" i="1"/>
  <c r="H317" i="1" s="1"/>
  <c r="D316" i="1"/>
  <c r="G316" i="1" s="1"/>
  <c r="C316" i="1"/>
  <c r="D315" i="1"/>
  <c r="C315" i="1"/>
  <c r="H315" i="1" s="1"/>
  <c r="D314" i="1"/>
  <c r="C314" i="1"/>
  <c r="G314" i="1" s="1"/>
  <c r="G313" i="1"/>
  <c r="D313" i="1"/>
  <c r="C313" i="1"/>
  <c r="H313" i="1" s="1"/>
  <c r="D312" i="1"/>
  <c r="G312" i="1" s="1"/>
  <c r="C312" i="1"/>
  <c r="G311" i="1"/>
  <c r="D311" i="1"/>
  <c r="C311" i="1"/>
  <c r="H311" i="1" s="1"/>
  <c r="D310" i="1"/>
  <c r="C310" i="1"/>
  <c r="D309" i="1"/>
  <c r="C309" i="1"/>
  <c r="H309" i="1" s="1"/>
  <c r="D308" i="1"/>
  <c r="G308" i="1" s="1"/>
  <c r="C308" i="1"/>
  <c r="D307" i="1"/>
  <c r="C307" i="1"/>
  <c r="H307" i="1" s="1"/>
  <c r="D306" i="1"/>
  <c r="D305" i="1"/>
  <c r="C305" i="1"/>
  <c r="H305" i="1" s="1"/>
  <c r="D304" i="1"/>
  <c r="G304" i="1" s="1"/>
  <c r="C304" i="1"/>
  <c r="G303" i="1"/>
  <c r="D303" i="1"/>
  <c r="C303" i="1"/>
  <c r="H303" i="1" s="1"/>
  <c r="D302" i="1"/>
  <c r="C302" i="1"/>
  <c r="G302" i="1" s="1"/>
  <c r="G301" i="1"/>
  <c r="D301" i="1"/>
  <c r="C301" i="1"/>
  <c r="H301" i="1" s="1"/>
  <c r="D300" i="1"/>
  <c r="G300" i="1" s="1"/>
  <c r="C300" i="1"/>
  <c r="D299" i="1"/>
  <c r="C299" i="1"/>
  <c r="H299" i="1" s="1"/>
  <c r="D298" i="1"/>
  <c r="C298" i="1"/>
  <c r="D297" i="1"/>
  <c r="C297" i="1"/>
  <c r="H297" i="1" s="1"/>
  <c r="D296" i="1"/>
  <c r="G296" i="1" s="1"/>
  <c r="C296" i="1"/>
  <c r="G295" i="1"/>
  <c r="D295" i="1"/>
  <c r="C295" i="1"/>
  <c r="H295" i="1" s="1"/>
  <c r="D294" i="1"/>
  <c r="C294" i="1"/>
  <c r="G294" i="1" s="1"/>
  <c r="D293" i="1"/>
  <c r="D292" i="1"/>
  <c r="G292" i="1" s="1"/>
  <c r="C292" i="1"/>
  <c r="D291" i="1"/>
  <c r="C291" i="1"/>
  <c r="H291" i="1" s="1"/>
  <c r="D290" i="1"/>
  <c r="C290" i="1"/>
  <c r="D289" i="1"/>
  <c r="C289" i="1"/>
  <c r="H289" i="1" s="1"/>
  <c r="D288" i="1"/>
  <c r="C288" i="1"/>
  <c r="G284" i="1"/>
  <c r="D284" i="1"/>
  <c r="C284" i="1"/>
  <c r="H284" i="1" s="1"/>
  <c r="G283" i="1"/>
  <c r="D283" i="1"/>
  <c r="C283" i="1"/>
  <c r="H283" i="1" s="1"/>
  <c r="D282" i="1"/>
  <c r="C282" i="1"/>
  <c r="H282" i="1" s="1"/>
  <c r="D281" i="1"/>
  <c r="C281" i="1"/>
  <c r="H281" i="1" s="1"/>
  <c r="G280" i="1"/>
  <c r="D280" i="1"/>
  <c r="C280" i="1"/>
  <c r="H280" i="1" s="1"/>
  <c r="G279" i="1"/>
  <c r="D279" i="1"/>
  <c r="C279" i="1"/>
  <c r="H279" i="1" s="1"/>
  <c r="D278" i="1"/>
  <c r="C278" i="1"/>
  <c r="H278" i="1" s="1"/>
  <c r="D277" i="1"/>
  <c r="C277" i="1"/>
  <c r="H277" i="1" s="1"/>
  <c r="G276" i="1"/>
  <c r="D276" i="1"/>
  <c r="C276" i="1"/>
  <c r="H276" i="1" s="1"/>
  <c r="G275" i="1"/>
  <c r="D275" i="1"/>
  <c r="C275" i="1"/>
  <c r="H275" i="1" s="1"/>
  <c r="D274" i="1"/>
  <c r="C274" i="1"/>
  <c r="H274" i="1" s="1"/>
  <c r="D273" i="1"/>
  <c r="C273" i="1"/>
  <c r="H273" i="1" s="1"/>
  <c r="G272" i="1"/>
  <c r="D272" i="1"/>
  <c r="C272" i="1"/>
  <c r="H272" i="1" s="1"/>
  <c r="G271" i="1"/>
  <c r="D271" i="1"/>
  <c r="C271" i="1"/>
  <c r="H271" i="1" s="1"/>
  <c r="D270" i="1"/>
  <c r="C270" i="1"/>
  <c r="H270" i="1" s="1"/>
  <c r="D269" i="1"/>
  <c r="C269" i="1"/>
  <c r="H269" i="1" s="1"/>
  <c r="G268" i="1"/>
  <c r="D268" i="1"/>
  <c r="C268" i="1"/>
  <c r="H268" i="1" s="1"/>
  <c r="G267" i="1"/>
  <c r="D267" i="1"/>
  <c r="C267" i="1"/>
  <c r="H267" i="1" s="1"/>
  <c r="D266" i="1"/>
  <c r="C266" i="1"/>
  <c r="H266" i="1" s="1"/>
  <c r="D265" i="1"/>
  <c r="C265" i="1"/>
  <c r="H265" i="1" s="1"/>
  <c r="G264" i="1"/>
  <c r="D264" i="1"/>
  <c r="C264" i="1"/>
  <c r="H264" i="1" s="1"/>
  <c r="G263" i="1"/>
  <c r="D263" i="1"/>
  <c r="C263" i="1"/>
  <c r="H263" i="1" s="1"/>
  <c r="D262" i="1"/>
  <c r="C262" i="1"/>
  <c r="H262" i="1" s="1"/>
  <c r="D261" i="1"/>
  <c r="C261" i="1"/>
  <c r="H261" i="1" s="1"/>
  <c r="G260" i="1"/>
  <c r="D260" i="1"/>
  <c r="C260" i="1"/>
  <c r="H260" i="1" s="1"/>
  <c r="G259" i="1"/>
  <c r="D259" i="1"/>
  <c r="C259" i="1"/>
  <c r="H259" i="1" s="1"/>
  <c r="D258" i="1"/>
  <c r="C258" i="1"/>
  <c r="H258" i="1" s="1"/>
  <c r="D257" i="1"/>
  <c r="C257" i="1"/>
  <c r="H257" i="1" s="1"/>
  <c r="D256" i="1"/>
  <c r="G256" i="1" s="1"/>
  <c r="C256" i="1"/>
  <c r="C255" i="1"/>
  <c r="D254" i="1"/>
  <c r="C254" i="1"/>
  <c r="H254" i="1" s="1"/>
  <c r="D253" i="1"/>
  <c r="C253" i="1"/>
  <c r="H253" i="1" s="1"/>
  <c r="G252" i="1"/>
  <c r="D252" i="1"/>
  <c r="C252" i="1"/>
  <c r="H252" i="1" s="1"/>
  <c r="G251" i="1"/>
  <c r="D251" i="1"/>
  <c r="C251" i="1"/>
  <c r="H251" i="1" s="1"/>
  <c r="D250" i="1"/>
  <c r="C250" i="1"/>
  <c r="H250" i="1" s="1"/>
  <c r="D249" i="1"/>
  <c r="C249" i="1"/>
  <c r="H249" i="1" s="1"/>
  <c r="C248" i="1"/>
  <c r="G247" i="1"/>
  <c r="D247" i="1"/>
  <c r="C247" i="1"/>
  <c r="H247" i="1" s="1"/>
  <c r="D246" i="1"/>
  <c r="C246" i="1"/>
  <c r="H246" i="1" s="1"/>
  <c r="D245" i="1"/>
  <c r="C245" i="1"/>
  <c r="H245" i="1" s="1"/>
  <c r="G244" i="1"/>
  <c r="D244" i="1"/>
  <c r="C244" i="1"/>
  <c r="H244" i="1" s="1"/>
  <c r="G243" i="1"/>
  <c r="D243" i="1"/>
  <c r="C243" i="1"/>
  <c r="H243" i="1" s="1"/>
  <c r="D242" i="1"/>
  <c r="C242" i="1"/>
  <c r="H242" i="1" s="1"/>
  <c r="D241" i="1"/>
  <c r="C241" i="1"/>
  <c r="H241" i="1" s="1"/>
  <c r="G240" i="1"/>
  <c r="D240" i="1"/>
  <c r="C240" i="1"/>
  <c r="H240" i="1" s="1"/>
  <c r="G239" i="1"/>
  <c r="D239" i="1"/>
  <c r="C239" i="1"/>
  <c r="H239" i="1" s="1"/>
  <c r="D238" i="1"/>
  <c r="C238" i="1"/>
  <c r="H238" i="1" s="1"/>
  <c r="D237" i="1"/>
  <c r="C237" i="1"/>
  <c r="H237" i="1" s="1"/>
  <c r="G236" i="1"/>
  <c r="D236" i="1"/>
  <c r="C236" i="1"/>
  <c r="H236" i="1" s="1"/>
  <c r="G235" i="1"/>
  <c r="D235" i="1"/>
  <c r="C235" i="1"/>
  <c r="H235" i="1" s="1"/>
  <c r="D234" i="1"/>
  <c r="C234" i="1"/>
  <c r="H234" i="1" s="1"/>
  <c r="D233" i="1"/>
  <c r="C233" i="1"/>
  <c r="H233" i="1" s="1"/>
  <c r="G232" i="1"/>
  <c r="D232" i="1"/>
  <c r="C232" i="1"/>
  <c r="H232" i="1" s="1"/>
  <c r="G231" i="1"/>
  <c r="D231" i="1"/>
  <c r="C231" i="1"/>
  <c r="H231" i="1" s="1"/>
  <c r="D230" i="1"/>
  <c r="C230" i="1"/>
  <c r="H230" i="1" s="1"/>
  <c r="D229" i="1"/>
  <c r="C229" i="1"/>
  <c r="H229" i="1" s="1"/>
  <c r="G228" i="1"/>
  <c r="D228" i="1"/>
  <c r="C228" i="1"/>
  <c r="H228" i="1" s="1"/>
  <c r="G227" i="1"/>
  <c r="D227" i="1"/>
  <c r="C227" i="1"/>
  <c r="H227" i="1" s="1"/>
  <c r="D226" i="1"/>
  <c r="C226" i="1"/>
  <c r="H226" i="1" s="1"/>
  <c r="D225" i="1"/>
  <c r="C225" i="1"/>
  <c r="H225" i="1" s="1"/>
  <c r="G224" i="1"/>
  <c r="D224" i="1"/>
  <c r="C224" i="1"/>
  <c r="H224" i="1" s="1"/>
  <c r="G223" i="1"/>
  <c r="D223" i="1"/>
  <c r="C223" i="1"/>
  <c r="H223" i="1" s="1"/>
  <c r="D222" i="1"/>
  <c r="C222" i="1"/>
  <c r="H222" i="1" s="1"/>
  <c r="D221" i="1"/>
  <c r="C221" i="1"/>
  <c r="H221" i="1" s="1"/>
  <c r="G220" i="1"/>
  <c r="D220" i="1"/>
  <c r="C220" i="1"/>
  <c r="H220" i="1" s="1"/>
  <c r="G219" i="1"/>
  <c r="D219" i="1"/>
  <c r="C219" i="1"/>
  <c r="H219" i="1" s="1"/>
  <c r="D218" i="1"/>
  <c r="C218" i="1"/>
  <c r="H218" i="1" s="1"/>
  <c r="D217" i="1"/>
  <c r="C217" i="1"/>
  <c r="H217" i="1" s="1"/>
  <c r="G216" i="1"/>
  <c r="D216" i="1"/>
  <c r="C216" i="1"/>
  <c r="H216" i="1" s="1"/>
  <c r="G215" i="1"/>
  <c r="D215" i="1"/>
  <c r="C215" i="1"/>
  <c r="H215" i="1" s="1"/>
  <c r="D214" i="1"/>
  <c r="C214" i="1"/>
  <c r="H214" i="1" s="1"/>
  <c r="D213" i="1"/>
  <c r="C213" i="1"/>
  <c r="H213" i="1" s="1"/>
  <c r="G212" i="1"/>
  <c r="D212" i="1"/>
  <c r="C212" i="1"/>
  <c r="H212" i="1" s="1"/>
  <c r="G211" i="1"/>
  <c r="D211" i="1"/>
  <c r="C211" i="1"/>
  <c r="H211" i="1" s="1"/>
  <c r="D210" i="1"/>
  <c r="C210" i="1"/>
  <c r="H210" i="1" s="1"/>
  <c r="D209" i="1"/>
  <c r="C209" i="1"/>
  <c r="H209" i="1" s="1"/>
  <c r="G208" i="1"/>
  <c r="D208" i="1"/>
  <c r="C208" i="1"/>
  <c r="H208" i="1" s="1"/>
  <c r="D207" i="1"/>
  <c r="C207" i="1"/>
  <c r="D206" i="1"/>
  <c r="C206" i="1"/>
  <c r="D205" i="1"/>
  <c r="C205" i="1"/>
  <c r="H205" i="1" s="1"/>
  <c r="G204" i="1"/>
  <c r="D204" i="1"/>
  <c r="C204" i="1"/>
  <c r="H204" i="1" s="1"/>
  <c r="G203" i="1"/>
  <c r="D203" i="1"/>
  <c r="C203" i="1"/>
  <c r="H203" i="1" s="1"/>
  <c r="D202" i="1"/>
  <c r="C202" i="1"/>
  <c r="H202" i="1" s="1"/>
  <c r="D201" i="1"/>
  <c r="C201" i="1"/>
  <c r="H201" i="1" s="1"/>
  <c r="G200" i="1"/>
  <c r="D200" i="1"/>
  <c r="C200" i="1"/>
  <c r="H200" i="1" s="1"/>
  <c r="G199" i="1"/>
  <c r="D199" i="1"/>
  <c r="C199" i="1"/>
  <c r="H199" i="1" s="1"/>
  <c r="D198" i="1"/>
  <c r="C198" i="1"/>
  <c r="H198" i="1" s="1"/>
  <c r="D197" i="1"/>
  <c r="C197" i="1"/>
  <c r="H197" i="1" s="1"/>
  <c r="G196" i="1"/>
  <c r="D196" i="1"/>
  <c r="C196" i="1"/>
  <c r="H196" i="1" s="1"/>
  <c r="G195" i="1"/>
  <c r="D195" i="1"/>
  <c r="C195" i="1"/>
  <c r="H195" i="1" s="1"/>
  <c r="D194" i="1"/>
  <c r="C194" i="1"/>
  <c r="H194" i="1" s="1"/>
  <c r="D193" i="1"/>
  <c r="C193" i="1"/>
  <c r="H193" i="1" s="1"/>
  <c r="D191" i="1"/>
  <c r="G191" i="1" s="1"/>
  <c r="C191" i="1"/>
  <c r="D190" i="1"/>
  <c r="C190" i="1"/>
  <c r="D189" i="1"/>
  <c r="C189" i="1"/>
  <c r="D188" i="1"/>
  <c r="C188" i="1"/>
  <c r="D187" i="1"/>
  <c r="C187" i="1"/>
  <c r="D186" i="1"/>
  <c r="C186" i="1"/>
  <c r="D185" i="1"/>
  <c r="C185" i="1"/>
  <c r="D184" i="1"/>
  <c r="G183" i="1"/>
  <c r="D183" i="1"/>
  <c r="C183" i="1"/>
  <c r="H183" i="1" s="1"/>
  <c r="D182" i="1"/>
  <c r="C182" i="1"/>
  <c r="D181" i="1"/>
  <c r="C181" i="1"/>
  <c r="D180" i="1"/>
  <c r="C180" i="1"/>
  <c r="D179" i="1"/>
  <c r="C179" i="1"/>
  <c r="D178" i="1"/>
  <c r="C178" i="1"/>
  <c r="D177" i="1"/>
  <c r="C177" i="1"/>
  <c r="G176" i="1"/>
  <c r="D176" i="1"/>
  <c r="C176" i="1"/>
  <c r="D175" i="1"/>
  <c r="G175" i="1" s="1"/>
  <c r="C175" i="1"/>
  <c r="D174" i="1"/>
  <c r="C174" i="1"/>
  <c r="D172" i="1"/>
  <c r="C172" i="1"/>
  <c r="D171" i="1"/>
  <c r="C171" i="1"/>
  <c r="H171" i="1" s="1"/>
  <c r="D170" i="1"/>
  <c r="C170" i="1"/>
  <c r="H170" i="1" s="1"/>
  <c r="D169" i="1"/>
  <c r="C169" i="1"/>
  <c r="H169" i="1" s="1"/>
  <c r="D168" i="1"/>
  <c r="G168" i="1" s="1"/>
  <c r="C168" i="1"/>
  <c r="G167" i="1"/>
  <c r="D167" i="1"/>
  <c r="C167" i="1"/>
  <c r="H167" i="1" s="1"/>
  <c r="D166" i="1"/>
  <c r="C166" i="1"/>
  <c r="C165" i="1"/>
  <c r="D164" i="1"/>
  <c r="C164" i="1"/>
  <c r="H164" i="1" s="1"/>
  <c r="D163" i="1"/>
  <c r="C163" i="1"/>
  <c r="D162" i="1"/>
  <c r="C162" i="1"/>
  <c r="D161" i="1"/>
  <c r="C161" i="1"/>
  <c r="D158" i="1"/>
  <c r="C158" i="1"/>
  <c r="D157" i="1"/>
  <c r="C157" i="1"/>
  <c r="D156" i="1"/>
  <c r="G156" i="1" s="1"/>
  <c r="C156" i="1"/>
  <c r="C155" i="1"/>
  <c r="D154" i="1"/>
  <c r="C154" i="1"/>
  <c r="H154" i="1" s="1"/>
  <c r="D153" i="1"/>
  <c r="C153" i="1"/>
  <c r="H153" i="1" s="1"/>
  <c r="D152" i="1"/>
  <c r="G152" i="1" s="1"/>
  <c r="C152" i="1"/>
  <c r="D151" i="1"/>
  <c r="C151" i="1"/>
  <c r="H151" i="1" s="1"/>
  <c r="D150" i="1"/>
  <c r="C150" i="1"/>
  <c r="C149" i="1"/>
  <c r="D146" i="1"/>
  <c r="C146" i="1"/>
  <c r="H146" i="1" s="1"/>
  <c r="D145" i="1"/>
  <c r="C145" i="1"/>
  <c r="H145" i="1" s="1"/>
  <c r="G144" i="1"/>
  <c r="D144" i="1"/>
  <c r="C144" i="1"/>
  <c r="H144" i="1" s="1"/>
  <c r="G143" i="1"/>
  <c r="D143" i="1"/>
  <c r="C143" i="1"/>
  <c r="H143" i="1" s="1"/>
  <c r="D142" i="1"/>
  <c r="C142" i="1"/>
  <c r="H142" i="1" s="1"/>
  <c r="D141" i="1"/>
  <c r="C141" i="1"/>
  <c r="H141" i="1" s="1"/>
  <c r="G140" i="1"/>
  <c r="D140" i="1"/>
  <c r="C140" i="1"/>
  <c r="H140" i="1" s="1"/>
  <c r="G139" i="1"/>
  <c r="D139" i="1"/>
  <c r="C139" i="1"/>
  <c r="H139" i="1" s="1"/>
  <c r="D138" i="1"/>
  <c r="C138" i="1"/>
  <c r="H138" i="1" s="1"/>
  <c r="D137" i="1"/>
  <c r="C137" i="1"/>
  <c r="H137" i="1" s="1"/>
  <c r="G136" i="1"/>
  <c r="D136" i="1"/>
  <c r="C136" i="1"/>
  <c r="H136" i="1" s="1"/>
  <c r="D135" i="1"/>
  <c r="D134" i="1"/>
  <c r="C134" i="1"/>
  <c r="H134" i="1" s="1"/>
  <c r="D133" i="1"/>
  <c r="C133" i="1"/>
  <c r="H133" i="1" s="1"/>
  <c r="G132" i="1"/>
  <c r="D132" i="1"/>
  <c r="C132" i="1"/>
  <c r="D131" i="1"/>
  <c r="G131" i="1" s="1"/>
  <c r="C131" i="1"/>
  <c r="G128" i="1"/>
  <c r="D128" i="1"/>
  <c r="C128" i="1"/>
  <c r="H128" i="1" s="1"/>
  <c r="G127" i="1"/>
  <c r="D127" i="1"/>
  <c r="C127" i="1"/>
  <c r="H127" i="1" s="1"/>
  <c r="D126" i="1"/>
  <c r="C126" i="1"/>
  <c r="H126" i="1" s="1"/>
  <c r="D125" i="1"/>
  <c r="C125" i="1"/>
  <c r="H125" i="1" s="1"/>
  <c r="D124" i="1"/>
  <c r="C124" i="1"/>
  <c r="H124" i="1" s="1"/>
  <c r="D123" i="1"/>
  <c r="G123" i="1" s="1"/>
  <c r="C123" i="1"/>
  <c r="D122" i="1"/>
  <c r="C122" i="1"/>
  <c r="H122" i="1" s="1"/>
  <c r="D121" i="1"/>
  <c r="D120" i="1"/>
  <c r="G119" i="1"/>
  <c r="D119" i="1"/>
  <c r="C119" i="1"/>
  <c r="H119" i="1" s="1"/>
  <c r="D118" i="1"/>
  <c r="C118" i="1"/>
  <c r="H118" i="1" s="1"/>
  <c r="D117" i="1"/>
  <c r="C117" i="1"/>
  <c r="H117" i="1" s="1"/>
  <c r="G116" i="1"/>
  <c r="D116" i="1"/>
  <c r="C116" i="1"/>
  <c r="H116" i="1" s="1"/>
  <c r="G115" i="1"/>
  <c r="D115" i="1"/>
  <c r="C115" i="1"/>
  <c r="H115" i="1" s="1"/>
  <c r="D114" i="1"/>
  <c r="C114" i="1"/>
  <c r="H114" i="1" s="1"/>
  <c r="D113" i="1"/>
  <c r="C113" i="1"/>
  <c r="H113" i="1" s="1"/>
  <c r="G112" i="1"/>
  <c r="D112" i="1"/>
  <c r="C112" i="1"/>
  <c r="H112" i="1" s="1"/>
  <c r="G111" i="1"/>
  <c r="D111" i="1"/>
  <c r="C111" i="1"/>
  <c r="H111" i="1" s="1"/>
  <c r="D110" i="1"/>
  <c r="C110" i="1"/>
  <c r="H110" i="1" s="1"/>
  <c r="D109" i="1"/>
  <c r="C109" i="1"/>
  <c r="H109" i="1" s="1"/>
  <c r="D108" i="1"/>
  <c r="G107" i="1"/>
  <c r="D107" i="1"/>
  <c r="C107" i="1"/>
  <c r="H107" i="1" s="1"/>
  <c r="D106" i="1"/>
  <c r="C106" i="1"/>
  <c r="H106" i="1" s="1"/>
  <c r="D105" i="1"/>
  <c r="C105" i="1"/>
  <c r="H105" i="1" s="1"/>
  <c r="G104" i="1"/>
  <c r="D104" i="1"/>
  <c r="C104" i="1"/>
  <c r="H104" i="1" s="1"/>
  <c r="G103" i="1"/>
  <c r="D103" i="1"/>
  <c r="C103" i="1"/>
  <c r="H103" i="1" s="1"/>
  <c r="D102" i="1"/>
  <c r="D101" i="1"/>
  <c r="C101" i="1"/>
  <c r="H101" i="1" s="1"/>
  <c r="G100" i="1"/>
  <c r="D100" i="1"/>
  <c r="C100" i="1"/>
  <c r="H100" i="1" s="1"/>
  <c r="G99" i="1"/>
  <c r="D99" i="1"/>
  <c r="C99" i="1"/>
  <c r="H99" i="1" s="1"/>
  <c r="D98" i="1"/>
  <c r="C98" i="1"/>
  <c r="H98" i="1" s="1"/>
  <c r="D97" i="1"/>
  <c r="C97" i="1"/>
  <c r="H97" i="1" s="1"/>
  <c r="G96" i="1"/>
  <c r="D96" i="1"/>
  <c r="C96" i="1"/>
  <c r="H96" i="1" s="1"/>
  <c r="G95" i="1"/>
  <c r="D95" i="1"/>
  <c r="C95" i="1"/>
  <c r="H95" i="1" s="1"/>
  <c r="D94" i="1"/>
  <c r="C94" i="1"/>
  <c r="H94" i="1" s="1"/>
  <c r="D93" i="1"/>
  <c r="C93" i="1"/>
  <c r="H93" i="1" s="1"/>
  <c r="G92" i="1"/>
  <c r="D92" i="1"/>
  <c r="C92" i="1"/>
  <c r="H92" i="1" s="1"/>
  <c r="G91" i="1"/>
  <c r="D91" i="1"/>
  <c r="C91" i="1"/>
  <c r="H91" i="1" s="1"/>
  <c r="D90" i="1"/>
  <c r="C90" i="1"/>
  <c r="H90" i="1" s="1"/>
  <c r="D89" i="1"/>
  <c r="C89" i="1"/>
  <c r="H89" i="1" s="1"/>
  <c r="G88" i="1"/>
  <c r="D88" i="1"/>
  <c r="C88" i="1"/>
  <c r="H88" i="1" s="1"/>
  <c r="G87" i="1"/>
  <c r="D87" i="1"/>
  <c r="C87" i="1"/>
  <c r="H87" i="1" s="1"/>
  <c r="D86" i="1"/>
  <c r="C86" i="1"/>
  <c r="H86" i="1" s="1"/>
  <c r="D85" i="1"/>
  <c r="C85" i="1"/>
  <c r="H85" i="1" s="1"/>
  <c r="G84" i="1"/>
  <c r="D84" i="1"/>
  <c r="C84" i="1"/>
  <c r="H84" i="1" s="1"/>
  <c r="G83" i="1"/>
  <c r="D83" i="1"/>
  <c r="C83" i="1"/>
  <c r="H83" i="1" s="1"/>
  <c r="D82" i="1"/>
  <c r="C82" i="1"/>
  <c r="H82" i="1" s="1"/>
  <c r="D81" i="1"/>
  <c r="C81" i="1"/>
  <c r="G80" i="1"/>
  <c r="D80" i="1"/>
  <c r="C80" i="1"/>
  <c r="H80" i="1" s="1"/>
  <c r="D77" i="1"/>
  <c r="C77" i="1"/>
  <c r="H77" i="1" s="1"/>
  <c r="G76" i="1"/>
  <c r="D76" i="1"/>
  <c r="C76" i="1"/>
  <c r="H76" i="1" s="1"/>
  <c r="G75" i="1"/>
  <c r="D75" i="1"/>
  <c r="C75" i="1"/>
  <c r="H75" i="1" s="1"/>
  <c r="D74" i="1"/>
  <c r="C74" i="1"/>
  <c r="H74" i="1" s="1"/>
  <c r="D73" i="1"/>
  <c r="C73" i="1"/>
  <c r="H73" i="1" s="1"/>
  <c r="G72" i="1"/>
  <c r="D72" i="1"/>
  <c r="C72" i="1"/>
  <c r="H72" i="1" s="1"/>
  <c r="G71" i="1"/>
  <c r="D71" i="1"/>
  <c r="C71" i="1"/>
  <c r="H71" i="1" s="1"/>
  <c r="D70" i="1"/>
  <c r="C70" i="1"/>
  <c r="H70" i="1" s="1"/>
  <c r="D69" i="1"/>
  <c r="C69" i="1"/>
  <c r="H69" i="1" s="1"/>
  <c r="G68" i="1"/>
  <c r="D68" i="1"/>
  <c r="C68" i="1"/>
  <c r="H68" i="1" s="1"/>
  <c r="G67" i="1"/>
  <c r="D67" i="1"/>
  <c r="C67" i="1"/>
  <c r="H67" i="1" s="1"/>
  <c r="D66" i="1"/>
  <c r="C66" i="1"/>
  <c r="H66" i="1" s="1"/>
  <c r="D65" i="1"/>
  <c r="C65" i="1"/>
  <c r="D64" i="1"/>
  <c r="C64" i="1"/>
  <c r="G63" i="1"/>
  <c r="D63" i="1"/>
  <c r="C63" i="1"/>
  <c r="H63" i="1" s="1"/>
  <c r="D62" i="1"/>
  <c r="C62" i="1"/>
  <c r="H62" i="1" s="1"/>
  <c r="D61" i="1"/>
  <c r="C61" i="1"/>
  <c r="H61" i="1" s="1"/>
  <c r="G60" i="1"/>
  <c r="D60" i="1"/>
  <c r="C60" i="1"/>
  <c r="H60" i="1" s="1"/>
  <c r="D59" i="1"/>
  <c r="G59" i="1" s="1"/>
  <c r="C59" i="1"/>
  <c r="D58" i="1"/>
  <c r="C58" i="1"/>
  <c r="D57" i="1"/>
  <c r="C57" i="1"/>
  <c r="H57" i="1" s="1"/>
  <c r="G56" i="1"/>
  <c r="D56" i="1"/>
  <c r="C56" i="1"/>
  <c r="H56" i="1" s="1"/>
  <c r="G55" i="1"/>
  <c r="D55" i="1"/>
  <c r="C55" i="1"/>
  <c r="H55" i="1" s="1"/>
  <c r="D54" i="1"/>
  <c r="C54" i="1"/>
  <c r="H54" i="1" s="1"/>
  <c r="D53" i="1"/>
  <c r="C53" i="1"/>
  <c r="H53" i="1" s="1"/>
  <c r="G52" i="1"/>
  <c r="D52" i="1"/>
  <c r="C52" i="1"/>
  <c r="H52" i="1" s="1"/>
  <c r="G51" i="1"/>
  <c r="D51" i="1"/>
  <c r="C51" i="1"/>
  <c r="H51" i="1" s="1"/>
  <c r="D50" i="1"/>
  <c r="C50" i="1"/>
  <c r="H50" i="1" s="1"/>
  <c r="D49" i="1"/>
  <c r="C49" i="1"/>
  <c r="H49" i="1" s="1"/>
  <c r="G48" i="1"/>
  <c r="D48" i="1"/>
  <c r="C48" i="1"/>
  <c r="H48" i="1" s="1"/>
  <c r="G47" i="1"/>
  <c r="D47" i="1"/>
  <c r="C47" i="1"/>
  <c r="H47" i="1" s="1"/>
  <c r="D45" i="1"/>
  <c r="C45" i="1"/>
  <c r="H45" i="1" s="1"/>
  <c r="G44" i="1"/>
  <c r="D44" i="1"/>
  <c r="C44" i="1"/>
  <c r="H44" i="1" s="1"/>
  <c r="G43" i="1"/>
  <c r="D43" i="1"/>
  <c r="C43" i="1"/>
  <c r="H43" i="1" s="1"/>
  <c r="D42" i="1"/>
  <c r="C42" i="1"/>
  <c r="H42" i="1" s="1"/>
  <c r="D41" i="1"/>
  <c r="C41" i="1"/>
  <c r="H41" i="1" s="1"/>
  <c r="G40" i="1"/>
  <c r="D40" i="1"/>
  <c r="C40" i="1"/>
  <c r="H40" i="1" s="1"/>
  <c r="G39" i="1"/>
  <c r="D39" i="1"/>
  <c r="C39" i="1"/>
  <c r="H39" i="1" s="1"/>
  <c r="D38" i="1"/>
  <c r="C38" i="1"/>
  <c r="H38" i="1" s="1"/>
  <c r="D37" i="1"/>
  <c r="C37" i="1"/>
  <c r="H37" i="1" s="1"/>
  <c r="G36" i="1"/>
  <c r="D36" i="1"/>
  <c r="C36" i="1"/>
  <c r="H36" i="1" s="1"/>
  <c r="G35" i="1"/>
  <c r="D35" i="1"/>
  <c r="C35" i="1"/>
  <c r="H35" i="1" s="1"/>
  <c r="D34" i="1"/>
  <c r="C34" i="1"/>
  <c r="H34" i="1" s="1"/>
  <c r="D33" i="1"/>
  <c r="C33" i="1"/>
  <c r="H33" i="1" s="1"/>
  <c r="G32" i="1"/>
  <c r="D32" i="1"/>
  <c r="C32" i="1"/>
  <c r="H32" i="1" s="1"/>
  <c r="G31" i="1"/>
  <c r="D31" i="1"/>
  <c r="C31" i="1"/>
  <c r="H31" i="1" s="1"/>
  <c r="D30" i="1"/>
  <c r="C30" i="1"/>
  <c r="H30" i="1" s="1"/>
  <c r="D29" i="1"/>
  <c r="C29" i="1"/>
  <c r="H29" i="1" s="1"/>
  <c r="G28" i="1"/>
  <c r="D28" i="1"/>
  <c r="C28" i="1"/>
  <c r="H28" i="1" s="1"/>
  <c r="G27" i="1"/>
  <c r="D27" i="1"/>
  <c r="C27" i="1"/>
  <c r="H27" i="1" s="1"/>
  <c r="D26" i="1"/>
  <c r="C26" i="1"/>
  <c r="H26" i="1" s="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G3" i="1"/>
  <c r="D3" i="1"/>
  <c r="C3" i="1"/>
  <c r="H3" i="1" s="1"/>
  <c r="H1263" i="1" l="1"/>
  <c r="H1274" i="1"/>
  <c r="H1163" i="1"/>
  <c r="D1157" i="1"/>
  <c r="H1157" i="1" s="1"/>
  <c r="G1160" i="1"/>
  <c r="F180" i="5"/>
  <c r="H1156" i="1"/>
  <c r="H1165" i="1"/>
  <c r="H1166" i="1"/>
  <c r="H1265" i="1"/>
  <c r="H1264" i="1"/>
  <c r="H1266" i="1"/>
  <c r="H1576" i="1"/>
  <c r="G1579" i="1"/>
  <c r="G1563" i="1"/>
  <c r="D43" i="8"/>
  <c r="C1524" i="1"/>
  <c r="C1560" i="1"/>
  <c r="H1561" i="1"/>
  <c r="G1503" i="1"/>
  <c r="D24" i="8"/>
  <c r="C1499" i="1" s="1"/>
  <c r="G1499" i="1" s="1"/>
  <c r="H1489" i="1"/>
  <c r="H1485" i="1"/>
  <c r="C1483" i="1"/>
  <c r="H1483" i="1" s="1"/>
  <c r="G1217" i="1"/>
  <c r="C1223" i="1"/>
  <c r="H1223" i="1" s="1"/>
  <c r="D1104" i="1"/>
  <c r="H1104" i="1" s="1"/>
  <c r="G993" i="1"/>
  <c r="H1155" i="1"/>
  <c r="E237" i="5"/>
  <c r="D1214" i="1" s="1"/>
  <c r="D1222" i="1"/>
  <c r="E279" i="9"/>
  <c r="B279" i="9" s="1"/>
  <c r="D1223" i="1"/>
  <c r="H1222" i="1"/>
  <c r="H1224" i="1"/>
  <c r="F245" i="5"/>
  <c r="G1223" i="1"/>
  <c r="G1222" i="1"/>
  <c r="H1218" i="1"/>
  <c r="F239" i="5"/>
  <c r="H1217" i="1"/>
  <c r="J1478" i="1"/>
  <c r="J1476" i="1"/>
  <c r="C1475" i="1"/>
  <c r="G1475" i="1" s="1"/>
  <c r="D38" i="7"/>
  <c r="H31" i="3" s="1"/>
  <c r="G1478" i="1"/>
  <c r="E38" i="7"/>
  <c r="C1470" i="1"/>
  <c r="D1470" i="1"/>
  <c r="G1470" i="1" s="1"/>
  <c r="J1473" i="1"/>
  <c r="H1470" i="1"/>
  <c r="J1458" i="1"/>
  <c r="J1460" i="1"/>
  <c r="G1458" i="1"/>
  <c r="J1463" i="1"/>
  <c r="J1465" i="1"/>
  <c r="J1467" i="1"/>
  <c r="D22" i="7"/>
  <c r="I30" i="3"/>
  <c r="D1453" i="1"/>
  <c r="G1463" i="1"/>
  <c r="G1467" i="1"/>
  <c r="J1450" i="1"/>
  <c r="G1450" i="1"/>
  <c r="I1450" i="1" s="1"/>
  <c r="J1445" i="1"/>
  <c r="G1446" i="1"/>
  <c r="E6" i="7"/>
  <c r="H1444" i="1"/>
  <c r="G1443" i="1"/>
  <c r="I1443" i="1" s="1"/>
  <c r="H1440" i="1"/>
  <c r="G1438" i="1"/>
  <c r="H1438" i="1"/>
  <c r="D6" i="7"/>
  <c r="C1437" i="1" s="1"/>
  <c r="H1445" i="1"/>
  <c r="J1452" i="1"/>
  <c r="G1445" i="1"/>
  <c r="D1408" i="1"/>
  <c r="D1409" i="1"/>
  <c r="H1409" i="1" s="1"/>
  <c r="G1409" i="1"/>
  <c r="G1232" i="1"/>
  <c r="H1233" i="1"/>
  <c r="H1236" i="1"/>
  <c r="F259" i="5"/>
  <c r="H1237" i="1"/>
  <c r="H1241" i="1"/>
  <c r="H1243" i="1"/>
  <c r="G1147" i="1"/>
  <c r="G1133" i="1"/>
  <c r="H1137" i="1"/>
  <c r="H1144" i="1"/>
  <c r="F164" i="5"/>
  <c r="H1142" i="1"/>
  <c r="H1141" i="1"/>
  <c r="F118" i="5"/>
  <c r="H1096" i="1"/>
  <c r="H1110" i="1"/>
  <c r="F126" i="5"/>
  <c r="H1064" i="1"/>
  <c r="H1062" i="1"/>
  <c r="G1018" i="1"/>
  <c r="G1015" i="1"/>
  <c r="G1013" i="1"/>
  <c r="H1004" i="1"/>
  <c r="H1003" i="1"/>
  <c r="G1002" i="1"/>
  <c r="F19" i="5"/>
  <c r="H996" i="1"/>
  <c r="G995" i="1"/>
  <c r="D991" i="1"/>
  <c r="H991" i="1" s="1"/>
  <c r="E7" i="5"/>
  <c r="H988" i="1"/>
  <c r="H986" i="1"/>
  <c r="F8" i="5"/>
  <c r="H1151" i="1"/>
  <c r="F170" i="5"/>
  <c r="H1492" i="1"/>
  <c r="H1499" i="1"/>
  <c r="H1501" i="1"/>
  <c r="G1481" i="1"/>
  <c r="H1481" i="1"/>
  <c r="G1484" i="1"/>
  <c r="H641" i="1"/>
  <c r="D411" i="1"/>
  <c r="G413" i="1"/>
  <c r="F418" i="4"/>
  <c r="E643" i="4"/>
  <c r="D637" i="1" s="1"/>
  <c r="E644" i="4"/>
  <c r="D638" i="1" s="1"/>
  <c r="E274" i="9"/>
  <c r="B274" i="9" s="1"/>
  <c r="E22" i="9"/>
  <c r="B22" i="9" s="1"/>
  <c r="H647" i="1"/>
  <c r="H821" i="1"/>
  <c r="H714" i="1"/>
  <c r="H711" i="1"/>
  <c r="H662" i="1"/>
  <c r="F383" i="4"/>
  <c r="H379" i="1"/>
  <c r="E363" i="4"/>
  <c r="D358" i="1" s="1"/>
  <c r="H371" i="1"/>
  <c r="F369" i="4"/>
  <c r="H365" i="1"/>
  <c r="D255" i="1"/>
  <c r="H255" i="1" s="1"/>
  <c r="F259" i="4"/>
  <c r="H248" i="1"/>
  <c r="F252" i="4"/>
  <c r="H256" i="1"/>
  <c r="H206" i="1"/>
  <c r="E196" i="4"/>
  <c r="D192" i="1" s="1"/>
  <c r="F210" i="4"/>
  <c r="H207" i="1"/>
  <c r="H191" i="1"/>
  <c r="H190" i="1"/>
  <c r="H189" i="1"/>
  <c r="H188" i="1"/>
  <c r="H187" i="1"/>
  <c r="H186" i="1"/>
  <c r="E46" i="9"/>
  <c r="B46" i="9" s="1"/>
  <c r="H185" i="1"/>
  <c r="F188" i="4"/>
  <c r="H182" i="1"/>
  <c r="H181" i="1"/>
  <c r="E43" i="9"/>
  <c r="B43" i="9" s="1"/>
  <c r="H180" i="1"/>
  <c r="F219" i="9"/>
  <c r="B219" i="9" s="1"/>
  <c r="H179" i="1"/>
  <c r="E42" i="9"/>
  <c r="B42" i="9" s="1"/>
  <c r="H178" i="1"/>
  <c r="H177" i="1"/>
  <c r="H176" i="1"/>
  <c r="H175" i="1"/>
  <c r="H174" i="1"/>
  <c r="F177" i="4"/>
  <c r="H172" i="1"/>
  <c r="H168" i="1"/>
  <c r="H165" i="1"/>
  <c r="F169" i="4"/>
  <c r="E163" i="4"/>
  <c r="D159" i="1" s="1"/>
  <c r="H166" i="1"/>
  <c r="D160" i="1"/>
  <c r="H163" i="1"/>
  <c r="H161" i="1"/>
  <c r="F164" i="4"/>
  <c r="H162" i="1"/>
  <c r="H152" i="1"/>
  <c r="H158" i="1"/>
  <c r="H157" i="1"/>
  <c r="H150" i="1"/>
  <c r="H669" i="1"/>
  <c r="H668" i="1"/>
  <c r="H670" i="1"/>
  <c r="H65" i="1"/>
  <c r="H64" i="1"/>
  <c r="E50" i="4"/>
  <c r="D46" i="1" s="1"/>
  <c r="H131" i="1"/>
  <c r="D130" i="1"/>
  <c r="H130" i="1" s="1"/>
  <c r="H132" i="1"/>
  <c r="H123" i="1"/>
  <c r="E37" i="9"/>
  <c r="B37" i="9" s="1"/>
  <c r="D79" i="1"/>
  <c r="H81" i="1"/>
  <c r="F83" i="4"/>
  <c r="E29" i="9"/>
  <c r="B29" i="9" s="1"/>
  <c r="H59" i="1"/>
  <c r="F62" i="4"/>
  <c r="H58" i="1"/>
  <c r="E27" i="9"/>
  <c r="B27" i="9" s="1"/>
  <c r="E283" i="9"/>
  <c r="B283" i="9" s="1"/>
  <c r="H643" i="1"/>
  <c r="H645" i="1"/>
  <c r="H642" i="1"/>
  <c r="F652" i="4"/>
  <c r="C1148" i="1"/>
  <c r="H1148" i="1" s="1"/>
  <c r="G1266" i="1"/>
  <c r="G1265" i="1"/>
  <c r="G1264" i="1"/>
  <c r="G1243" i="1"/>
  <c r="G1241" i="1"/>
  <c r="G1240" i="1"/>
  <c r="G1236" i="1"/>
  <c r="G1237" i="1"/>
  <c r="G1233" i="1"/>
  <c r="F246" i="5"/>
  <c r="G1216" i="1"/>
  <c r="G1211" i="1"/>
  <c r="G1213" i="1"/>
  <c r="E290" i="9"/>
  <c r="B290" i="9" s="1"/>
  <c r="D177" i="5"/>
  <c r="D176" i="5" s="1"/>
  <c r="G1157" i="1"/>
  <c r="G1158" i="1"/>
  <c r="G1156" i="1"/>
  <c r="G1155" i="1"/>
  <c r="G1151" i="1"/>
  <c r="G1148" i="1"/>
  <c r="G1149" i="1"/>
  <c r="G1142" i="1"/>
  <c r="G1144" i="1"/>
  <c r="G1141" i="1"/>
  <c r="G1137" i="1"/>
  <c r="G1096" i="1"/>
  <c r="G1104" i="1"/>
  <c r="G1110" i="1"/>
  <c r="G1064" i="1"/>
  <c r="G1062" i="1"/>
  <c r="H1054" i="1"/>
  <c r="G1054" i="1"/>
  <c r="G1047" i="1"/>
  <c r="H1047" i="1"/>
  <c r="C1048" i="1"/>
  <c r="F70" i="5"/>
  <c r="G1030" i="1"/>
  <c r="H1030" i="1"/>
  <c r="H1013" i="1"/>
  <c r="H1000" i="1"/>
  <c r="G998" i="1"/>
  <c r="H993" i="1"/>
  <c r="C997" i="1"/>
  <c r="G989" i="1"/>
  <c r="G988" i="1"/>
  <c r="G986" i="1"/>
  <c r="G987" i="1"/>
  <c r="F217" i="9"/>
  <c r="B217" i="9" s="1"/>
  <c r="F216" i="9"/>
  <c r="B216" i="9" s="1"/>
  <c r="G646" i="1"/>
  <c r="G644" i="1"/>
  <c r="G643" i="1"/>
  <c r="G645" i="1"/>
  <c r="G379" i="1"/>
  <c r="G372" i="1"/>
  <c r="C364" i="1"/>
  <c r="G364" i="1" s="1"/>
  <c r="G365" i="1"/>
  <c r="G288" i="1"/>
  <c r="C412" i="1"/>
  <c r="E273" i="9"/>
  <c r="B273" i="9" s="1"/>
  <c r="G248" i="1"/>
  <c r="G255" i="1"/>
  <c r="G207" i="1"/>
  <c r="G188" i="1"/>
  <c r="G187" i="1"/>
  <c r="C184" i="1"/>
  <c r="H184" i="1" s="1"/>
  <c r="B220" i="9"/>
  <c r="E44" i="9"/>
  <c r="B44" i="9" s="1"/>
  <c r="G180" i="1"/>
  <c r="G179" i="1"/>
  <c r="C173" i="1"/>
  <c r="H173" i="1" s="1"/>
  <c r="G172" i="1"/>
  <c r="G171" i="1"/>
  <c r="G164" i="1"/>
  <c r="G163" i="1"/>
  <c r="E40" i="9"/>
  <c r="B40" i="9" s="1"/>
  <c r="C160" i="1"/>
  <c r="H156" i="1"/>
  <c r="E152" i="4"/>
  <c r="H155" i="1"/>
  <c r="D149" i="1"/>
  <c r="H149" i="1" s="1"/>
  <c r="F153" i="4"/>
  <c r="G151" i="1"/>
  <c r="H79" i="1"/>
  <c r="G79" i="1"/>
  <c r="D133" i="4"/>
  <c r="F134" i="4"/>
  <c r="G124" i="1"/>
  <c r="C121" i="1"/>
  <c r="H121" i="1" s="1"/>
  <c r="D106" i="4"/>
  <c r="C108" i="1"/>
  <c r="G64" i="1"/>
  <c r="D50" i="4"/>
  <c r="E284" i="9"/>
  <c r="B284" i="9" s="1"/>
  <c r="G26" i="1"/>
  <c r="G30" i="1"/>
  <c r="G34" i="1"/>
  <c r="G38" i="1"/>
  <c r="G42" i="1"/>
  <c r="G50" i="1"/>
  <c r="G54" i="1"/>
  <c r="G58" i="1"/>
  <c r="G62" i="1"/>
  <c r="G66" i="1"/>
  <c r="G70" i="1"/>
  <c r="G74" i="1"/>
  <c r="G82" i="1"/>
  <c r="G86" i="1"/>
  <c r="G90" i="1"/>
  <c r="G94" i="1"/>
  <c r="G98" i="1"/>
  <c r="G106" i="1"/>
  <c r="G110"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89" i="1"/>
  <c r="G297" i="1"/>
  <c r="G305" i="1"/>
  <c r="G307" i="1"/>
  <c r="G315" i="1"/>
  <c r="G323" i="1"/>
  <c r="G331" i="1"/>
  <c r="G349" i="1"/>
  <c r="G357" i="1"/>
  <c r="G359" i="1"/>
  <c r="G367" i="1"/>
  <c r="G375" i="1"/>
  <c r="G383" i="1"/>
  <c r="G399" i="1"/>
  <c r="G571" i="1"/>
  <c r="H571" i="1"/>
  <c r="G165" i="1"/>
  <c r="G169" i="1"/>
  <c r="G177" i="1"/>
  <c r="G181" i="1"/>
  <c r="G185" i="1"/>
  <c r="G189" i="1"/>
  <c r="G193" i="1"/>
  <c r="G197" i="1"/>
  <c r="G201" i="1"/>
  <c r="G205" i="1"/>
  <c r="G209" i="1"/>
  <c r="G213" i="1"/>
  <c r="G217" i="1"/>
  <c r="G221" i="1"/>
  <c r="G225" i="1"/>
  <c r="G229" i="1"/>
  <c r="G233" i="1"/>
  <c r="G237" i="1"/>
  <c r="G241" i="1"/>
  <c r="G245" i="1"/>
  <c r="G249" i="1"/>
  <c r="G253" i="1"/>
  <c r="G257" i="1"/>
  <c r="G261" i="1"/>
  <c r="G265" i="1"/>
  <c r="G269" i="1"/>
  <c r="G273" i="1"/>
  <c r="G277" i="1"/>
  <c r="G281" i="1"/>
  <c r="G290" i="1"/>
  <c r="G291" i="1"/>
  <c r="G298" i="1"/>
  <c r="G299" i="1"/>
  <c r="G309" i="1"/>
  <c r="G317" i="1"/>
  <c r="G325" i="1"/>
  <c r="G333" i="1"/>
  <c r="G341" i="1"/>
  <c r="G350" i="1"/>
  <c r="G351" i="1"/>
  <c r="G361" i="1"/>
  <c r="G369" i="1"/>
  <c r="G377" i="1"/>
  <c r="G385" i="1"/>
  <c r="G393" i="1"/>
  <c r="G401" i="1"/>
  <c r="G405" i="1"/>
  <c r="G25" i="1"/>
  <c r="G29" i="1"/>
  <c r="G33" i="1"/>
  <c r="G37" i="1"/>
  <c r="G41" i="1"/>
  <c r="G45" i="1"/>
  <c r="G49" i="1"/>
  <c r="G53" i="1"/>
  <c r="G57" i="1"/>
  <c r="G61" i="1"/>
  <c r="G65" i="1"/>
  <c r="G69" i="1"/>
  <c r="G73" i="1"/>
  <c r="G77" i="1"/>
  <c r="G81" i="1"/>
  <c r="G85" i="1"/>
  <c r="G89" i="1"/>
  <c r="G93" i="1"/>
  <c r="G97" i="1"/>
  <c r="G101" i="1"/>
  <c r="G105" i="1"/>
  <c r="G109" i="1"/>
  <c r="G113" i="1"/>
  <c r="G117" i="1"/>
  <c r="G121" i="1"/>
  <c r="G125" i="1"/>
  <c r="G133" i="1"/>
  <c r="G137" i="1"/>
  <c r="G141" i="1"/>
  <c r="G145" i="1"/>
  <c r="G153" i="1"/>
  <c r="G157" i="1"/>
  <c r="G161" i="1"/>
  <c r="G310" i="1"/>
  <c r="G318" i="1"/>
  <c r="G326" i="1"/>
  <c r="G334" i="1"/>
  <c r="G342" i="1"/>
  <c r="G362" i="1"/>
  <c r="G370" i="1"/>
  <c r="G378" i="1"/>
  <c r="G386" i="1"/>
  <c r="G394" i="1"/>
  <c r="G406" i="1"/>
  <c r="G567" i="1"/>
  <c r="H567" i="1"/>
  <c r="G576" i="1"/>
  <c r="H576" i="1"/>
  <c r="G578" i="1"/>
  <c r="H578" i="1"/>
  <c r="G580" i="1"/>
  <c r="H580" i="1"/>
  <c r="G582" i="1"/>
  <c r="H582" i="1"/>
  <c r="G584" i="1"/>
  <c r="H584" i="1"/>
  <c r="G575" i="1"/>
  <c r="H575" i="1"/>
  <c r="G577" i="1"/>
  <c r="H577" i="1"/>
  <c r="G579" i="1"/>
  <c r="H579" i="1"/>
  <c r="G581" i="1"/>
  <c r="H581" i="1"/>
  <c r="G583" i="1"/>
  <c r="H583" i="1"/>
  <c r="H1462" i="1"/>
  <c r="G1462" i="1"/>
  <c r="I1462" i="1" s="1"/>
  <c r="J1462"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4" i="1"/>
  <c r="H566" i="1"/>
  <c r="H570" i="1"/>
  <c r="H1459" i="1"/>
  <c r="G1459" i="1"/>
  <c r="J1459" i="1"/>
  <c r="H1455" i="1"/>
  <c r="G1455" i="1"/>
  <c r="J1455" i="1"/>
  <c r="H1474" i="1"/>
  <c r="G1474" i="1"/>
  <c r="I1474" i="1" s="1"/>
  <c r="J1474" i="1"/>
  <c r="F643" i="4"/>
  <c r="C637" i="1"/>
  <c r="H290" i="1"/>
  <c r="H294" i="1"/>
  <c r="H298" i="1"/>
  <c r="H302" i="1"/>
  <c r="H310" i="1"/>
  <c r="H314" i="1"/>
  <c r="H318" i="1"/>
  <c r="H322" i="1"/>
  <c r="H326" i="1"/>
  <c r="H330" i="1"/>
  <c r="H334" i="1"/>
  <c r="H338" i="1"/>
  <c r="H342" i="1"/>
  <c r="H350" i="1"/>
  <c r="H354" i="1"/>
  <c r="H362" i="1"/>
  <c r="H366" i="1"/>
  <c r="H370" i="1"/>
  <c r="H374" i="1"/>
  <c r="H378" i="1"/>
  <c r="H382" i="1"/>
  <c r="H386" i="1"/>
  <c r="H390" i="1"/>
  <c r="H394" i="1"/>
  <c r="H398" i="1"/>
  <c r="H406" i="1"/>
  <c r="H1449" i="1"/>
  <c r="G1449" i="1"/>
  <c r="J1449" i="1"/>
  <c r="H1466" i="1"/>
  <c r="G1466" i="1"/>
  <c r="J1466" i="1"/>
  <c r="H1447" i="1"/>
  <c r="G1447" i="1"/>
  <c r="I1447" i="1" s="1"/>
  <c r="J1447" i="1"/>
  <c r="H1451" i="1"/>
  <c r="G1451" i="1"/>
  <c r="J1451" i="1"/>
  <c r="H1454" i="1"/>
  <c r="G1454" i="1"/>
  <c r="H1457" i="1"/>
  <c r="G1457" i="1"/>
  <c r="J1457" i="1"/>
  <c r="H1461" i="1"/>
  <c r="G1461" i="1"/>
  <c r="H1464" i="1"/>
  <c r="G1464" i="1"/>
  <c r="J1464" i="1"/>
  <c r="H1468" i="1"/>
  <c r="G1468" i="1"/>
  <c r="I1468" i="1" s="1"/>
  <c r="J1468" i="1"/>
  <c r="H1472" i="1"/>
  <c r="G1472" i="1"/>
  <c r="J1472" i="1"/>
  <c r="I1441" i="1"/>
  <c r="H1479" i="1"/>
  <c r="G1479" i="1"/>
  <c r="J1479" i="1"/>
  <c r="H1482" i="1"/>
  <c r="G1482" i="1"/>
  <c r="H1486" i="1"/>
  <c r="G1486" i="1"/>
  <c r="H1490" i="1"/>
  <c r="G1490" i="1"/>
  <c r="H1494" i="1"/>
  <c r="G1494" i="1"/>
  <c r="H1498" i="1"/>
  <c r="G1498" i="1"/>
  <c r="H1502" i="1"/>
  <c r="G1502" i="1"/>
  <c r="H1506" i="1"/>
  <c r="G1506" i="1"/>
  <c r="H1510" i="1"/>
  <c r="G1510" i="1"/>
  <c r="H1514" i="1"/>
  <c r="G1514" i="1"/>
  <c r="H1477" i="1"/>
  <c r="G1477" i="1"/>
  <c r="J1477"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7" i="4"/>
  <c r="G1440" i="1"/>
  <c r="G1442" i="1"/>
  <c r="I1442" i="1" s="1"/>
  <c r="G1444" i="1"/>
  <c r="I1444" i="1" s="1"/>
  <c r="H1446" i="1"/>
  <c r="I1446" i="1" s="1"/>
  <c r="H1448" i="1"/>
  <c r="I1448" i="1" s="1"/>
  <c r="H1450" i="1"/>
  <c r="H1452" i="1"/>
  <c r="I1452" i="1" s="1"/>
  <c r="H1456" i="1"/>
  <c r="I1456" i="1" s="1"/>
  <c r="H1458" i="1"/>
  <c r="I1458" i="1" s="1"/>
  <c r="H1460" i="1"/>
  <c r="I1460" i="1" s="1"/>
  <c r="H1463" i="1"/>
  <c r="I1463" i="1" s="1"/>
  <c r="H1465" i="1"/>
  <c r="I1465" i="1" s="1"/>
  <c r="H1467" i="1"/>
  <c r="H1471" i="1"/>
  <c r="I1471" i="1" s="1"/>
  <c r="H1473" i="1"/>
  <c r="I1473" i="1" s="1"/>
  <c r="H1476" i="1"/>
  <c r="I1476" i="1" s="1"/>
  <c r="H1478" i="1"/>
  <c r="D139" i="4"/>
  <c r="D152" i="4"/>
  <c r="D163" i="4"/>
  <c r="D363" i="4"/>
  <c r="F397" i="4"/>
  <c r="D396" i="4"/>
  <c r="D580" i="4"/>
  <c r="F581" i="4"/>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65" i="9"/>
  <c r="E165" i="9" s="1"/>
  <c r="B165" i="9" s="1"/>
  <c r="G164" i="9"/>
  <c r="E164" i="9" s="1"/>
  <c r="B164" i="9" s="1"/>
  <c r="G160" i="9"/>
  <c r="E160" i="9" s="1"/>
  <c r="B160" i="9" s="1"/>
  <c r="G161" i="9"/>
  <c r="E161" i="9" s="1"/>
  <c r="B16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62" i="9"/>
  <c r="E162" i="9" s="1"/>
  <c r="B162" i="9" s="1"/>
  <c r="G163" i="9"/>
  <c r="E163" i="9" s="1"/>
  <c r="B163" i="9" s="1"/>
  <c r="H164" i="9"/>
  <c r="B23" i="9"/>
  <c r="F40" i="4"/>
  <c r="D82" i="4"/>
  <c r="F107" i="4"/>
  <c r="D124" i="4"/>
  <c r="D196" i="4"/>
  <c r="F225" i="4"/>
  <c r="D344" i="4"/>
  <c r="D351" i="4"/>
  <c r="F422" i="4"/>
  <c r="D421" i="4"/>
  <c r="E580" i="4"/>
  <c r="D574" i="1" s="1"/>
  <c r="G142" i="9"/>
  <c r="E142" i="9" s="1"/>
  <c r="B142" i="9" s="1"/>
  <c r="F603" i="4"/>
  <c r="D78" i="5"/>
  <c r="F79" i="5"/>
  <c r="D134" i="5"/>
  <c r="F135" i="5"/>
  <c r="G287" i="9"/>
  <c r="E287" i="9" s="1"/>
  <c r="B287" i="9" s="1"/>
  <c r="D146" i="5"/>
  <c r="F149" i="5"/>
  <c r="D35" i="6"/>
  <c r="D311" i="4"/>
  <c r="D644" i="4"/>
  <c r="F417" i="4"/>
  <c r="F529" i="4"/>
  <c r="F69" i="5"/>
  <c r="G292" i="9"/>
  <c r="E292" i="9" s="1"/>
  <c r="B292" i="9" s="1"/>
  <c r="F206" i="5"/>
  <c r="E141" i="6"/>
  <c r="D12" i="5"/>
  <c r="F13" i="5"/>
  <c r="H289" i="9"/>
  <c r="E176" i="5"/>
  <c r="D114" i="6"/>
  <c r="F115" i="6"/>
  <c r="D515" i="4"/>
  <c r="D567" i="4"/>
  <c r="D625" i="4"/>
  <c r="D87" i="5"/>
  <c r="D190" i="5"/>
  <c r="D238" i="5"/>
  <c r="D258" i="5"/>
  <c r="D5" i="6"/>
  <c r="D89" i="6"/>
  <c r="B96" i="9"/>
  <c r="B112" i="9"/>
  <c r="B128" i="9"/>
  <c r="E87" i="5"/>
  <c r="D1065" i="1" s="1"/>
  <c r="F88" i="5"/>
  <c r="F177" i="5"/>
  <c r="E26" i="9"/>
  <c r="B26" i="9" s="1"/>
  <c r="B98" i="9"/>
  <c r="B105" i="9"/>
  <c r="B114" i="9"/>
  <c r="B121" i="9"/>
  <c r="B130" i="9"/>
  <c r="B137" i="9"/>
  <c r="B97" i="9"/>
  <c r="B113" i="9"/>
  <c r="B129" i="9"/>
  <c r="E100" i="9"/>
  <c r="B100" i="9" s="1"/>
  <c r="E108" i="9"/>
  <c r="B108" i="9" s="1"/>
  <c r="E116" i="9"/>
  <c r="B116" i="9" s="1"/>
  <c r="E124" i="9"/>
  <c r="B124" i="9" s="1"/>
  <c r="E132" i="9"/>
  <c r="B132" i="9" s="1"/>
  <c r="E140" i="9"/>
  <c r="B140" i="9" s="1"/>
  <c r="F230" i="9"/>
  <c r="B230" i="9" s="1"/>
  <c r="F246" i="9"/>
  <c r="B246" i="9" s="1"/>
  <c r="F262" i="9"/>
  <c r="B262" i="9" s="1"/>
  <c r="E144" i="9"/>
  <c r="B144" i="9" s="1"/>
  <c r="B149" i="9"/>
  <c r="E152" i="9"/>
  <c r="B152" i="9" s="1"/>
  <c r="B157" i="9"/>
  <c r="F226" i="9"/>
  <c r="B226" i="9" s="1"/>
  <c r="F242" i="9"/>
  <c r="B242" i="9" s="1"/>
  <c r="F258" i="9"/>
  <c r="B258" i="9" s="1"/>
  <c r="F214" i="9"/>
  <c r="B214" i="9" s="1"/>
  <c r="F218" i="9"/>
  <c r="B218" i="9" s="1"/>
  <c r="F222" i="9"/>
  <c r="B222" i="9" s="1"/>
  <c r="B288" i="9"/>
  <c r="H1560" i="1" l="1"/>
  <c r="G1560" i="1"/>
  <c r="H1524" i="1"/>
  <c r="G1524" i="1"/>
  <c r="I35" i="3"/>
  <c r="C1518" i="1"/>
  <c r="D42" i="8"/>
  <c r="C1517" i="1" s="1"/>
  <c r="G1483" i="1"/>
  <c r="I23" i="3"/>
  <c r="C1469" i="1"/>
  <c r="H1475" i="1"/>
  <c r="I1478" i="1"/>
  <c r="D1469" i="1"/>
  <c r="I31" i="3"/>
  <c r="I1479" i="1"/>
  <c r="I1455" i="1"/>
  <c r="I1459" i="1"/>
  <c r="I1457" i="1"/>
  <c r="C1453" i="1"/>
  <c r="H1453" i="1" s="1"/>
  <c r="H30" i="3"/>
  <c r="G1453" i="1"/>
  <c r="I1467" i="1"/>
  <c r="I1464" i="1"/>
  <c r="I1466" i="1"/>
  <c r="I1449" i="1"/>
  <c r="E5" i="7"/>
  <c r="D1437" i="1"/>
  <c r="G1437" i="1" s="1"/>
  <c r="D5" i="7"/>
  <c r="I1440" i="1"/>
  <c r="G991" i="1"/>
  <c r="D985" i="1"/>
  <c r="I20" i="3"/>
  <c r="G411" i="1"/>
  <c r="H411" i="1"/>
  <c r="F212" i="9"/>
  <c r="B212" i="9" s="1"/>
  <c r="E350" i="4"/>
  <c r="E407" i="4"/>
  <c r="D402" i="1" s="1"/>
  <c r="E151" i="4"/>
  <c r="D147" i="1" s="1"/>
  <c r="D148" i="1"/>
  <c r="G149" i="1"/>
  <c r="E6" i="4"/>
  <c r="G289" i="9"/>
  <c r="E289" i="9" s="1"/>
  <c r="B289" i="9" s="1"/>
  <c r="C1154" i="1"/>
  <c r="G1048" i="1"/>
  <c r="H1048" i="1"/>
  <c r="G997" i="1"/>
  <c r="H997" i="1"/>
  <c r="G412" i="1"/>
  <c r="H412" i="1"/>
  <c r="G184" i="1"/>
  <c r="G173" i="1"/>
  <c r="H160" i="1"/>
  <c r="G160" i="1"/>
  <c r="F133" i="4"/>
  <c r="C129" i="1"/>
  <c r="H108" i="1"/>
  <c r="G108" i="1"/>
  <c r="F106" i="4"/>
  <c r="C102" i="1"/>
  <c r="F50" i="4"/>
  <c r="C46" i="1"/>
  <c r="D141" i="6"/>
  <c r="F5" i="6"/>
  <c r="H24" i="3"/>
  <c r="C1299" i="1"/>
  <c r="F176" i="5"/>
  <c r="H22" i="3"/>
  <c r="C1153" i="1"/>
  <c r="F515" i="4"/>
  <c r="C509" i="1"/>
  <c r="F114" i="6"/>
  <c r="H27" i="3"/>
  <c r="C1408" i="1"/>
  <c r="F12" i="5"/>
  <c r="D7" i="5"/>
  <c r="C990" i="1"/>
  <c r="F644" i="4"/>
  <c r="C638" i="1"/>
  <c r="F134" i="5"/>
  <c r="C1112" i="1"/>
  <c r="F351" i="4"/>
  <c r="D350" i="4"/>
  <c r="C346" i="1"/>
  <c r="F196" i="4"/>
  <c r="C192" i="1"/>
  <c r="F580" i="4"/>
  <c r="C574" i="1"/>
  <c r="F363" i="4"/>
  <c r="C358" i="1"/>
  <c r="E412" i="4"/>
  <c r="I16" i="3"/>
  <c r="D2" i="1"/>
  <c r="G637" i="1"/>
  <c r="H637" i="1"/>
  <c r="F258" i="5"/>
  <c r="C1235" i="1"/>
  <c r="F87" i="5"/>
  <c r="C1065" i="1"/>
  <c r="I22" i="3"/>
  <c r="E175" i="5"/>
  <c r="D1152" i="1" s="1"/>
  <c r="D1153" i="1"/>
  <c r="D528" i="4"/>
  <c r="F311" i="4"/>
  <c r="C306" i="1"/>
  <c r="F146" i="5"/>
  <c r="C1124" i="1"/>
  <c r="F344" i="4"/>
  <c r="C339" i="1"/>
  <c r="F124" i="4"/>
  <c r="C120" i="1"/>
  <c r="G294" i="9"/>
  <c r="E294" i="9" s="1"/>
  <c r="E528" i="4"/>
  <c r="F163" i="4"/>
  <c r="C159" i="1"/>
  <c r="D6" i="4"/>
  <c r="F625" i="4"/>
  <c r="C619" i="1"/>
  <c r="F78" i="5"/>
  <c r="C1056" i="1"/>
  <c r="D420" i="4"/>
  <c r="F421" i="4"/>
  <c r="C415" i="1"/>
  <c r="D298" i="4"/>
  <c r="F89" i="6"/>
  <c r="C1383" i="1"/>
  <c r="G291" i="9"/>
  <c r="E291" i="9" s="1"/>
  <c r="B291" i="9" s="1"/>
  <c r="F190" i="5"/>
  <c r="C1167" i="1"/>
  <c r="F567" i="4"/>
  <c r="C561" i="1"/>
  <c r="F35" i="6"/>
  <c r="H25" i="3"/>
  <c r="C1329" i="1"/>
  <c r="F82" i="4"/>
  <c r="C78" i="1"/>
  <c r="F139" i="4"/>
  <c r="C135" i="1"/>
  <c r="I1477" i="1"/>
  <c r="I1472" i="1"/>
  <c r="I1451" i="1"/>
  <c r="D237" i="5"/>
  <c r="F238" i="5"/>
  <c r="C1215" i="1"/>
  <c r="I28" i="3"/>
  <c r="D1435" i="1"/>
  <c r="D68" i="5"/>
  <c r="B191" i="9"/>
  <c r="E68" i="5"/>
  <c r="F396" i="4"/>
  <c r="C391" i="1"/>
  <c r="G20" i="9"/>
  <c r="H20" i="9"/>
  <c r="F152" i="4"/>
  <c r="D151" i="4"/>
  <c r="C148" i="1"/>
  <c r="G1518" i="1" l="1"/>
  <c r="H1518" i="1"/>
  <c r="I34" i="3"/>
  <c r="G295" i="9"/>
  <c r="E295" i="9" s="1"/>
  <c r="B295" i="9" s="1"/>
  <c r="K1432" i="9"/>
  <c r="G1469" i="1"/>
  <c r="H1469" i="1"/>
  <c r="H1437" i="1"/>
  <c r="G297" i="9"/>
  <c r="E297" i="9" s="1"/>
  <c r="B297" i="9" s="1"/>
  <c r="D1436" i="1"/>
  <c r="I29" i="3"/>
  <c r="C1436" i="1"/>
  <c r="H29" i="3"/>
  <c r="D345" i="1"/>
  <c r="E408" i="4"/>
  <c r="D403" i="1" s="1"/>
  <c r="E289" i="4"/>
  <c r="D285" i="1" s="1"/>
  <c r="I17" i="3"/>
  <c r="H1154" i="1"/>
  <c r="G1154" i="1"/>
  <c r="H129" i="1"/>
  <c r="G129" i="1"/>
  <c r="H102" i="1"/>
  <c r="G102" i="1"/>
  <c r="H46" i="1"/>
  <c r="G46" i="1"/>
  <c r="F151" i="4"/>
  <c r="D289" i="4"/>
  <c r="H17" i="3"/>
  <c r="C147" i="1"/>
  <c r="H391" i="1"/>
  <c r="G391" i="1"/>
  <c r="F237" i="5"/>
  <c r="H23" i="3"/>
  <c r="C1214" i="1"/>
  <c r="H1167" i="1"/>
  <c r="G1167" i="1"/>
  <c r="F420" i="4"/>
  <c r="D635" i="4"/>
  <c r="C414" i="1"/>
  <c r="E636" i="4"/>
  <c r="D630" i="1" s="1"/>
  <c r="D522" i="1"/>
  <c r="E635" i="4"/>
  <c r="D629" i="1" s="1"/>
  <c r="H339" i="1"/>
  <c r="G339" i="1"/>
  <c r="H306" i="1"/>
  <c r="G306" i="1"/>
  <c r="G1235" i="1"/>
  <c r="H1235" i="1"/>
  <c r="H358" i="1"/>
  <c r="G358" i="1"/>
  <c r="H1517" i="1"/>
  <c r="G1517" i="1"/>
  <c r="H11" i="3"/>
  <c r="H192" i="1"/>
  <c r="G192" i="1"/>
  <c r="G1408" i="1"/>
  <c r="H1408" i="1"/>
  <c r="D175" i="5"/>
  <c r="F141" i="6"/>
  <c r="H28" i="3"/>
  <c r="C1435" i="1"/>
  <c r="H78" i="1"/>
  <c r="G78" i="1"/>
  <c r="D407" i="4"/>
  <c r="F298" i="4"/>
  <c r="C293" i="1"/>
  <c r="G1056" i="1"/>
  <c r="H1056" i="1"/>
  <c r="D290" i="4"/>
  <c r="D412" i="4"/>
  <c r="F6" i="4"/>
  <c r="H16" i="3"/>
  <c r="C2" i="1"/>
  <c r="B294" i="9"/>
  <c r="H1112" i="1"/>
  <c r="G1112" i="1"/>
  <c r="G990" i="1"/>
  <c r="H990" i="1"/>
  <c r="G1153" i="1"/>
  <c r="H1153" i="1"/>
  <c r="G1299" i="1"/>
  <c r="H1299" i="1"/>
  <c r="G299" i="9"/>
  <c r="E299" i="9" s="1"/>
  <c r="I21" i="3"/>
  <c r="D1046" i="1"/>
  <c r="E6" i="5"/>
  <c r="H1215" i="1"/>
  <c r="G1215" i="1"/>
  <c r="G561" i="1"/>
  <c r="H561" i="1"/>
  <c r="H415" i="1"/>
  <c r="G415" i="1"/>
  <c r="H159" i="1"/>
  <c r="G159" i="1"/>
  <c r="H120" i="1"/>
  <c r="G120" i="1"/>
  <c r="G1124" i="1"/>
  <c r="H1124" i="1"/>
  <c r="D636" i="4"/>
  <c r="F528" i="4"/>
  <c r="C522" i="1"/>
  <c r="G1065" i="1"/>
  <c r="H1065" i="1"/>
  <c r="G574" i="1"/>
  <c r="H574" i="1"/>
  <c r="H346" i="1"/>
  <c r="G346" i="1"/>
  <c r="D6" i="5"/>
  <c r="F7" i="5"/>
  <c r="H20" i="3"/>
  <c r="C985" i="1"/>
  <c r="H148" i="1"/>
  <c r="G148" i="1"/>
  <c r="E20" i="9"/>
  <c r="F68" i="5"/>
  <c r="H21" i="3"/>
  <c r="C1046" i="1"/>
  <c r="H135" i="1"/>
  <c r="G135" i="1"/>
  <c r="G1329" i="1"/>
  <c r="H1329" i="1"/>
  <c r="G1383" i="1"/>
  <c r="H1383" i="1"/>
  <c r="H619" i="1"/>
  <c r="G619" i="1"/>
  <c r="E639" i="4"/>
  <c r="D407" i="1"/>
  <c r="D408" i="4"/>
  <c r="F350" i="4"/>
  <c r="C345" i="1"/>
  <c r="G638" i="1"/>
  <c r="H638" i="1"/>
  <c r="G509" i="1"/>
  <c r="H509" i="1"/>
  <c r="E293" i="9" l="1"/>
  <c r="I11" i="3" s="1"/>
  <c r="H1436" i="1"/>
  <c r="E296" i="9"/>
  <c r="I10" i="3" s="1"/>
  <c r="G1436" i="1"/>
  <c r="E290" i="4"/>
  <c r="D286" i="1" s="1"/>
  <c r="E413" i="4"/>
  <c r="E640" i="4" s="1"/>
  <c r="E641" i="4" s="1"/>
  <c r="E291" i="4"/>
  <c r="D287" i="1" s="1"/>
  <c r="H345" i="1"/>
  <c r="G345" i="1"/>
  <c r="H985" i="1"/>
  <c r="G985" i="1"/>
  <c r="F636" i="4"/>
  <c r="C630" i="1"/>
  <c r="D639" i="4"/>
  <c r="F412" i="4"/>
  <c r="C407" i="1"/>
  <c r="H293" i="1"/>
  <c r="G293" i="1"/>
  <c r="F175" i="5"/>
  <c r="C1152" i="1"/>
  <c r="F635" i="4"/>
  <c r="C629" i="1"/>
  <c r="G1214" i="1"/>
  <c r="H1214" i="1"/>
  <c r="D633" i="1"/>
  <c r="E19" i="9"/>
  <c r="B20" i="9"/>
  <c r="E298" i="9"/>
  <c r="B299" i="9"/>
  <c r="H2" i="1"/>
  <c r="G2" i="1"/>
  <c r="C286" i="1"/>
  <c r="G1435" i="1"/>
  <c r="H1435" i="1"/>
  <c r="N3" i="9"/>
  <c r="F289" i="4"/>
  <c r="D413" i="4"/>
  <c r="D291" i="4"/>
  <c r="C285" i="1"/>
  <c r="F408" i="4"/>
  <c r="C403" i="1"/>
  <c r="H1046" i="1"/>
  <c r="G1046" i="1"/>
  <c r="G522" i="1"/>
  <c r="H522" i="1"/>
  <c r="H276" i="9"/>
  <c r="D984" i="1"/>
  <c r="F407" i="4"/>
  <c r="C402" i="1"/>
  <c r="G276" i="9"/>
  <c r="G282" i="9"/>
  <c r="E282" i="9" s="1"/>
  <c r="B282" i="9" s="1"/>
  <c r="F6" i="5"/>
  <c r="C984" i="1"/>
  <c r="H9" i="3"/>
  <c r="G414" i="1"/>
  <c r="H414" i="1"/>
  <c r="H147" i="1"/>
  <c r="G147" i="1"/>
  <c r="E276" i="9" l="1"/>
  <c r="B276" i="9" s="1"/>
  <c r="F290" i="4"/>
  <c r="E415" i="4"/>
  <c r="D410" i="1" s="1"/>
  <c r="D634" i="1"/>
  <c r="E642" i="4"/>
  <c r="D636" i="1" s="1"/>
  <c r="D408" i="1"/>
  <c r="E414" i="4"/>
  <c r="D409" i="1" s="1"/>
  <c r="K3" i="9"/>
  <c r="I9" i="3"/>
  <c r="F291" i="4"/>
  <c r="C287" i="1"/>
  <c r="G1152" i="1"/>
  <c r="H1152" i="1"/>
  <c r="H407" i="1"/>
  <c r="G407" i="1"/>
  <c r="H630" i="1"/>
  <c r="G630" i="1"/>
  <c r="H8" i="3"/>
  <c r="H984" i="1"/>
  <c r="G984" i="1"/>
  <c r="H402" i="1"/>
  <c r="G402" i="1"/>
  <c r="H403" i="1"/>
  <c r="G403" i="1"/>
  <c r="D640" i="4"/>
  <c r="D641" i="4" s="1"/>
  <c r="D415" i="4"/>
  <c r="F413" i="4"/>
  <c r="C408" i="1"/>
  <c r="G629" i="1"/>
  <c r="H629" i="1"/>
  <c r="F639" i="4"/>
  <c r="C633" i="1"/>
  <c r="H285" i="1"/>
  <c r="G285" i="1"/>
  <c r="H286" i="1"/>
  <c r="G286" i="1"/>
  <c r="E646" i="4"/>
  <c r="E645" i="4"/>
  <c r="D635" i="1"/>
  <c r="D414" i="4"/>
  <c r="E275" i="9" l="1"/>
  <c r="I8" i="3" s="1"/>
  <c r="H408" i="1"/>
  <c r="G408" i="1"/>
  <c r="F414" i="4"/>
  <c r="C409" i="1"/>
  <c r="I19" i="3"/>
  <c r="D640" i="1"/>
  <c r="F641" i="4"/>
  <c r="C635" i="1"/>
  <c r="H287" i="1"/>
  <c r="G287" i="1"/>
  <c r="F415" i="4"/>
  <c r="C410" i="1"/>
  <c r="M3" i="9"/>
  <c r="I18" i="3"/>
  <c r="D639" i="1"/>
  <c r="G633" i="1"/>
  <c r="H633" i="1"/>
  <c r="D642" i="4"/>
  <c r="F640" i="4"/>
  <c r="C634" i="1"/>
  <c r="H410" i="1" l="1"/>
  <c r="G410" i="1"/>
  <c r="D646" i="4"/>
  <c r="F642" i="4"/>
  <c r="C636" i="1"/>
  <c r="G635" i="1"/>
  <c r="H635" i="1"/>
  <c r="H409" i="1"/>
  <c r="G409" i="1"/>
  <c r="H634" i="1"/>
  <c r="G634" i="1"/>
  <c r="D645" i="4"/>
  <c r="F646" i="4" l="1"/>
  <c r="H19" i="3"/>
  <c r="C640" i="1"/>
  <c r="F645" i="4"/>
  <c r="H18" i="3"/>
  <c r="C639" i="1"/>
  <c r="H636" i="1"/>
  <c r="G636" i="1"/>
  <c r="H639" i="1" l="1"/>
  <c r="G639" i="1"/>
  <c r="H7" i="3"/>
  <c r="G640" i="1"/>
  <c r="H640" i="1"/>
  <c r="J3" i="9" l="1"/>
  <c r="I7" i="3"/>
  <c r="M272" i="9" l="1"/>
  <c r="L272" i="9"/>
  <c r="J17" i="9"/>
  <c r="G15" i="9"/>
  <c r="G18" i="9"/>
  <c r="H18" i="9"/>
  <c r="I17" i="9"/>
  <c r="J13" i="9"/>
  <c r="L16" i="9"/>
  <c r="K13" i="9"/>
  <c r="K9" i="9"/>
  <c r="I9" i="9"/>
  <c r="I12" i="9"/>
  <c r="J7" i="9"/>
  <c r="G16" i="9"/>
  <c r="J10" i="9"/>
  <c r="K5" i="9"/>
  <c r="K11" i="9"/>
  <c r="I5" i="9"/>
  <c r="I8" i="9"/>
  <c r="K8" i="9"/>
  <c r="K12" i="9"/>
  <c r="H17" i="9"/>
  <c r="H16" i="9"/>
  <c r="H15" i="9"/>
  <c r="M16" i="9"/>
  <c r="G17" i="9"/>
  <c r="I7" i="9"/>
  <c r="I13" i="9"/>
  <c r="J8" i="9"/>
  <c r="J11" i="9"/>
  <c r="K6" i="9"/>
  <c r="I6" i="9"/>
  <c r="L15" i="9"/>
  <c r="I11" i="9"/>
  <c r="J6" i="9"/>
  <c r="J12" i="9"/>
  <c r="K7" i="9"/>
  <c r="K10" i="9"/>
  <c r="J5" i="9"/>
  <c r="J9" i="9"/>
  <c r="M15" i="9"/>
  <c r="F272" i="9" l="1"/>
  <c r="B272" i="9" s="1"/>
  <c r="E11" i="9"/>
  <c r="B11" i="9" s="1"/>
  <c r="E18" i="9"/>
  <c r="B18" i="9" s="1"/>
  <c r="E7" i="9"/>
  <c r="B7" i="9" s="1"/>
  <c r="E8" i="9"/>
  <c r="B8" i="9" s="1"/>
  <c r="E10" i="9"/>
  <c r="B10" i="9" s="1"/>
  <c r="E9" i="9"/>
  <c r="B9" i="9" s="1"/>
  <c r="E15" i="9"/>
  <c r="F15" i="9"/>
  <c r="E17" i="9"/>
  <c r="B17" i="9" s="1"/>
  <c r="E5" i="9"/>
  <c r="E16" i="9"/>
  <c r="E6" i="9"/>
  <c r="B6" i="9" s="1"/>
  <c r="E13" i="9"/>
  <c r="B13" i="9" s="1"/>
  <c r="E12" i="9"/>
  <c r="B12" i="9" s="1"/>
  <c r="F16" i="9"/>
  <c r="F19" i="9" l="1"/>
  <c r="F14" i="9"/>
  <c r="B15" i="9"/>
  <c r="B5" i="9"/>
  <c r="E4" i="9"/>
  <c r="B16"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<sst xmlns="http://schemas.openxmlformats.org/spreadsheetml/2006/main" count="4313" uniqueCount="3393">
  <si>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</si>
  <si>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</si>
  <si>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</si>
  <si>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</si>
  <si>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</si>
  <si>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</si>
  <si>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</si>
  <si>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</si>
  <si>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</si>
  <si>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</si>
  <si>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</si>
  <si>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</si>
  <si>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</si>
  <si>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</si>
  <si>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</si>
  <si>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</si>
  <si>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</si>
  <si>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</si>
  <si>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</si>
  <si>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</si>
  <si>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</si>
  <si>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</si>
  <si>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</si>
  <si>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</si>
  <si>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</si>
  <si>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</si>
  <si>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</si>
  <si>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</si>
  <si>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</si>
  <si>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</si>
  <si>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</si>
  <si>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 xml:space="preserve">OSNOVNA ŠKOLA STJEPANA BASARIČEKA </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</si>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</sst>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 fontId="17" fillId="0" borderId="60" xfId="0" applyNumberFormat="1" applyFont="1" applyFill="1" applyBorder="1" applyAlignment="1" applyProtection="1">
      <alignment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2">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8892800</v>
      </c>
      <c r="D2" s="6">
        <f>'PR-RAS'!E6</f>
        <v>9679556.5999999996</v>
      </c>
      <c r="E2" s="6">
        <v>0</v>
      </c>
      <c r="F2" s="6">
        <v>0</v>
      </c>
      <c r="G2" s="7">
        <f t="shared" ref="G2:G264" si="0">(B2/1000)*(C2*1+D2*2)</f>
        <v>28251.913199999999</v>
      </c>
      <c r="H2" s="7">
        <f t="shared" ref="H2:H264" si="1">ABS(C2-ROUND(C2,0))+ABS(D2-ROUND(D2,0))</f>
        <v>0.40000000037252903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7762636</v>
      </c>
      <c r="D46" s="1">
        <f>'PR-RAS'!E50</f>
        <v>8334945.1299999999</v>
      </c>
      <c r="E46" s="1">
        <v>0</v>
      </c>
      <c r="F46" s="1">
        <v>0</v>
      </c>
      <c r="G46" s="2">
        <f t="shared" si="0"/>
        <v>1099463.6816999998</v>
      </c>
      <c r="H46" s="2">
        <f t="shared" si="1"/>
        <v>0.12999999988824129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111462</v>
      </c>
      <c r="D58" s="1">
        <f>'PR-RAS'!E62</f>
        <v>0</v>
      </c>
      <c r="E58" s="1">
        <v>0</v>
      </c>
      <c r="F58" s="1">
        <v>0</v>
      </c>
      <c r="G58" s="2">
        <f t="shared" si="0"/>
        <v>6353.3339999999998</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111462</v>
      </c>
      <c r="D59" s="1">
        <f>'PR-RAS'!E63</f>
        <v>0</v>
      </c>
      <c r="E59" s="1">
        <v>0</v>
      </c>
      <c r="F59" s="1">
        <v>0</v>
      </c>
      <c r="G59" s="2">
        <f t="shared" si="0"/>
        <v>6464.7960000000003</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7651174</v>
      </c>
      <c r="D64" s="1">
        <f>'PR-RAS'!E68</f>
        <v>8334945.1299999999</v>
      </c>
      <c r="E64" s="1">
        <v>0</v>
      </c>
      <c r="F64" s="1">
        <v>0</v>
      </c>
      <c r="G64" s="2">
        <f t="shared" si="0"/>
        <v>1532227.0483799998</v>
      </c>
      <c r="H64" s="2">
        <f t="shared" si="1"/>
        <v>0.12999999988824129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7613348</v>
      </c>
      <c r="D65" s="1">
        <f>'PR-RAS'!E69</f>
        <v>8320512.54</v>
      </c>
      <c r="E65" s="1">
        <v>0</v>
      </c>
      <c r="F65" s="1">
        <v>0</v>
      </c>
      <c r="G65" s="2">
        <f t="shared" si="0"/>
        <v>1552279.8771199998</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37826</v>
      </c>
      <c r="D66" s="1">
        <f>'PR-RAS'!E70</f>
        <v>14432.59</v>
      </c>
      <c r="E66" s="1">
        <v>0</v>
      </c>
      <c r="F66" s="1">
        <v>0</v>
      </c>
      <c r="G66" s="2">
        <f t="shared" si="0"/>
        <v>4334.9267</v>
      </c>
      <c r="H66" s="2">
        <f t="shared" si="1"/>
        <v>0.40999999999985448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v>
      </c>
      <c r="D78" s="1">
        <f>'PR-RAS'!E82</f>
        <v>12.38</v>
      </c>
      <c r="E78" s="1">
        <v>0</v>
      </c>
      <c r="F78" s="1">
        <v>0</v>
      </c>
      <c r="G78" s="2">
        <f t="shared" si="0"/>
        <v>2.5995200000000005</v>
      </c>
      <c r="H78" s="2">
        <f t="shared" si="1"/>
        <v>0.38000000000000078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v>
      </c>
      <c r="D79" s="1">
        <f>'PR-RAS'!E83</f>
        <v>12.38</v>
      </c>
      <c r="E79" s="1">
        <v>0</v>
      </c>
      <c r="F79" s="1">
        <v>0</v>
      </c>
      <c r="G79" s="2">
        <f t="shared" si="0"/>
        <v>2.6332800000000005</v>
      </c>
      <c r="H79" s="2">
        <f t="shared" si="1"/>
        <v>0.38000000000000078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12.38</v>
      </c>
      <c r="E81" s="1">
        <v>0</v>
      </c>
      <c r="F81" s="1">
        <v>0</v>
      </c>
      <c r="G81" s="2">
        <f t="shared" si="0"/>
        <v>2.7008000000000005</v>
      </c>
      <c r="H81" s="2">
        <f t="shared" si="1"/>
        <v>0.38000000000000078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388567</v>
      </c>
      <c r="D102" s="1">
        <f>'PR-RAS'!E106</f>
        <v>499413.18</v>
      </c>
      <c r="E102" s="1">
        <v>0</v>
      </c>
      <c r="F102" s="1">
        <v>0</v>
      </c>
      <c r="G102" s="2">
        <f t="shared" si="0"/>
        <v>140126.72936</v>
      </c>
      <c r="H102" s="2">
        <f t="shared" si="1"/>
        <v>0.17999999999301508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388567</v>
      </c>
      <c r="D108" s="1">
        <f>'PR-RAS'!E112</f>
        <v>499413.18</v>
      </c>
      <c r="E108" s="1">
        <v>0</v>
      </c>
      <c r="F108" s="1">
        <v>0</v>
      </c>
      <c r="G108" s="2">
        <f t="shared" si="0"/>
        <v>148451.08951999998</v>
      </c>
      <c r="H108" s="2">
        <f t="shared" si="1"/>
        <v>0.17999999999301508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388567</v>
      </c>
      <c r="D113" s="1">
        <f>'PR-RAS'!E117</f>
        <v>499413.18</v>
      </c>
      <c r="E113" s="1">
        <v>0</v>
      </c>
      <c r="F113" s="1">
        <v>0</v>
      </c>
      <c r="G113" s="2">
        <f t="shared" si="0"/>
        <v>155388.05631999997</v>
      </c>
      <c r="H113" s="2">
        <f t="shared" si="1"/>
        <v>0.17999999999301508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19200</v>
      </c>
      <c r="D120" s="1">
        <f>'PR-RAS'!E124</f>
        <v>40868.550000000003</v>
      </c>
      <c r="E120" s="1">
        <v>0</v>
      </c>
      <c r="F120" s="1">
        <v>0</v>
      </c>
      <c r="G120" s="2">
        <f t="shared" si="0"/>
        <v>12011.5149</v>
      </c>
      <c r="H120" s="2">
        <f t="shared" si="1"/>
        <v>0.44999999999708962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17600</v>
      </c>
      <c r="D121" s="1">
        <f>'PR-RAS'!E125</f>
        <v>3548.55</v>
      </c>
      <c r="E121" s="1">
        <v>0</v>
      </c>
      <c r="F121" s="1">
        <v>0</v>
      </c>
      <c r="G121" s="2">
        <f t="shared" si="0"/>
        <v>2963.6519999999996</v>
      </c>
      <c r="H121" s="2">
        <f t="shared" si="1"/>
        <v>0.4499999999998181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17600</v>
      </c>
      <c r="D123" s="1">
        <f>'PR-RAS'!E127</f>
        <v>3548.55</v>
      </c>
      <c r="E123" s="1">
        <v>0</v>
      </c>
      <c r="F123" s="1">
        <v>0</v>
      </c>
      <c r="G123" s="2">
        <f t="shared" si="0"/>
        <v>3013.0461999999998</v>
      </c>
      <c r="H123" s="2">
        <f t="shared" si="1"/>
        <v>0.4499999999998181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1600</v>
      </c>
      <c r="D124" s="1">
        <f>'PR-RAS'!E128</f>
        <v>37320</v>
      </c>
      <c r="E124" s="1">
        <v>0</v>
      </c>
      <c r="F124" s="1">
        <v>0</v>
      </c>
      <c r="G124" s="2">
        <f t="shared" si="0"/>
        <v>9377.52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1600</v>
      </c>
      <c r="D125" s="1">
        <f>'PR-RAS'!E129</f>
        <v>37320</v>
      </c>
      <c r="E125" s="1">
        <v>0</v>
      </c>
      <c r="F125" s="1">
        <v>0</v>
      </c>
      <c r="G125" s="2">
        <f t="shared" si="0"/>
        <v>9453.76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722388</v>
      </c>
      <c r="D129" s="1">
        <f>'PR-RAS'!E133</f>
        <v>804317.36</v>
      </c>
      <c r="E129" s="1">
        <v>0</v>
      </c>
      <c r="F129" s="1">
        <v>0</v>
      </c>
      <c r="G129" s="2">
        <f t="shared" si="0"/>
        <v>298370.90815999999</v>
      </c>
      <c r="H129" s="2">
        <f t="shared" si="1"/>
        <v>0.35999999998603016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722388</v>
      </c>
      <c r="D130" s="1">
        <f>'PR-RAS'!E134</f>
        <v>804317.36</v>
      </c>
      <c r="E130" s="1">
        <v>0</v>
      </c>
      <c r="F130" s="1">
        <v>0</v>
      </c>
      <c r="G130" s="2">
        <f t="shared" si="0"/>
        <v>300701.93088</v>
      </c>
      <c r="H130" s="2">
        <f t="shared" si="1"/>
        <v>0.35999999998603016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722388</v>
      </c>
      <c r="D131" s="1">
        <f>'PR-RAS'!E135</f>
        <v>713627.86</v>
      </c>
      <c r="E131" s="1">
        <v>0</v>
      </c>
      <c r="F131" s="1">
        <v>0</v>
      </c>
      <c r="G131" s="2">
        <f t="shared" si="0"/>
        <v>279453.68359999999</v>
      </c>
      <c r="H131" s="2">
        <f t="shared" si="1"/>
        <v>0.14000000001396984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90689.5</v>
      </c>
      <c r="E132" s="1">
        <v>0</v>
      </c>
      <c r="F132" s="1">
        <v>0</v>
      </c>
      <c r="G132" s="2">
        <f t="shared" si="0"/>
        <v>23760.649000000001</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8670986</v>
      </c>
      <c r="D147" s="1">
        <f>'PR-RAS'!E151</f>
        <v>9496406.9399999995</v>
      </c>
      <c r="E147" s="1">
        <v>0</v>
      </c>
      <c r="F147" s="1">
        <v>0</v>
      </c>
      <c r="G147" s="2">
        <f t="shared" si="0"/>
        <v>4038914.7824799996</v>
      </c>
      <c r="H147" s="2">
        <f t="shared" si="1"/>
        <v>6.0000000521540642E-2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7318736</v>
      </c>
      <c r="D148" s="1">
        <f>'PR-RAS'!E152</f>
        <v>7714766.0899999999</v>
      </c>
      <c r="E148" s="1">
        <v>0</v>
      </c>
      <c r="F148" s="1">
        <v>0</v>
      </c>
      <c r="G148" s="2">
        <f t="shared" si="0"/>
        <v>3343995.4224599996</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6048944</v>
      </c>
      <c r="D149" s="1">
        <f>'PR-RAS'!E153</f>
        <v>6344308.46</v>
      </c>
      <c r="E149" s="1">
        <v>0</v>
      </c>
      <c r="F149" s="1">
        <v>0</v>
      </c>
      <c r="G149" s="2">
        <f t="shared" si="0"/>
        <v>2773159.0161600001</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5957089</v>
      </c>
      <c r="D150" s="1">
        <f>'PR-RAS'!E154</f>
        <v>6189378.6100000003</v>
      </c>
      <c r="E150" s="1">
        <v>0</v>
      </c>
      <c r="F150" s="1">
        <v>0</v>
      </c>
      <c r="G150" s="2">
        <f t="shared" si="0"/>
        <v>2732041.0867799995</v>
      </c>
      <c r="H150" s="2">
        <f t="shared" si="1"/>
        <v>0.38999999966472387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77535</v>
      </c>
      <c r="D152" s="1">
        <f>'PR-RAS'!E156</f>
        <v>137833.63</v>
      </c>
      <c r="E152" s="1">
        <v>0</v>
      </c>
      <c r="F152" s="1">
        <v>0</v>
      </c>
      <c r="G152" s="2">
        <f t="shared" si="0"/>
        <v>53333.541259999998</v>
      </c>
      <c r="H152" s="2">
        <f t="shared" si="1"/>
        <v>0.36999999999534339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14320</v>
      </c>
      <c r="D153" s="1">
        <f>'PR-RAS'!E157</f>
        <v>17096.22</v>
      </c>
      <c r="E153" s="1">
        <v>0</v>
      </c>
      <c r="F153" s="1">
        <v>0</v>
      </c>
      <c r="G153" s="2">
        <f t="shared" si="0"/>
        <v>7373.8908799999999</v>
      </c>
      <c r="H153" s="2">
        <f t="shared" si="1"/>
        <v>0.22000000000116415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286688</v>
      </c>
      <c r="D154" s="1">
        <f>'PR-RAS'!E158</f>
        <v>325917.40999999997</v>
      </c>
      <c r="E154" s="1">
        <v>0</v>
      </c>
      <c r="F154" s="1">
        <v>0</v>
      </c>
      <c r="G154" s="2">
        <f t="shared" si="0"/>
        <v>143593.99145999999</v>
      </c>
      <c r="H154" s="2">
        <f t="shared" si="1"/>
        <v>0.40999999997438863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983104</v>
      </c>
      <c r="D155" s="1">
        <f>'PR-RAS'!E159</f>
        <v>1044540.22</v>
      </c>
      <c r="E155" s="1">
        <v>0</v>
      </c>
      <c r="F155" s="1">
        <v>0</v>
      </c>
      <c r="G155" s="2">
        <f t="shared" si="0"/>
        <v>473116.40375999996</v>
      </c>
      <c r="H155" s="2">
        <f t="shared" si="1"/>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982836</v>
      </c>
      <c r="D157" s="1">
        <f>'PR-RAS'!E161</f>
        <v>1041664.34</v>
      </c>
      <c r="E157" s="1">
        <v>0</v>
      </c>
      <c r="F157" s="1">
        <v>0</v>
      </c>
      <c r="G157" s="2">
        <f t="shared" si="0"/>
        <v>478321.69007999997</v>
      </c>
      <c r="H157" s="2">
        <f t="shared" si="1"/>
        <v>0.33999999996740371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268</v>
      </c>
      <c r="D158" s="1">
        <f>'PR-RAS'!E162</f>
        <v>2875.88</v>
      </c>
      <c r="E158" s="1">
        <v>0</v>
      </c>
      <c r="F158" s="1">
        <v>0</v>
      </c>
      <c r="G158" s="2">
        <f t="shared" si="0"/>
        <v>945.10232000000008</v>
      </c>
      <c r="H158" s="2">
        <f t="shared" si="1"/>
        <v>0.11999999999989086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1215599</v>
      </c>
      <c r="D159" s="1">
        <f>'PR-RAS'!E163</f>
        <v>1535746.81</v>
      </c>
      <c r="E159" s="1">
        <v>0</v>
      </c>
      <c r="F159" s="1">
        <v>0</v>
      </c>
      <c r="G159" s="2">
        <f t="shared" si="0"/>
        <v>677360.63396000001</v>
      </c>
      <c r="H159" s="2">
        <f t="shared" si="1"/>
        <v>0.18999999994412065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214139</v>
      </c>
      <c r="D160" s="1">
        <f>'PR-RAS'!E164</f>
        <v>308143.40999999997</v>
      </c>
      <c r="E160" s="1">
        <v>0</v>
      </c>
      <c r="F160" s="1">
        <v>0</v>
      </c>
      <c r="G160" s="2">
        <f t="shared" si="0"/>
        <v>132037.70538</v>
      </c>
      <c r="H160" s="2">
        <f t="shared" si="1"/>
        <v>0.40999999997438863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2510</v>
      </c>
      <c r="D161" s="1">
        <f>'PR-RAS'!E165</f>
        <v>15191.12</v>
      </c>
      <c r="E161" s="1">
        <v>0</v>
      </c>
      <c r="F161" s="1">
        <v>0</v>
      </c>
      <c r="G161" s="2">
        <f t="shared" si="0"/>
        <v>5262.7584000000006</v>
      </c>
      <c r="H161" s="2">
        <f t="shared" si="1"/>
        <v>0.12000000000080036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208184</v>
      </c>
      <c r="D162" s="1">
        <f>'PR-RAS'!E166</f>
        <v>290527.28999999998</v>
      </c>
      <c r="E162" s="1">
        <v>0</v>
      </c>
      <c r="F162" s="1">
        <v>0</v>
      </c>
      <c r="G162" s="2">
        <f t="shared" si="0"/>
        <v>127067.41137999999</v>
      </c>
      <c r="H162" s="2">
        <f t="shared" si="1"/>
        <v>0.28999999997904524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3445</v>
      </c>
      <c r="D163" s="1">
        <f>'PR-RAS'!E167</f>
        <v>2325</v>
      </c>
      <c r="E163" s="1">
        <v>0</v>
      </c>
      <c r="F163" s="1">
        <v>0</v>
      </c>
      <c r="G163" s="2">
        <f t="shared" si="0"/>
        <v>1311.39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100</v>
      </c>
      <c r="E164" s="1">
        <v>0</v>
      </c>
      <c r="F164" s="1">
        <v>0</v>
      </c>
      <c r="G164" s="2">
        <f t="shared" si="0"/>
        <v>32.6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688099</v>
      </c>
      <c r="D165" s="1">
        <f>'PR-RAS'!E169</f>
        <v>710769.83</v>
      </c>
      <c r="E165" s="1">
        <v>0</v>
      </c>
      <c r="F165" s="1">
        <v>0</v>
      </c>
      <c r="G165" s="2">
        <f t="shared" si="0"/>
        <v>345980.74024000001</v>
      </c>
      <c r="H165" s="2">
        <f t="shared" si="1"/>
        <v>0.17000000004190952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69029</v>
      </c>
      <c r="D166" s="1">
        <f>'PR-RAS'!E170</f>
        <v>60269.36</v>
      </c>
      <c r="E166" s="1">
        <v>0</v>
      </c>
      <c r="F166" s="1">
        <v>0</v>
      </c>
      <c r="G166" s="2">
        <f t="shared" si="0"/>
        <v>31278.6738</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337880</v>
      </c>
      <c r="D167" s="1">
        <f>'PR-RAS'!E171</f>
        <v>313201.53000000003</v>
      </c>
      <c r="E167" s="1">
        <v>0</v>
      </c>
      <c r="F167" s="1">
        <v>0</v>
      </c>
      <c r="G167" s="2">
        <f t="shared" si="0"/>
        <v>160070.98796000003</v>
      </c>
      <c r="H167" s="2">
        <f t="shared" si="1"/>
        <v>0.46999999997206032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249770</v>
      </c>
      <c r="D168" s="1">
        <f>'PR-RAS'!E172</f>
        <v>293766.63</v>
      </c>
      <c r="E168" s="1">
        <v>0</v>
      </c>
      <c r="F168" s="1">
        <v>0</v>
      </c>
      <c r="G168" s="2">
        <f t="shared" si="0"/>
        <v>139829.64442</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22090</v>
      </c>
      <c r="D169" s="1">
        <f>'PR-RAS'!E173</f>
        <v>17871.57</v>
      </c>
      <c r="E169" s="1">
        <v>0</v>
      </c>
      <c r="F169" s="1">
        <v>0</v>
      </c>
      <c r="G169" s="2">
        <f t="shared" si="0"/>
        <v>9715.9675200000001</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7071</v>
      </c>
      <c r="D170" s="1">
        <f>'PR-RAS'!E174</f>
        <v>25660.74</v>
      </c>
      <c r="E170" s="1">
        <v>0</v>
      </c>
      <c r="F170" s="1">
        <v>0</v>
      </c>
      <c r="G170" s="2">
        <f t="shared" si="0"/>
        <v>9868.3291200000003</v>
      </c>
      <c r="H170" s="2">
        <f t="shared" si="1"/>
        <v>0.25999999999839929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2259</v>
      </c>
      <c r="D172" s="1">
        <f>'PR-RAS'!E176</f>
        <v>0</v>
      </c>
      <c r="E172" s="1">
        <v>0</v>
      </c>
      <c r="F172" s="1">
        <v>0</v>
      </c>
      <c r="G172" s="2">
        <f t="shared" si="0"/>
        <v>386.28900000000004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270616</v>
      </c>
      <c r="D173" s="1">
        <f>'PR-RAS'!E177</f>
        <v>321378.65000000002</v>
      </c>
      <c r="E173" s="1">
        <v>0</v>
      </c>
      <c r="F173" s="1">
        <v>0</v>
      </c>
      <c r="G173" s="2">
        <f t="shared" si="0"/>
        <v>157100.20759999999</v>
      </c>
      <c r="H173" s="2">
        <f t="shared" si="1"/>
        <v>0.34999999997671694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29466</v>
      </c>
      <c r="D174" s="1">
        <f>'PR-RAS'!E178</f>
        <v>29358.78</v>
      </c>
      <c r="E174" s="1">
        <v>0</v>
      </c>
      <c r="F174" s="1">
        <v>0</v>
      </c>
      <c r="G174" s="2">
        <f t="shared" si="0"/>
        <v>15255.755879999999</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50374</v>
      </c>
      <c r="D175" s="1">
        <f>'PR-RAS'!E179</f>
        <v>76220.179999999993</v>
      </c>
      <c r="E175" s="1">
        <v>0</v>
      </c>
      <c r="F175" s="1">
        <v>0</v>
      </c>
      <c r="G175" s="2">
        <f t="shared" si="0"/>
        <v>35289.698639999995</v>
      </c>
      <c r="H175" s="2">
        <f t="shared" si="1"/>
        <v>0.17999999999301508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77865</v>
      </c>
      <c r="D177" s="1">
        <f>'PR-RAS'!E181</f>
        <v>70532.61</v>
      </c>
      <c r="E177" s="1">
        <v>0</v>
      </c>
      <c r="F177" s="1">
        <v>0</v>
      </c>
      <c r="G177" s="2">
        <f t="shared" si="0"/>
        <v>38531.718719999997</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11025</v>
      </c>
      <c r="D178" s="1">
        <f>'PR-RAS'!E182</f>
        <v>13425</v>
      </c>
      <c r="E178" s="1">
        <v>0</v>
      </c>
      <c r="F178" s="1">
        <v>0</v>
      </c>
      <c r="G178" s="2">
        <f t="shared" si="0"/>
        <v>6703.875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19251</v>
      </c>
      <c r="D179" s="1">
        <f>'PR-RAS'!E183</f>
        <v>27680.66</v>
      </c>
      <c r="E179" s="1">
        <v>0</v>
      </c>
      <c r="F179" s="1">
        <v>0</v>
      </c>
      <c r="G179" s="2">
        <f t="shared" si="0"/>
        <v>13280.992960000001</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8767</v>
      </c>
      <c r="D180" s="1">
        <f>'PR-RAS'!E184</f>
        <v>29298.68</v>
      </c>
      <c r="E180" s="1">
        <v>0</v>
      </c>
      <c r="F180" s="1">
        <v>0</v>
      </c>
      <c r="G180" s="2">
        <f t="shared" si="0"/>
        <v>12058.220439999999</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10785</v>
      </c>
      <c r="D181" s="1">
        <f>'PR-RAS'!E185</f>
        <v>9802.74</v>
      </c>
      <c r="E181" s="1">
        <v>0</v>
      </c>
      <c r="F181" s="1">
        <v>0</v>
      </c>
      <c r="G181" s="2">
        <f t="shared" si="0"/>
        <v>5470.2864</v>
      </c>
      <c r="H181" s="2">
        <f t="shared" si="1"/>
        <v>0.26000000000021828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63083</v>
      </c>
      <c r="D182" s="1">
        <f>'PR-RAS'!E186</f>
        <v>65060</v>
      </c>
      <c r="E182" s="1">
        <v>0</v>
      </c>
      <c r="F182" s="1">
        <v>0</v>
      </c>
      <c r="G182" s="2">
        <f t="shared" si="0"/>
        <v>34969.743000000002</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42745</v>
      </c>
      <c r="D184" s="1">
        <f>'PR-RAS'!E188</f>
        <v>195454.91999999998</v>
      </c>
      <c r="E184" s="1">
        <v>0</v>
      </c>
      <c r="F184" s="1">
        <v>0</v>
      </c>
      <c r="G184" s="2">
        <f t="shared" si="0"/>
        <v>79358.835719999988</v>
      </c>
      <c r="H184" s="2">
        <f t="shared" si="1"/>
        <v>8.0000000016298145E-2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5800</v>
      </c>
      <c r="D188" s="1">
        <f>'PR-RAS'!E192</f>
        <v>6900</v>
      </c>
      <c r="E188" s="1">
        <v>0</v>
      </c>
      <c r="F188" s="1">
        <v>0</v>
      </c>
      <c r="G188" s="2">
        <f t="shared" si="0"/>
        <v>3665.2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13112</v>
      </c>
      <c r="D189" s="1">
        <f>'PR-RAS'!E193</f>
        <v>23197.5</v>
      </c>
      <c r="E189" s="1">
        <v>0</v>
      </c>
      <c r="F189" s="1">
        <v>0</v>
      </c>
      <c r="G189" s="2">
        <f t="shared" si="0"/>
        <v>11187.316000000001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8047</v>
      </c>
      <c r="D190" s="1">
        <f>'PR-RAS'!E194</f>
        <v>92500.01</v>
      </c>
      <c r="E190" s="1">
        <v>0</v>
      </c>
      <c r="F190" s="1">
        <v>0</v>
      </c>
      <c r="G190" s="2">
        <f t="shared" si="0"/>
        <v>36485.886780000001</v>
      </c>
      <c r="H190" s="2">
        <f t="shared" si="1"/>
        <v>9.9999999947613105E-3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15786</v>
      </c>
      <c r="D191" s="1">
        <f>'PR-RAS'!E195</f>
        <v>72857.41</v>
      </c>
      <c r="E191" s="1">
        <v>0</v>
      </c>
      <c r="F191" s="1">
        <v>0</v>
      </c>
      <c r="G191" s="2">
        <f t="shared" si="0"/>
        <v>30685.1558</v>
      </c>
      <c r="H191" s="2">
        <f t="shared" si="1"/>
        <v>0.41000000000349246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11586</v>
      </c>
      <c r="D192" s="1">
        <f>'PR-RAS'!E196</f>
        <v>70941.61</v>
      </c>
      <c r="E192" s="1">
        <v>0</v>
      </c>
      <c r="F192" s="1">
        <v>0</v>
      </c>
      <c r="G192" s="2">
        <f t="shared" si="0"/>
        <v>29312.621020000002</v>
      </c>
      <c r="H192" s="2">
        <f t="shared" si="1"/>
        <v>0.38999999999941792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11586</v>
      </c>
      <c r="D206" s="1">
        <f>'PR-RAS'!E210</f>
        <v>70941.61</v>
      </c>
      <c r="E206" s="1">
        <v>0</v>
      </c>
      <c r="F206" s="1">
        <v>0</v>
      </c>
      <c r="G206" s="2">
        <f t="shared" si="0"/>
        <v>31461.1901</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6048</v>
      </c>
      <c r="D207" s="1">
        <f>'PR-RAS'!E211</f>
        <v>7798.55</v>
      </c>
      <c r="E207" s="1">
        <v>0</v>
      </c>
      <c r="F207" s="1">
        <v>0</v>
      </c>
      <c r="G207" s="2">
        <f t="shared" si="0"/>
        <v>4458.8905999999997</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5538</v>
      </c>
      <c r="D209" s="1">
        <f>'PR-RAS'!E213</f>
        <v>63143.06</v>
      </c>
      <c r="E209" s="1">
        <v>0</v>
      </c>
      <c r="F209" s="1">
        <v>0</v>
      </c>
      <c r="G209" s="2">
        <f t="shared" si="0"/>
        <v>27419.416959999999</v>
      </c>
      <c r="H209" s="2">
        <f t="shared" si="1"/>
        <v>5.9999999997671694E-2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125065</v>
      </c>
      <c r="D248" s="1">
        <f>'PR-RAS'!E252</f>
        <v>174952.43</v>
      </c>
      <c r="E248" s="1">
        <v>0</v>
      </c>
      <c r="F248" s="1">
        <v>0</v>
      </c>
      <c r="G248" s="2">
        <f t="shared" si="0"/>
        <v>117317.55541999999</v>
      </c>
      <c r="H248" s="2">
        <f t="shared" si="1"/>
        <v>0.42999999999301508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125065</v>
      </c>
      <c r="D255" s="1">
        <f>'PR-RAS'!E259</f>
        <v>174952.43</v>
      </c>
      <c r="E255" s="1">
        <v>0</v>
      </c>
      <c r="F255" s="1">
        <v>0</v>
      </c>
      <c r="G255" s="2">
        <f t="shared" si="0"/>
        <v>120642.34444</v>
      </c>
      <c r="H255" s="2">
        <f t="shared" si="1"/>
        <v>0.42999999999301508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10747.02</v>
      </c>
      <c r="E256" s="1">
        <v>0</v>
      </c>
      <c r="F256" s="1">
        <v>0</v>
      </c>
      <c r="G256" s="2">
        <f t="shared" si="0"/>
        <v>5480.9802</v>
      </c>
      <c r="H256" s="2">
        <f t="shared" si="1"/>
        <v>2.0000000000436557E-2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125065</v>
      </c>
      <c r="D257" s="1">
        <f>'PR-RAS'!E261</f>
        <v>139904.03</v>
      </c>
      <c r="E257" s="1">
        <v>0</v>
      </c>
      <c r="F257" s="1">
        <v>0</v>
      </c>
      <c r="G257" s="2">
        <f t="shared" si="0"/>
        <v>103647.50336</v>
      </c>
      <c r="H257" s="2">
        <f t="shared" si="1"/>
        <v>2.9999999998835847E-2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24301.38</v>
      </c>
      <c r="E258" s="1">
        <v>0</v>
      </c>
      <c r="F258" s="1">
        <v>0</v>
      </c>
      <c r="G258" s="2">
        <f t="shared" si="0"/>
        <v>12490.909320000001</v>
      </c>
      <c r="H258" s="2">
        <f t="shared" si="1"/>
        <v>0.38000000000101863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8670986</v>
      </c>
      <c r="D285" s="1">
        <f>'PR-RAS'!E289</f>
        <v>9496406.9399999995</v>
      </c>
      <c r="E285" s="1">
        <v>0</v>
      </c>
      <c r="F285" s="1">
        <v>0</v>
      </c>
      <c r="G285" s="2">
        <f t="shared" si="8"/>
        <v>7856519.1659199987</v>
      </c>
      <c r="H285" s="2">
        <f t="shared" si="9"/>
        <v>6.0000000521540642E-2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221814</v>
      </c>
      <c r="D286" s="1">
        <f>'PR-RAS'!E290</f>
        <v>183149.66000000015</v>
      </c>
      <c r="E286" s="1">
        <v>0</v>
      </c>
      <c r="F286" s="1">
        <v>0</v>
      </c>
      <c r="G286" s="2">
        <f t="shared" si="8"/>
        <v>167612.29620000007</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756896</v>
      </c>
      <c r="D288" s="1">
        <f>'PR-RAS'!E292</f>
        <v>752141.1</v>
      </c>
      <c r="E288" s="1">
        <v>0</v>
      </c>
      <c r="F288" s="1">
        <v>0</v>
      </c>
      <c r="G288" s="2">
        <f t="shared" si="8"/>
        <v>648958.14340000006</v>
      </c>
      <c r="H288" s="2">
        <f t="shared" si="9"/>
        <v>9.9999999976716936E-2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105419</v>
      </c>
      <c r="D290" s="1">
        <f>'PR-RAS'!E294</f>
        <v>89163.63</v>
      </c>
      <c r="E290" s="1">
        <v>0</v>
      </c>
      <c r="F290" s="1">
        <v>0</v>
      </c>
      <c r="G290" s="2">
        <f t="shared" si="8"/>
        <v>82002.669139999998</v>
      </c>
      <c r="H290" s="2">
        <f t="shared" si="9"/>
        <v>0.36999999999534339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4666</v>
      </c>
      <c r="D293" s="1">
        <f>'PR-RAS'!E298</f>
        <v>4196.8999999999996</v>
      </c>
      <c r="E293" s="1">
        <v>0</v>
      </c>
      <c r="F293" s="1">
        <v>0</v>
      </c>
      <c r="G293" s="2">
        <f t="shared" si="8"/>
        <v>3813.4615999999996</v>
      </c>
      <c r="H293" s="2">
        <f t="shared" si="9"/>
        <v>0.1000000000003638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4666</v>
      </c>
      <c r="D306" s="1">
        <f>'PR-RAS'!E311</f>
        <v>4196.8999999999996</v>
      </c>
      <c r="E306" s="1">
        <v>0</v>
      </c>
      <c r="F306" s="1">
        <v>0</v>
      </c>
      <c r="G306" s="2">
        <f t="shared" si="8"/>
        <v>3983.2389999999996</v>
      </c>
      <c r="H306" s="2">
        <f t="shared" si="9"/>
        <v>0.1000000000003638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4666</v>
      </c>
      <c r="D307" s="1">
        <f>'PR-RAS'!E312</f>
        <v>4196.8999999999996</v>
      </c>
      <c r="E307" s="1">
        <v>0</v>
      </c>
      <c r="F307" s="1">
        <v>0</v>
      </c>
      <c r="G307" s="2">
        <f t="shared" si="8"/>
        <v>3996.2987999999996</v>
      </c>
      <c r="H307" s="2">
        <f t="shared" si="9"/>
        <v>0.1000000000003638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4666</v>
      </c>
      <c r="D308" s="1">
        <f>'PR-RAS'!E313</f>
        <v>4196.8999999999996</v>
      </c>
      <c r="E308" s="1">
        <v>0</v>
      </c>
      <c r="F308" s="1">
        <v>0</v>
      </c>
      <c r="G308" s="2">
        <f t="shared" si="8"/>
        <v>4009.3585999999996</v>
      </c>
      <c r="H308" s="2">
        <f t="shared" si="9"/>
        <v>0.1000000000003638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129405</v>
      </c>
      <c r="D345" s="1">
        <f>'PR-RAS'!E350</f>
        <v>87590.25</v>
      </c>
      <c r="E345" s="1">
        <v>0</v>
      </c>
      <c r="F345" s="1">
        <v>0</v>
      </c>
      <c r="G345" s="2">
        <f t="shared" si="8"/>
        <v>104777.412</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129405</v>
      </c>
      <c r="D358" s="1">
        <f>'PR-RAS'!E363</f>
        <v>87590.25</v>
      </c>
      <c r="E358" s="1">
        <v>0</v>
      </c>
      <c r="F358" s="1">
        <v>0</v>
      </c>
      <c r="G358" s="2">
        <f t="shared" si="8"/>
        <v>108737.0235</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91579</v>
      </c>
      <c r="D364" s="1">
        <f>'PR-RAS'!E369</f>
        <v>72086.75</v>
      </c>
      <c r="E364" s="1">
        <v>0</v>
      </c>
      <c r="F364" s="1">
        <v>0</v>
      </c>
      <c r="G364" s="2">
        <f t="shared" si="8"/>
        <v>85578.157500000001</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73483</v>
      </c>
      <c r="D365" s="1">
        <f>'PR-RAS'!E370</f>
        <v>34454.75</v>
      </c>
      <c r="E365" s="1">
        <v>0</v>
      </c>
      <c r="F365" s="1">
        <v>0</v>
      </c>
      <c r="G365" s="2">
        <f t="shared" si="8"/>
        <v>51830.869999999995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3688</v>
      </c>
      <c r="D367" s="1">
        <f>'PR-RAS'!E372</f>
        <v>0</v>
      </c>
      <c r="E367" s="1">
        <v>0</v>
      </c>
      <c r="F367" s="1">
        <v>0</v>
      </c>
      <c r="G367" s="2">
        <f t="shared" si="8"/>
        <v>1349.808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12822</v>
      </c>
      <c r="D370" s="1">
        <f>'PR-RAS'!E375</f>
        <v>6384</v>
      </c>
      <c r="E370" s="1">
        <v>0</v>
      </c>
      <c r="F370" s="1">
        <v>0</v>
      </c>
      <c r="G370" s="2">
        <f t="shared" si="8"/>
        <v>9442.7099999999991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1586</v>
      </c>
      <c r="D371" s="1">
        <f>'PR-RAS'!E376</f>
        <v>31248</v>
      </c>
      <c r="E371" s="1">
        <v>0</v>
      </c>
      <c r="F371" s="1">
        <v>0</v>
      </c>
      <c r="G371" s="2">
        <f t="shared" si="8"/>
        <v>23710.34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37826</v>
      </c>
      <c r="D378" s="1">
        <f>'PR-RAS'!E383</f>
        <v>15503.5</v>
      </c>
      <c r="E378" s="1">
        <v>0</v>
      </c>
      <c r="F378" s="1">
        <v>0</v>
      </c>
      <c r="G378" s="2">
        <f t="shared" si="8"/>
        <v>25950.041000000001</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37826</v>
      </c>
      <c r="D379" s="1">
        <f>'PR-RAS'!E384</f>
        <v>15503.5</v>
      </c>
      <c r="E379" s="1">
        <v>0</v>
      </c>
      <c r="F379" s="1">
        <v>0</v>
      </c>
      <c r="G379" s="2">
        <f t="shared" si="8"/>
        <v>26018.874</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124739</v>
      </c>
      <c r="D403" s="1">
        <f>'PR-RAS'!E408</f>
        <v>83393.350000000006</v>
      </c>
      <c r="E403" s="1">
        <v>0</v>
      </c>
      <c r="F403" s="1">
        <v>0</v>
      </c>
      <c r="G403" s="2">
        <f t="shared" si="8"/>
        <v>117193.33140000001</v>
      </c>
      <c r="H403" s="2">
        <f t="shared" si="9"/>
        <v>0.35000000000582077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8897466</v>
      </c>
      <c r="D407" s="1">
        <f>'PR-RAS'!E412</f>
        <v>9683753.5</v>
      </c>
      <c r="E407" s="1">
        <v>0</v>
      </c>
      <c r="F407" s="1">
        <v>0</v>
      </c>
      <c r="G407" s="2">
        <f t="shared" si="8"/>
        <v>11475579.038000001</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8800391</v>
      </c>
      <c r="D408" s="1">
        <f>'PR-RAS'!E413</f>
        <v>9583997.1899999995</v>
      </c>
      <c r="E408" s="1">
        <v>0</v>
      </c>
      <c r="F408" s="1">
        <v>0</v>
      </c>
      <c r="G408" s="2">
        <f t="shared" si="8"/>
        <v>11383132.849659998</v>
      </c>
      <c r="H408" s="2">
        <f t="shared" si="9"/>
        <v>0.18999999947845936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97075</v>
      </c>
      <c r="D409" s="1">
        <f>'PR-RAS'!E414</f>
        <v>99756.310000000522</v>
      </c>
      <c r="E409" s="1">
        <v>0</v>
      </c>
      <c r="F409" s="1">
        <v>0</v>
      </c>
      <c r="G409" s="2">
        <f t="shared" si="8"/>
        <v>121007.74896000042</v>
      </c>
      <c r="H409" s="2">
        <f t="shared" si="9"/>
        <v>0.31000000052154064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756896</v>
      </c>
      <c r="D411" s="1">
        <f>'PR-RAS'!E416</f>
        <v>752141.1</v>
      </c>
      <c r="E411" s="1">
        <v>0</v>
      </c>
      <c r="F411" s="1">
        <v>0</v>
      </c>
      <c r="G411" s="2">
        <f t="shared" si="8"/>
        <v>927083.06200000003</v>
      </c>
      <c r="H411" s="2">
        <f t="shared" si="9"/>
        <v>9.9999999976716936E-2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105419</v>
      </c>
      <c r="D413" s="1">
        <f>'PR-RAS'!E418</f>
        <v>89163.63</v>
      </c>
      <c r="E413" s="1">
        <v>0</v>
      </c>
      <c r="F413" s="1">
        <v>0</v>
      </c>
      <c r="G413" s="2">
        <f t="shared" si="8"/>
        <v>116903.45912</v>
      </c>
      <c r="H413" s="2">
        <f t="shared" si="9"/>
        <v>0.36999999999534339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8897466</v>
      </c>
      <c r="D633" s="1">
        <f>'PR-RAS'!E639</f>
        <v>9683753.5</v>
      </c>
      <c r="E633" s="1">
        <v>0</v>
      </c>
      <c r="F633" s="1">
        <v>0</v>
      </c>
      <c r="G633" s="2">
        <f t="shared" si="10"/>
        <v>17863462.936000001</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8800391</v>
      </c>
      <c r="D634" s="1">
        <f>'PR-RAS'!E640</f>
        <v>9583997.1899999995</v>
      </c>
      <c r="E634" s="1">
        <v>0</v>
      </c>
      <c r="F634" s="1">
        <v>0</v>
      </c>
      <c r="G634" s="2">
        <f t="shared" si="10"/>
        <v>17703987.94554</v>
      </c>
      <c r="H634" s="2">
        <f t="shared" si="11"/>
        <v>0.18999999947845936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97075</v>
      </c>
      <c r="D635" s="1">
        <f>'PR-RAS'!E641</f>
        <v>99756.310000000522</v>
      </c>
      <c r="E635" s="1">
        <v>0</v>
      </c>
      <c r="F635" s="1">
        <v>0</v>
      </c>
      <c r="G635" s="2">
        <f t="shared" si="10"/>
        <v>188036.55108000067</v>
      </c>
      <c r="H635" s="2">
        <f t="shared" si="11"/>
        <v>0.31000000052154064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756896</v>
      </c>
      <c r="D637" s="1">
        <f>'PR-RAS'!E643</f>
        <v>752141.1</v>
      </c>
      <c r="E637" s="1">
        <v>0</v>
      </c>
      <c r="F637" s="1">
        <v>0</v>
      </c>
      <c r="G637" s="2">
        <f t="shared" si="10"/>
        <v>1438109.3352000001</v>
      </c>
      <c r="H637" s="2">
        <f t="shared" si="11"/>
        <v>9.9999999976716936E-2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853971</v>
      </c>
      <c r="D639" s="1">
        <f>'PR-RAS'!E645</f>
        <v>851897.4100000005</v>
      </c>
      <c r="E639" s="1">
        <v>0</v>
      </c>
      <c r="F639" s="1">
        <v>0</v>
      </c>
      <c r="G639" s="2">
        <f t="shared" si="10"/>
        <v>1631854.5931600009</v>
      </c>
      <c r="H639" s="2">
        <f t="shared" si="11"/>
        <v>0.41000000049825758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565622</v>
      </c>
      <c r="D641" s="1">
        <f>'PR-RAS'!E647</f>
        <v>659460.04</v>
      </c>
      <c r="E641" s="1">
        <v>0</v>
      </c>
      <c r="F641" s="1">
        <v>0</v>
      </c>
      <c r="G641" s="2">
        <f t="shared" si="10"/>
        <v>1206106.9312</v>
      </c>
      <c r="H641" s="2">
        <f t="shared" si="11"/>
        <v>4.0000000037252903E-2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939202</v>
      </c>
      <c r="D642" s="1">
        <f>'PR-RAS'!E649</f>
        <v>955821.99</v>
      </c>
      <c r="E642" s="1">
        <v>0</v>
      </c>
      <c r="F642" s="1">
        <v>0</v>
      </c>
      <c r="G642" s="2">
        <f t="shared" si="10"/>
        <v>1827392.27318</v>
      </c>
      <c r="H642" s="2">
        <f t="shared" si="11"/>
        <v>1.0000000009313226E-2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2250914</v>
      </c>
      <c r="D643" s="1">
        <f>'PR-RAS'!E650</f>
        <v>2915306.99</v>
      </c>
      <c r="E643" s="1">
        <v>0</v>
      </c>
      <c r="F643" s="1">
        <v>0</v>
      </c>
      <c r="G643" s="2">
        <f t="shared" si="10"/>
        <v>5188340.9631600007</v>
      </c>
      <c r="H643" s="2">
        <f t="shared" si="11"/>
        <v>9.9999997764825821E-3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2234294</v>
      </c>
      <c r="D644" s="1">
        <f>'PR-RAS'!E651</f>
        <v>2732305.15</v>
      </c>
      <c r="E644" s="1">
        <v>0</v>
      </c>
      <c r="F644" s="1">
        <v>0</v>
      </c>
      <c r="G644" s="2">
        <f t="shared" si="10"/>
        <v>4950395.4649</v>
      </c>
      <c r="H644" s="2">
        <f t="shared" si="11"/>
        <v>0.14999999990686774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955822</v>
      </c>
      <c r="D645" s="1">
        <f>'PR-RAS'!E652</f>
        <v>1138823.8300000005</v>
      </c>
      <c r="E645" s="1">
        <v>0</v>
      </c>
      <c r="F645" s="1">
        <v>0</v>
      </c>
      <c r="G645" s="2">
        <f t="shared" si="10"/>
        <v>2082354.4610400007</v>
      </c>
      <c r="H645" s="2">
        <f t="shared" si="11"/>
        <v>0.16999999945983291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65</v>
      </c>
      <c r="E647" s="1">
        <v>0</v>
      </c>
      <c r="F647" s="1">
        <v>0</v>
      </c>
      <c r="G647" s="2">
        <f t="shared" si="10"/>
        <v>125.324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56</v>
      </c>
      <c r="E649" s="1">
        <v>0</v>
      </c>
      <c r="F649" s="1">
        <v>0</v>
      </c>
      <c r="G649" s="2">
        <f t="shared" si="10"/>
        <v>108.21600000000001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109462</v>
      </c>
      <c r="D662" s="1">
        <f>'PR-RAS'!E669</f>
        <v>0</v>
      </c>
      <c r="E662" s="1">
        <v>0</v>
      </c>
      <c r="F662" s="1">
        <v>0</v>
      </c>
      <c r="G662" s="2">
        <f t="shared" si="10"/>
        <v>72354.381999999998</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2000</v>
      </c>
      <c r="D663" s="1">
        <f>'PR-RAS'!E670</f>
        <v>0</v>
      </c>
      <c r="E663" s="1">
        <v>0</v>
      </c>
      <c r="F663" s="1">
        <v>0</v>
      </c>
      <c r="G663" s="2">
        <f t="shared" si="10"/>
        <v>1324</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7022072</v>
      </c>
      <c r="D668" s="1">
        <f>'PR-RAS'!E675</f>
        <v>7711001.5899999999</v>
      </c>
      <c r="E668" s="1">
        <v>0</v>
      </c>
      <c r="F668" s="1">
        <v>0</v>
      </c>
      <c r="G668" s="2">
        <f t="shared" si="10"/>
        <v>14970198.145060001</v>
      </c>
      <c r="H668" s="2">
        <f t="shared" si="11"/>
        <v>0.41000000014901161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591276</v>
      </c>
      <c r="D669" s="1">
        <f>'PR-RAS'!E676</f>
        <v>609510.94999999995</v>
      </c>
      <c r="E669" s="1">
        <v>0</v>
      </c>
      <c r="F669" s="1">
        <v>0</v>
      </c>
      <c r="G669" s="2">
        <f t="shared" si="10"/>
        <v>1209278.9972000001</v>
      </c>
      <c r="H669" s="2">
        <f t="shared" si="11"/>
        <v>5.0000000046566129E-2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37826</v>
      </c>
      <c r="D670" s="1">
        <f>'PR-RAS'!E677</f>
        <v>14432.59</v>
      </c>
      <c r="E670" s="1">
        <v>0</v>
      </c>
      <c r="F670" s="1">
        <v>0</v>
      </c>
      <c r="G670" s="2">
        <f t="shared" si="10"/>
        <v>44616.399420000002</v>
      </c>
      <c r="H670" s="2">
        <f t="shared" si="11"/>
        <v>0.40999999999985448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388567</v>
      </c>
      <c r="D703" s="1">
        <f>'PR-RAS'!E710</f>
        <v>499413.18</v>
      </c>
      <c r="E703" s="1">
        <v>0</v>
      </c>
      <c r="F703" s="1">
        <v>0</v>
      </c>
      <c r="G703" s="2">
        <f t="shared" si="10"/>
        <v>973950.13871999981</v>
      </c>
      <c r="H703" s="2">
        <f t="shared" si="11"/>
        <v>0.17999999999301508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15557</v>
      </c>
      <c r="D709" s="1">
        <f>'PR-RAS'!E716</f>
        <v>0</v>
      </c>
      <c r="E709" s="1">
        <v>0</v>
      </c>
      <c r="F709" s="1">
        <v>0</v>
      </c>
      <c r="G709" s="2">
        <f t="shared" si="10"/>
        <v>11014.356</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18408</v>
      </c>
      <c r="D710" s="1">
        <f>'PR-RAS'!E717</f>
        <v>36493.25</v>
      </c>
      <c r="E710" s="1">
        <v>0</v>
      </c>
      <c r="F710" s="1">
        <v>0</v>
      </c>
      <c r="G710" s="2">
        <f t="shared" si="10"/>
        <v>64798.700499999999</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208184</v>
      </c>
      <c r="D711" s="1">
        <f>'PR-RAS'!E718</f>
        <v>290527.28999999998</v>
      </c>
      <c r="E711" s="1">
        <v>0</v>
      </c>
      <c r="F711" s="1">
        <v>0</v>
      </c>
      <c r="G711" s="2">
        <f t="shared" si="10"/>
        <v>560359.39179999998</v>
      </c>
      <c r="H711" s="2">
        <f t="shared" si="11"/>
        <v>0.28999999997904524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11660</v>
      </c>
      <c r="D713" s="1">
        <f>'PR-RAS'!E720</f>
        <v>27680.66</v>
      </c>
      <c r="E713" s="1">
        <v>0</v>
      </c>
      <c r="F713" s="1">
        <v>0</v>
      </c>
      <c r="G713" s="2">
        <f t="shared" si="10"/>
        <v>47719.179840000004</v>
      </c>
      <c r="H713" s="2">
        <f t="shared" si="11"/>
        <v>0.34000000000014552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2500</v>
      </c>
      <c r="E714" s="1">
        <v>0</v>
      </c>
      <c r="F714" s="1">
        <v>0</v>
      </c>
      <c r="G714" s="2">
        <f t="shared" si="10"/>
        <v>3565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5726</v>
      </c>
      <c r="D715" s="1">
        <f>'PR-RAS'!E722</f>
        <v>21111.18</v>
      </c>
      <c r="E715" s="1">
        <v>0</v>
      </c>
      <c r="F715" s="1">
        <v>0</v>
      </c>
      <c r="G715" s="2">
        <f t="shared" si="10"/>
        <v>34235.12904</v>
      </c>
      <c r="H715" s="2">
        <f t="shared" si="11"/>
        <v>0.18000000000029104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10747.02</v>
      </c>
      <c r="E816" s="1">
        <v>0</v>
      </c>
      <c r="F816" s="1">
        <v>0</v>
      </c>
      <c r="G816" s="2">
        <f t="shared" si="18"/>
        <v>17517.642599999999</v>
      </c>
      <c r="H816" s="2">
        <f t="shared" si="19"/>
        <v>2.0000000000436557E-2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125065</v>
      </c>
      <c r="D821" s="1">
        <f>'PR-RAS'!E828</f>
        <v>139904.03</v>
      </c>
      <c r="E821" s="1">
        <v>0</v>
      </c>
      <c r="F821" s="1">
        <v>0</v>
      </c>
      <c r="G821" s="2">
        <f t="shared" si="18"/>
        <v>331995.90919999999</v>
      </c>
      <c r="H821" s="2">
        <f t="shared" si="19"/>
        <v>2.9999999998835847E-2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30184480</v>
      </c>
      <c r="D984" s="6">
        <f>BILANCA!E6</f>
        <v>30026707.52</v>
      </c>
      <c r="E984" s="6">
        <v>0</v>
      </c>
      <c r="F984" s="6">
        <v>0</v>
      </c>
      <c r="G984" s="7">
        <f t="shared" ref="G984:G1241" si="22">B984/1000*C984+B984/500*D984</f>
        <v>90237.895040000003</v>
      </c>
      <c r="H984" s="7">
        <f t="shared" si="19"/>
        <v>0.48000000044703484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28433221</v>
      </c>
      <c r="D985" s="1">
        <f>BILANCA!E7</f>
        <v>28025233.120000001</v>
      </c>
      <c r="E985" s="1">
        <v>0</v>
      </c>
      <c r="F985" s="1">
        <v>0</v>
      </c>
      <c r="G985" s="2">
        <f t="shared" si="22"/>
        <v>168967.37448</v>
      </c>
      <c r="H985" s="2">
        <f t="shared" si="19"/>
        <v>0.12000000104308128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2466518</v>
      </c>
      <c r="D986" s="1">
        <f>BILANCA!E8</f>
        <v>2466518.4700000002</v>
      </c>
      <c r="E986" s="1">
        <v>0</v>
      </c>
      <c r="F986" s="1">
        <v>0</v>
      </c>
      <c r="G986" s="2">
        <f t="shared" si="22"/>
        <v>22198.664820000002</v>
      </c>
      <c r="H986" s="2">
        <f t="shared" si="19"/>
        <v>0.47000000020489097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2466518</v>
      </c>
      <c r="D987" s="1">
        <f>BILANCA!E9</f>
        <v>2466518.4700000002</v>
      </c>
      <c r="E987" s="1">
        <v>0</v>
      </c>
      <c r="F987" s="1">
        <v>0</v>
      </c>
      <c r="G987" s="2">
        <f t="shared" si="22"/>
        <v>29598.219760000004</v>
      </c>
      <c r="H987" s="2">
        <f t="shared" si="19"/>
        <v>0.47000000020489097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3690</v>
      </c>
      <c r="D988" s="1">
        <f>BILANCA!E10</f>
        <v>3690</v>
      </c>
      <c r="E988" s="1">
        <v>0</v>
      </c>
      <c r="F988" s="1">
        <v>0</v>
      </c>
      <c r="G988" s="2">
        <f t="shared" si="22"/>
        <v>55.349999999999994</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3690</v>
      </c>
      <c r="D989" s="1">
        <f>BILANCA!E11</f>
        <v>3690</v>
      </c>
      <c r="E989" s="1">
        <v>0</v>
      </c>
      <c r="F989" s="1">
        <v>0</v>
      </c>
      <c r="G989" s="2">
        <f t="shared" si="22"/>
        <v>66.42</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25966703</v>
      </c>
      <c r="D990" s="1">
        <f>BILANCA!E12</f>
        <v>25558714.650000002</v>
      </c>
      <c r="E990" s="1">
        <v>0</v>
      </c>
      <c r="F990" s="1">
        <v>0</v>
      </c>
      <c r="G990" s="2">
        <f t="shared" si="22"/>
        <v>539588.92610000004</v>
      </c>
      <c r="H990" s="2">
        <f t="shared" si="19"/>
        <v>0.34999999776482582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25368055</v>
      </c>
      <c r="D991" s="1">
        <f>BILANCA!E13</f>
        <v>24985672.350000001</v>
      </c>
      <c r="E991" s="1">
        <v>0</v>
      </c>
      <c r="F991" s="1">
        <v>0</v>
      </c>
      <c r="G991" s="2">
        <f t="shared" si="22"/>
        <v>602715.19760000007</v>
      </c>
      <c r="H991" s="2">
        <f t="shared" si="19"/>
        <v>0.35000000149011612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29175613</v>
      </c>
      <c r="D993" s="1">
        <f>BILANCA!E15</f>
        <v>29175612.789999999</v>
      </c>
      <c r="E993" s="1">
        <v>0</v>
      </c>
      <c r="F993" s="1">
        <v>0</v>
      </c>
      <c r="G993" s="2">
        <f t="shared" si="22"/>
        <v>875268.38580000005</v>
      </c>
      <c r="H993" s="2">
        <f t="shared" si="19"/>
        <v>0.21000000089406967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1414904</v>
      </c>
      <c r="D995" s="1">
        <f>BILANCA!E17</f>
        <v>1414903.41</v>
      </c>
      <c r="E995" s="1">
        <v>0</v>
      </c>
      <c r="F995" s="1">
        <v>0</v>
      </c>
      <c r="G995" s="2">
        <f t="shared" si="22"/>
        <v>50936.529840000003</v>
      </c>
      <c r="H995" s="2">
        <f t="shared" si="19"/>
        <v>0.40999999991618097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5222462</v>
      </c>
      <c r="D996" s="1">
        <f>BILANCA!E18</f>
        <v>5604843.8499999996</v>
      </c>
      <c r="E996" s="1">
        <v>0</v>
      </c>
      <c r="F996" s="1">
        <v>0</v>
      </c>
      <c r="G996" s="2">
        <f t="shared" si="22"/>
        <v>213617.94609999997</v>
      </c>
      <c r="H996" s="2">
        <f t="shared" si="19"/>
        <v>0.15000000037252903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390595</v>
      </c>
      <c r="D997" s="1">
        <f>BILANCA!E19</f>
        <v>360947.71000000043</v>
      </c>
      <c r="E997" s="1">
        <v>0</v>
      </c>
      <c r="F997" s="1">
        <v>0</v>
      </c>
      <c r="G997" s="2">
        <f t="shared" si="22"/>
        <v>15574.865880000012</v>
      </c>
      <c r="H997" s="2">
        <f t="shared" si="19"/>
        <v>0.28999999957159162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997706</v>
      </c>
      <c r="D998" s="1">
        <f>BILANCA!E20</f>
        <v>1032161.02</v>
      </c>
      <c r="E998" s="1">
        <v>0</v>
      </c>
      <c r="F998" s="1">
        <v>0</v>
      </c>
      <c r="G998" s="2">
        <f t="shared" si="22"/>
        <v>45930.420599999998</v>
      </c>
      <c r="H998" s="2">
        <f t="shared" si="19"/>
        <v>2.0000000018626451E-2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10115</v>
      </c>
      <c r="D999" s="1">
        <f>BILANCA!E21</f>
        <v>10114.93</v>
      </c>
      <c r="E999" s="1">
        <v>0</v>
      </c>
      <c r="F999" s="1">
        <v>0</v>
      </c>
      <c r="G999" s="2">
        <f t="shared" si="22"/>
        <v>485.51776000000007</v>
      </c>
      <c r="H999" s="2">
        <f t="shared" si="19"/>
        <v>6.9999999999708962E-2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35406</v>
      </c>
      <c r="D1000" s="1">
        <f>BILANCA!E22</f>
        <v>35406.21</v>
      </c>
      <c r="E1000" s="1">
        <v>0</v>
      </c>
      <c r="F1000" s="1">
        <v>0</v>
      </c>
      <c r="G1000" s="2">
        <f t="shared" si="22"/>
        <v>1805.7131400000001</v>
      </c>
      <c r="H1000" s="2">
        <f t="shared" si="19"/>
        <v>0.20999999999912689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5674</v>
      </c>
      <c r="D1002" s="1">
        <f>BILANCA!E24</f>
        <v>5674</v>
      </c>
      <c r="E1002" s="1">
        <v>0</v>
      </c>
      <c r="F1002" s="1">
        <v>0</v>
      </c>
      <c r="G1002" s="2">
        <f t="shared" si="22"/>
        <v>323.41800000000001</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324961</v>
      </c>
      <c r="D1003" s="1">
        <f>BILANCA!E25</f>
        <v>331345.12</v>
      </c>
      <c r="E1003" s="1">
        <v>0</v>
      </c>
      <c r="F1003" s="1">
        <v>0</v>
      </c>
      <c r="G1003" s="2">
        <f t="shared" si="22"/>
        <v>19753.024799999999</v>
      </c>
      <c r="H1003" s="2">
        <f t="shared" si="19"/>
        <v>0.11999999999534339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1242126</v>
      </c>
      <c r="D1004" s="1">
        <f>BILANCA!E26</f>
        <v>1273373.78</v>
      </c>
      <c r="E1004" s="1">
        <v>0</v>
      </c>
      <c r="F1004" s="1">
        <v>0</v>
      </c>
      <c r="G1004" s="2">
        <f t="shared" si="22"/>
        <v>79566.344760000007</v>
      </c>
      <c r="H1004" s="2">
        <f t="shared" si="19"/>
        <v>0.21999999997206032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2225393</v>
      </c>
      <c r="D1006" s="1">
        <f>BILANCA!E28</f>
        <v>2327127.35</v>
      </c>
      <c r="E1006" s="1">
        <v>0</v>
      </c>
      <c r="F1006" s="1">
        <v>0</v>
      </c>
      <c r="G1006" s="2">
        <f t="shared" si="22"/>
        <v>158231.8971</v>
      </c>
      <c r="H1006" s="2">
        <f t="shared" si="19"/>
        <v>0.35000000009313226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208053</v>
      </c>
      <c r="D1013" s="1">
        <f>BILANCA!E35</f>
        <v>212094.59</v>
      </c>
      <c r="E1013" s="1">
        <v>0</v>
      </c>
      <c r="F1013" s="1">
        <v>0</v>
      </c>
      <c r="G1013" s="2">
        <f t="shared" si="22"/>
        <v>18967.2654</v>
      </c>
      <c r="H1013" s="2">
        <f t="shared" si="19"/>
        <v>0.41000000000349246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341955</v>
      </c>
      <c r="D1014" s="1">
        <f>BILANCA!E36</f>
        <v>357428.12</v>
      </c>
      <c r="E1014" s="1">
        <v>0</v>
      </c>
      <c r="F1014" s="1">
        <v>0</v>
      </c>
      <c r="G1014" s="2">
        <f t="shared" si="22"/>
        <v>32761.148440000001</v>
      </c>
      <c r="H1014" s="2">
        <f t="shared" si="19"/>
        <v>0.11999999999534339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3136</v>
      </c>
      <c r="D1015" s="1">
        <f>BILANCA!E37</f>
        <v>3136.56</v>
      </c>
      <c r="E1015" s="1">
        <v>0</v>
      </c>
      <c r="F1015" s="1">
        <v>0</v>
      </c>
      <c r="G1015" s="2">
        <f t="shared" si="22"/>
        <v>301.09183999999999</v>
      </c>
      <c r="H1015" s="2">
        <f t="shared" si="19"/>
        <v>0.44000000000005457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137038</v>
      </c>
      <c r="D1018" s="1">
        <f>BILANCA!E40</f>
        <v>148470.09</v>
      </c>
      <c r="E1018" s="1">
        <v>0</v>
      </c>
      <c r="F1018" s="1">
        <v>0</v>
      </c>
      <c r="G1018" s="2">
        <f t="shared" si="22"/>
        <v>15189.2363</v>
      </c>
      <c r="H1018" s="2">
        <f t="shared" si="19"/>
        <v>8.999999999650754E-2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403379</v>
      </c>
      <c r="D1032" s="1">
        <f>BILANCA!E54</f>
        <v>429040.48</v>
      </c>
      <c r="E1032" s="1">
        <v>0</v>
      </c>
      <c r="F1032" s="1">
        <v>0</v>
      </c>
      <c r="G1032" s="2">
        <f t="shared" si="22"/>
        <v>61811.538039999999</v>
      </c>
      <c r="H1032" s="2">
        <f t="shared" si="19"/>
        <v>0.47999999998137355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403379</v>
      </c>
      <c r="D1033" s="1">
        <f>BILANCA!E55</f>
        <v>429040.48</v>
      </c>
      <c r="E1033" s="1">
        <v>0</v>
      </c>
      <c r="F1033" s="1">
        <v>0</v>
      </c>
      <c r="G1033" s="2">
        <f t="shared" si="22"/>
        <v>63072.998000000007</v>
      </c>
      <c r="H1033" s="2">
        <f t="shared" si="19"/>
        <v>0.47999999998137355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1751259</v>
      </c>
      <c r="D1046" s="1">
        <f>BILANCA!E68</f>
        <v>2001474.4000000001</v>
      </c>
      <c r="E1046" s="1">
        <v>0</v>
      </c>
      <c r="F1046" s="1">
        <v>0</v>
      </c>
      <c r="G1046" s="2">
        <f t="shared" si="22"/>
        <v>362515.09140000003</v>
      </c>
      <c r="H1046" s="2">
        <f t="shared" si="19"/>
        <v>0.40000000013969839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955822</v>
      </c>
      <c r="D1047" s="1">
        <f>BILANCA!E69</f>
        <v>1138823.83</v>
      </c>
      <c r="E1047" s="1">
        <v>0</v>
      </c>
      <c r="F1047" s="1">
        <v>0</v>
      </c>
      <c r="G1047" s="2">
        <f t="shared" si="22"/>
        <v>206942.05824000001</v>
      </c>
      <c r="H1047" s="2">
        <f t="shared" si="19"/>
        <v>0.16999999992549419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954510</v>
      </c>
      <c r="D1048" s="1">
        <f>BILANCA!E70</f>
        <v>1138823.83</v>
      </c>
      <c r="E1048" s="1">
        <v>0</v>
      </c>
      <c r="F1048" s="1">
        <v>0</v>
      </c>
      <c r="G1048" s="2">
        <f t="shared" si="22"/>
        <v>210090.24790000002</v>
      </c>
      <c r="H1048" s="2">
        <f t="shared" si="19"/>
        <v>0.16999999992549419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954510</v>
      </c>
      <c r="D1050" s="1">
        <f>BILANCA!E72</f>
        <v>1138823.83</v>
      </c>
      <c r="E1050" s="1">
        <v>0</v>
      </c>
      <c r="F1050" s="1">
        <v>0</v>
      </c>
      <c r="G1050" s="2">
        <f t="shared" si="22"/>
        <v>216554.56322000004</v>
      </c>
      <c r="H1050" s="2">
        <f t="shared" si="19"/>
        <v>0.16999999992549419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1312</v>
      </c>
      <c r="D1054" s="1">
        <f>BILANCA!E76</f>
        <v>0</v>
      </c>
      <c r="E1054" s="1">
        <v>0</v>
      </c>
      <c r="F1054" s="1">
        <v>0</v>
      </c>
      <c r="G1054" s="2">
        <f t="shared" si="22"/>
        <v>93.151999999999987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64685</v>
      </c>
      <c r="D1056" s="1">
        <f>BILANCA!E78</f>
        <v>73546.84</v>
      </c>
      <c r="E1056" s="1">
        <v>0</v>
      </c>
      <c r="F1056" s="1">
        <v>0</v>
      </c>
      <c r="G1056" s="2">
        <f t="shared" si="22"/>
        <v>15459.843639999999</v>
      </c>
      <c r="H1056" s="2">
        <f t="shared" si="19"/>
        <v>0.16000000000349246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275</v>
      </c>
      <c r="D1062" s="1">
        <f>BILANCA!E84</f>
        <v>274.54000000000002</v>
      </c>
      <c r="E1062" s="1">
        <v>0</v>
      </c>
      <c r="F1062" s="1">
        <v>0</v>
      </c>
      <c r="G1062" s="2">
        <f t="shared" si="22"/>
        <v>65.102320000000006</v>
      </c>
      <c r="H1062" s="2">
        <f t="shared" si="19"/>
        <v>0.45999999999997954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64410</v>
      </c>
      <c r="D1064" s="1">
        <f>BILANCA!E86</f>
        <v>73272.3</v>
      </c>
      <c r="E1064" s="1">
        <v>0</v>
      </c>
      <c r="F1064" s="1">
        <v>0</v>
      </c>
      <c r="G1064" s="2">
        <f t="shared" si="22"/>
        <v>17087.3226</v>
      </c>
      <c r="H1064" s="2">
        <f t="shared" si="19"/>
        <v>0.30000000000291038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19341</v>
      </c>
      <c r="D1096" s="1">
        <f>BILANCA!E118</f>
        <v>19341.169999999998</v>
      </c>
      <c r="E1096" s="1">
        <v>0</v>
      </c>
      <c r="F1096" s="1">
        <v>0</v>
      </c>
      <c r="G1096" s="2">
        <f t="shared" si="22"/>
        <v>6556.6374199999991</v>
      </c>
      <c r="H1096" s="2">
        <f t="shared" si="23"/>
        <v>0.16999999999825377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19341</v>
      </c>
      <c r="D1104" s="1">
        <f>BILANCA!E126</f>
        <v>19341.169999999998</v>
      </c>
      <c r="E1104" s="1">
        <v>0</v>
      </c>
      <c r="F1104" s="1">
        <v>0</v>
      </c>
      <c r="G1104" s="2">
        <f t="shared" si="22"/>
        <v>7020.8241399999988</v>
      </c>
      <c r="H1104" s="2">
        <f t="shared" si="23"/>
        <v>0.16999999999825377</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19341</v>
      </c>
      <c r="D1110" s="1">
        <f>BILANCA!E132</f>
        <v>19341.169999999998</v>
      </c>
      <c r="E1110" s="1">
        <v>0</v>
      </c>
      <c r="F1110" s="1">
        <v>0</v>
      </c>
      <c r="G1110" s="2">
        <f t="shared" si="22"/>
        <v>7368.964179999999</v>
      </c>
      <c r="H1110" s="2">
        <f t="shared" si="23"/>
        <v>0.16999999999825377</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90825</v>
      </c>
      <c r="D1124" s="1">
        <f>BILANCA!E146</f>
        <v>60293.880000000005</v>
      </c>
      <c r="E1124" s="1">
        <v>0</v>
      </c>
      <c r="F1124" s="1">
        <v>0</v>
      </c>
      <c r="G1124" s="2">
        <f t="shared" si="22"/>
        <v>29809.199159999996</v>
      </c>
      <c r="H1124" s="2">
        <f t="shared" si="23"/>
        <v>0.11999999999534339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97955</v>
      </c>
      <c r="D1137" s="1">
        <f>BILANCA!E159</f>
        <v>79954</v>
      </c>
      <c r="E1137" s="1">
        <v>0</v>
      </c>
      <c r="F1137" s="1">
        <v>0</v>
      </c>
      <c r="G1137" s="2">
        <f t="shared" si="22"/>
        <v>39710.902000000002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7130</v>
      </c>
      <c r="D1141" s="1">
        <f>BILANCA!E163</f>
        <v>19660.12</v>
      </c>
      <c r="E1141" s="1">
        <v>0</v>
      </c>
      <c r="F1141" s="1">
        <v>0</v>
      </c>
      <c r="G1141" s="2">
        <f t="shared" si="22"/>
        <v>7339.1379200000001</v>
      </c>
      <c r="H1141" s="2">
        <f t="shared" si="23"/>
        <v>0.11999999999898137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54964</v>
      </c>
      <c r="D1142" s="1">
        <f>BILANCA!E164</f>
        <v>50008.639999999999</v>
      </c>
      <c r="E1142" s="1">
        <v>0</v>
      </c>
      <c r="F1142" s="1">
        <v>0</v>
      </c>
      <c r="G1142" s="2">
        <f t="shared" si="22"/>
        <v>24642.023520000002</v>
      </c>
      <c r="H1142" s="2">
        <f t="shared" si="23"/>
        <v>0.36000000000058208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54964</v>
      </c>
      <c r="D1144" s="1">
        <f>BILANCA!E166</f>
        <v>50008.639999999999</v>
      </c>
      <c r="E1144" s="1">
        <v>0</v>
      </c>
      <c r="F1144" s="1">
        <v>0</v>
      </c>
      <c r="G1144" s="2">
        <f t="shared" si="22"/>
        <v>24951.986080000002</v>
      </c>
      <c r="H1144" s="2">
        <f t="shared" si="23"/>
        <v>0.36000000000058208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565622</v>
      </c>
      <c r="D1148" s="1">
        <f>BILANCA!E170</f>
        <v>659460.04</v>
      </c>
      <c r="E1148" s="1">
        <v>0</v>
      </c>
      <c r="F1148" s="1">
        <v>0</v>
      </c>
      <c r="G1148" s="2">
        <f t="shared" si="22"/>
        <v>310949.44320000004</v>
      </c>
      <c r="H1148" s="2">
        <f t="shared" si="23"/>
        <v>4.0000000037252903E-2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5303</v>
      </c>
      <c r="D1149" s="1">
        <f>BILANCA!E171</f>
        <v>0</v>
      </c>
      <c r="E1149" s="1">
        <v>0</v>
      </c>
      <c r="F1149" s="1">
        <v>0</v>
      </c>
      <c r="G1149" s="2">
        <f t="shared" si="22"/>
        <v>880.298</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560319</v>
      </c>
      <c r="D1151" s="1">
        <f>BILANCA!E173</f>
        <v>659460.04</v>
      </c>
      <c r="E1151" s="1">
        <v>0</v>
      </c>
      <c r="F1151" s="1">
        <v>0</v>
      </c>
      <c r="G1151" s="2">
        <f t="shared" si="22"/>
        <v>315712.16544000001</v>
      </c>
      <c r="H1151" s="2">
        <f t="shared" si="23"/>
        <v>4.0000000037252903E-2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30184480</v>
      </c>
      <c r="D1152" s="1">
        <f>BILANCA!E175</f>
        <v>30026707.52</v>
      </c>
      <c r="E1152" s="1">
        <v>0</v>
      </c>
      <c r="F1152" s="1">
        <v>0</v>
      </c>
      <c r="G1152" s="2">
        <f t="shared" si="22"/>
        <v>15250204.26176</v>
      </c>
      <c r="H1152" s="2">
        <f t="shared" si="23"/>
        <v>0.48000000044703484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796638</v>
      </c>
      <c r="D1153" s="1">
        <f>BILANCA!E176</f>
        <v>980838.7</v>
      </c>
      <c r="E1153" s="1">
        <v>0</v>
      </c>
      <c r="F1153" s="1">
        <v>0</v>
      </c>
      <c r="G1153" s="2">
        <f t="shared" si="22"/>
        <v>468913.61800000002</v>
      </c>
      <c r="H1153" s="2">
        <f t="shared" si="23"/>
        <v>0.30000000004656613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749824</v>
      </c>
      <c r="D1154" s="1">
        <f>BILANCA!E177</f>
        <v>934024.69</v>
      </c>
      <c r="E1154" s="1">
        <v>0</v>
      </c>
      <c r="F1154" s="1">
        <v>0</v>
      </c>
      <c r="G1154" s="2">
        <f t="shared" si="22"/>
        <v>447656.34797999996</v>
      </c>
      <c r="H1154" s="2">
        <f t="shared" si="23"/>
        <v>0.31000000005587935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577132</v>
      </c>
      <c r="D1155" s="1">
        <f>BILANCA!E178</f>
        <v>649856.68999999994</v>
      </c>
      <c r="E1155" s="1">
        <v>0</v>
      </c>
      <c r="F1155" s="1">
        <v>0</v>
      </c>
      <c r="G1155" s="2">
        <f t="shared" si="22"/>
        <v>322817.40535999998</v>
      </c>
      <c r="H1155" s="2">
        <f t="shared" si="23"/>
        <v>0.31000000005587935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38078</v>
      </c>
      <c r="D1156" s="1">
        <f>BILANCA!E179</f>
        <v>108326.03</v>
      </c>
      <c r="E1156" s="1">
        <v>0</v>
      </c>
      <c r="F1156" s="1">
        <v>0</v>
      </c>
      <c r="G1156" s="2">
        <f t="shared" si="22"/>
        <v>44068.300379999993</v>
      </c>
      <c r="H1156" s="2">
        <f t="shared" si="23"/>
        <v>2.9999999998835847E-2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449</v>
      </c>
      <c r="D1157" s="1">
        <f>BILANCA!E180</f>
        <v>449</v>
      </c>
      <c r="E1157" s="1">
        <v>0</v>
      </c>
      <c r="F1157" s="1">
        <v>0</v>
      </c>
      <c r="G1157" s="2">
        <f t="shared" si="22"/>
        <v>234.37799999999999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449</v>
      </c>
      <c r="D1160" s="1">
        <f>BILANCA!E183</f>
        <v>449</v>
      </c>
      <c r="E1160" s="1">
        <v>0</v>
      </c>
      <c r="F1160" s="1">
        <v>0</v>
      </c>
      <c r="G1160" s="2">
        <f t="shared" si="22"/>
        <v>238.41899999999998</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16206</v>
      </c>
      <c r="D1163" s="1">
        <f>BILANCA!E186</f>
        <v>16344.31</v>
      </c>
      <c r="E1163" s="1">
        <v>0</v>
      </c>
      <c r="F1163" s="1">
        <v>0</v>
      </c>
      <c r="G1163" s="2">
        <f t="shared" si="22"/>
        <v>8801.0315999999984</v>
      </c>
      <c r="H1163" s="2">
        <f t="shared" si="23"/>
        <v>0.30999999999949068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117959</v>
      </c>
      <c r="D1165" s="1">
        <f>BILANCA!E188</f>
        <v>159048.66</v>
      </c>
      <c r="E1165" s="1">
        <v>0</v>
      </c>
      <c r="F1165" s="1">
        <v>0</v>
      </c>
      <c r="G1165" s="2">
        <f t="shared" si="22"/>
        <v>79362.250239999994</v>
      </c>
      <c r="H1165" s="2">
        <f t="shared" si="23"/>
        <v>0.33999999999650754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6665</v>
      </c>
      <c r="D1166" s="1">
        <f>BILANCA!E189</f>
        <v>6665.01</v>
      </c>
      <c r="E1166" s="1">
        <v>0</v>
      </c>
      <c r="F1166" s="1">
        <v>0</v>
      </c>
      <c r="G1166" s="2">
        <f t="shared" si="22"/>
        <v>3659.0886600000003</v>
      </c>
      <c r="H1166" s="2">
        <f t="shared" si="23"/>
        <v>1.0000000000218279E-2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40149</v>
      </c>
      <c r="D1211" s="1">
        <f>BILANCA!E234</f>
        <v>40149</v>
      </c>
      <c r="E1211" s="1">
        <v>0</v>
      </c>
      <c r="F1211" s="1">
        <v>0</v>
      </c>
      <c r="G1211" s="2">
        <f t="shared" si="22"/>
        <v>27461.915999999997</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40149</v>
      </c>
      <c r="D1213" s="1">
        <f>BILANCA!E236</f>
        <v>40149</v>
      </c>
      <c r="E1213" s="1">
        <v>0</v>
      </c>
      <c r="F1213" s="1">
        <v>0</v>
      </c>
      <c r="G1213" s="2">
        <f t="shared" si="22"/>
        <v>27702.81</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29387842</v>
      </c>
      <c r="D1214" s="1">
        <f>BILANCA!E237</f>
        <v>29045868.82</v>
      </c>
      <c r="E1214" s="1">
        <v>0</v>
      </c>
      <c r="F1214" s="1">
        <v>0</v>
      </c>
      <c r="G1214" s="2">
        <f t="shared" si="22"/>
        <v>20207782.896839999</v>
      </c>
      <c r="H1214" s="2">
        <f t="shared" si="23"/>
        <v>0.17999999970197678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28331393</v>
      </c>
      <c r="D1215" s="1">
        <f>BILANCA!E238</f>
        <v>28025233.120000001</v>
      </c>
      <c r="E1215" s="1">
        <v>0</v>
      </c>
      <c r="F1215" s="1">
        <v>0</v>
      </c>
      <c r="G1215" s="2">
        <f t="shared" si="22"/>
        <v>19576591.343680002</v>
      </c>
      <c r="H1215" s="2">
        <f t="shared" si="23"/>
        <v>0.12000000104308128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28331393</v>
      </c>
      <c r="D1216" s="1">
        <f>BILANCA!E239</f>
        <v>28025233.120000001</v>
      </c>
      <c r="E1216" s="1">
        <v>0</v>
      </c>
      <c r="F1216" s="1">
        <v>0</v>
      </c>
      <c r="G1216" s="2">
        <f t="shared" si="22"/>
        <v>19660973.202920001</v>
      </c>
      <c r="H1216" s="2">
        <f t="shared" si="23"/>
        <v>0.12000000104308128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27685440</v>
      </c>
      <c r="D1217" s="1">
        <f>BILANCA!E240</f>
        <v>27371855.940000001</v>
      </c>
      <c r="E1217" s="1">
        <v>0</v>
      </c>
      <c r="F1217" s="1">
        <v>0</v>
      </c>
      <c r="G1217" s="2">
        <f t="shared" si="22"/>
        <v>19288421.539920002</v>
      </c>
      <c r="H1217" s="2">
        <f t="shared" si="23"/>
        <v>5.9999998658895493E-2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645953</v>
      </c>
      <c r="D1218" s="1">
        <f>BILANCA!E241</f>
        <v>653377.18000000005</v>
      </c>
      <c r="E1218" s="1">
        <v>0</v>
      </c>
      <c r="F1218" s="1">
        <v>0</v>
      </c>
      <c r="G1218" s="2">
        <f t="shared" si="22"/>
        <v>458886.22959999996</v>
      </c>
      <c r="H1218" s="2">
        <f t="shared" si="23"/>
        <v>0.18000000005122274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853971</v>
      </c>
      <c r="D1222" s="1">
        <f>BILANCA!E245</f>
        <v>851897.41</v>
      </c>
      <c r="E1222" s="1">
        <v>0</v>
      </c>
      <c r="F1222" s="1">
        <v>0</v>
      </c>
      <c r="G1222" s="2">
        <f t="shared" si="22"/>
        <v>611306.03098000004</v>
      </c>
      <c r="H1222" s="2">
        <f t="shared" si="23"/>
        <v>0.41000000003259629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853971</v>
      </c>
      <c r="D1223" s="1">
        <f>BILANCA!E246</f>
        <v>851897.41</v>
      </c>
      <c r="E1223" s="1">
        <v>0</v>
      </c>
      <c r="F1223" s="1">
        <v>0</v>
      </c>
      <c r="G1223" s="2">
        <f t="shared" si="22"/>
        <v>613863.79679999989</v>
      </c>
      <c r="H1223" s="2">
        <f t="shared" si="23"/>
        <v>0.41000000003259629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853971</v>
      </c>
      <c r="D1224" s="1">
        <f>BILANCA!E247</f>
        <v>851897.41</v>
      </c>
      <c r="E1224" s="1">
        <v>0</v>
      </c>
      <c r="F1224" s="1">
        <v>0</v>
      </c>
      <c r="G1224" s="2">
        <f t="shared" si="22"/>
        <v>616421.56261999998</v>
      </c>
      <c r="H1224" s="2">
        <f t="shared" si="23"/>
        <v>0.41000000003259629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105419</v>
      </c>
      <c r="D1232" s="1">
        <f>BILANCA!E255</f>
        <v>76633.88</v>
      </c>
      <c r="E1232" s="1">
        <v>0</v>
      </c>
      <c r="F1232" s="1">
        <v>0</v>
      </c>
      <c r="G1232" s="2">
        <f t="shared" si="22"/>
        <v>64413.003239999998</v>
      </c>
      <c r="H1232" s="2">
        <f t="shared" si="23"/>
        <v>0.11999999999534339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97059</v>
      </c>
      <c r="D1233" s="1">
        <f>BILANCA!E256</f>
        <v>92104.41</v>
      </c>
      <c r="E1233" s="1">
        <v>0</v>
      </c>
      <c r="F1233" s="1">
        <v>0</v>
      </c>
      <c r="G1233" s="2">
        <f t="shared" si="22"/>
        <v>70316.955000000002</v>
      </c>
      <c r="H1233" s="2">
        <f t="shared" si="23"/>
        <v>0.41000000000349246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362140</v>
      </c>
      <c r="D1236" s="1">
        <f>BILANCA!E259</f>
        <v>362139.88</v>
      </c>
      <c r="E1236" s="1">
        <v>0</v>
      </c>
      <c r="F1236" s="1">
        <v>0</v>
      </c>
      <c r="G1236" s="2">
        <f t="shared" si="22"/>
        <v>274864.19928</v>
      </c>
      <c r="H1236" s="2">
        <f t="shared" si="23"/>
        <v>0.11999999999534339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362140</v>
      </c>
      <c r="D1237" s="1">
        <f>BILANCA!E260</f>
        <v>362139.88</v>
      </c>
      <c r="E1237" s="1">
        <v>0</v>
      </c>
      <c r="F1237" s="1">
        <v>0</v>
      </c>
      <c r="G1237" s="2">
        <f t="shared" si="22"/>
        <v>275950.61904000002</v>
      </c>
      <c r="H1237" s="2">
        <f t="shared" si="23"/>
        <v>0.11999999999534339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7130</v>
      </c>
      <c r="D1240" s="1">
        <f>BILANCA!E264</f>
        <v>19660.12</v>
      </c>
      <c r="E1240" s="1">
        <v>0</v>
      </c>
      <c r="F1240" s="1">
        <v>0</v>
      </c>
      <c r="G1240" s="2">
        <f t="shared" si="22"/>
        <v>11937.71168</v>
      </c>
      <c r="H1240" s="2">
        <f t="shared" si="23"/>
        <v>0.11999999999898137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90825</v>
      </c>
      <c r="D1241" s="1">
        <f>BILANCA!E265</f>
        <v>60293.88</v>
      </c>
      <c r="E1241" s="1">
        <v>0</v>
      </c>
      <c r="F1241" s="1">
        <v>0</v>
      </c>
      <c r="G1241" s="2">
        <f t="shared" si="22"/>
        <v>54544.492079999996</v>
      </c>
      <c r="H1241" s="2">
        <f t="shared" si="23"/>
        <v>0.12000000000261934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54964</v>
      </c>
      <c r="D1243" s="1">
        <f>BILANCA!E267</f>
        <v>50008.639999999999</v>
      </c>
      <c r="E1243" s="1">
        <v>0</v>
      </c>
      <c r="F1243" s="1">
        <v>0</v>
      </c>
      <c r="G1243" s="2">
        <f t="shared" si="24"/>
        <v>40295.132799999999</v>
      </c>
      <c r="H1243" s="2">
        <f t="shared" si="23"/>
        <v>0.36000000000058208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749824</v>
      </c>
      <c r="D1264" s="1">
        <f>BILANCA!E288</f>
        <v>934024.69</v>
      </c>
      <c r="E1264" s="1">
        <v>0</v>
      </c>
      <c r="F1264" s="1">
        <v>0</v>
      </c>
      <c r="G1264" s="2">
        <f t="shared" si="24"/>
        <v>735622.41978</v>
      </c>
      <c r="H1264" s="2">
        <f t="shared" si="23"/>
        <v>0.31000000005587935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6665</v>
      </c>
      <c r="D1266" s="1">
        <f>BILANCA!E290</f>
        <v>6665.01</v>
      </c>
      <c r="E1266" s="1">
        <v>0</v>
      </c>
      <c r="F1266" s="1">
        <v>0</v>
      </c>
      <c r="G1266" s="2">
        <f t="shared" si="24"/>
        <v>5658.5906599999998</v>
      </c>
      <c r="H1266" s="2">
        <f t="shared" si="23"/>
        <v>1.0000000000218279E-2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8800391</v>
      </c>
      <c r="D1408" s="1">
        <f>'RAS-funkcijski'!E114</f>
        <v>9583997.1899999995</v>
      </c>
      <c r="E1408" s="1">
        <v>0</v>
      </c>
      <c r="F1408" s="1">
        <v>0</v>
      </c>
      <c r="G1408" s="2">
        <f t="shared" si="24"/>
        <v>3076522.3918000003</v>
      </c>
      <c r="H1408" s="2">
        <f t="shared" si="27"/>
        <v>0.18999999947845936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8462511</v>
      </c>
      <c r="D1409" s="1">
        <f>'RAS-funkcijski'!E115</f>
        <v>9270795.6600000001</v>
      </c>
      <c r="E1409" s="1">
        <v>0</v>
      </c>
      <c r="F1409" s="1">
        <v>0</v>
      </c>
      <c r="G1409" s="2">
        <f t="shared" si="24"/>
        <v>2997455.3575200001</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8462511</v>
      </c>
      <c r="D1411" s="1">
        <f>'RAS-funkcijski'!E117</f>
        <v>9270795.6600000001</v>
      </c>
      <c r="E1411" s="1">
        <v>0</v>
      </c>
      <c r="F1411" s="1">
        <v>0</v>
      </c>
      <c r="G1411" s="2">
        <f t="shared" si="24"/>
        <v>3051463.5621600002</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337880</v>
      </c>
      <c r="D1420" s="1">
        <f>'RAS-funkcijski'!E126</f>
        <v>313201.53000000003</v>
      </c>
      <c r="E1420" s="1">
        <v>0</v>
      </c>
      <c r="F1420" s="1">
        <v>0</v>
      </c>
      <c r="G1420" s="2">
        <f t="shared" si="24"/>
        <v>117642.53332</v>
      </c>
      <c r="H1420" s="2">
        <f t="shared" si="27"/>
        <v>0.46999999997206032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8800391</v>
      </c>
      <c r="D1435" s="13">
        <f>'RAS-funkcijski'!E141</f>
        <v>9583997.1899999995</v>
      </c>
      <c r="E1435" s="13">
        <v>0</v>
      </c>
      <c r="F1435" s="13">
        <v>0</v>
      </c>
      <c r="G1435" s="14">
        <f t="shared" si="24"/>
        <v>3831668.7970599998</v>
      </c>
      <c r="H1435" s="14">
        <f t="shared" si="27"/>
        <v>0.18999999947845936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796638.24</v>
      </c>
      <c r="D1480" s="6"/>
      <c r="E1480" s="6">
        <v>0</v>
      </c>
      <c r="F1480" s="6">
        <v>0</v>
      </c>
      <c r="G1480" s="7">
        <f t="shared" ref="G1480:G1580" si="34">B1480/1000*C1480</f>
        <v>796.63824</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10003005.459999999</v>
      </c>
      <c r="D1481" s="1">
        <v>0</v>
      </c>
      <c r="E1481" s="1">
        <v>0</v>
      </c>
      <c r="F1481" s="1">
        <v>0</v>
      </c>
      <c r="G1481" s="2">
        <f t="shared" si="34"/>
        <v>20006.010919999997</v>
      </c>
      <c r="H1481" s="2">
        <f t="shared" si="35"/>
        <v>0.45999999903142452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9915415.209999999</v>
      </c>
      <c r="D1483" s="1">
        <v>0</v>
      </c>
      <c r="E1483" s="1">
        <v>0</v>
      </c>
      <c r="F1483" s="1">
        <v>0</v>
      </c>
      <c r="G1483" s="2">
        <f t="shared" si="34"/>
        <v>39661.660839999997</v>
      </c>
      <c r="H1483" s="2">
        <f t="shared" si="35"/>
        <v>0.20999999903142452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7846709.8499999996</v>
      </c>
      <c r="D1484" s="1">
        <v>0</v>
      </c>
      <c r="E1484" s="1">
        <v>0</v>
      </c>
      <c r="F1484" s="1">
        <v>0</v>
      </c>
      <c r="G1484" s="2">
        <f t="shared" si="34"/>
        <v>39233.549249999996</v>
      </c>
      <c r="H1484" s="2">
        <f t="shared" si="35"/>
        <v>0.15000000037252903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1790503.9</v>
      </c>
      <c r="D1485" s="1">
        <v>0</v>
      </c>
      <c r="E1485" s="1">
        <v>0</v>
      </c>
      <c r="F1485" s="1">
        <v>0</v>
      </c>
      <c r="G1485" s="2">
        <f t="shared" si="34"/>
        <v>10743.0234</v>
      </c>
      <c r="H1485" s="2">
        <f t="shared" si="35"/>
        <v>0.10000000009313226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70941.61</v>
      </c>
      <c r="D1486" s="1">
        <v>0</v>
      </c>
      <c r="E1486" s="1">
        <v>0</v>
      </c>
      <c r="F1486" s="1">
        <v>0</v>
      </c>
      <c r="G1486" s="2">
        <f t="shared" si="34"/>
        <v>496.59127000000001</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141011.03</v>
      </c>
      <c r="D1489" s="1">
        <v>0</v>
      </c>
      <c r="E1489" s="1">
        <v>0</v>
      </c>
      <c r="F1489" s="1">
        <v>0</v>
      </c>
      <c r="G1489" s="2">
        <f t="shared" si="34"/>
        <v>1410.1103000000001</v>
      </c>
      <c r="H1489" s="2">
        <f t="shared" si="35"/>
        <v>2.9999999998835847E-2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66248.820000000007</v>
      </c>
      <c r="D1491" s="1">
        <v>0</v>
      </c>
      <c r="E1491" s="1">
        <v>0</v>
      </c>
      <c r="F1491" s="1">
        <v>0</v>
      </c>
      <c r="G1491" s="2">
        <f t="shared" si="34"/>
        <v>794.98584000000005</v>
      </c>
      <c r="H1491" s="2">
        <f t="shared" si="35"/>
        <v>0.17999999999301508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87590.25</v>
      </c>
      <c r="D1492" s="1">
        <v>0</v>
      </c>
      <c r="E1492" s="1">
        <v>0</v>
      </c>
      <c r="F1492" s="1">
        <v>0</v>
      </c>
      <c r="G1492" s="2">
        <f t="shared" si="34"/>
        <v>1138.6732500000001</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9818804.9999999981</v>
      </c>
      <c r="D1499" s="1">
        <v>0</v>
      </c>
      <c r="E1499" s="1">
        <v>0</v>
      </c>
      <c r="F1499" s="1">
        <v>0</v>
      </c>
      <c r="G1499" s="2">
        <f t="shared" si="34"/>
        <v>196376.09999999998</v>
      </c>
      <c r="H1499" s="2">
        <f t="shared" si="35"/>
        <v>1.862645149230957E-9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9731075.9999999981</v>
      </c>
      <c r="D1501" s="1">
        <v>0</v>
      </c>
      <c r="E1501" s="1">
        <v>0</v>
      </c>
      <c r="F1501" s="1">
        <v>0</v>
      </c>
      <c r="G1501" s="2">
        <f t="shared" si="34"/>
        <v>214083.67199999993</v>
      </c>
      <c r="H1501" s="2">
        <f t="shared" si="35"/>
        <v>1.862645149230957E-9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7773985.5199999996</v>
      </c>
      <c r="D1502" s="1">
        <v>0</v>
      </c>
      <c r="E1502" s="1">
        <v>0</v>
      </c>
      <c r="F1502" s="1">
        <v>0</v>
      </c>
      <c r="G1502" s="2">
        <f t="shared" si="34"/>
        <v>178801.66695999997</v>
      </c>
      <c r="H1502" s="2">
        <f t="shared" si="35"/>
        <v>0.48000000044703484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1702396.92</v>
      </c>
      <c r="D1503" s="1">
        <v>0</v>
      </c>
      <c r="E1503" s="1">
        <v>0</v>
      </c>
      <c r="F1503" s="1">
        <v>0</v>
      </c>
      <c r="G1503" s="2">
        <f t="shared" si="34"/>
        <v>40857.526079999996</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70941.61</v>
      </c>
      <c r="D1504" s="1">
        <v>0</v>
      </c>
      <c r="E1504" s="1">
        <v>0</v>
      </c>
      <c r="F1504" s="1">
        <v>0</v>
      </c>
      <c r="G1504" s="2">
        <f t="shared" si="34"/>
        <v>1773.54025</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140872.28</v>
      </c>
      <c r="D1505" s="1">
        <v>0</v>
      </c>
      <c r="E1505" s="1">
        <v>0</v>
      </c>
      <c r="F1505" s="1">
        <v>0</v>
      </c>
      <c r="G1505" s="2">
        <f t="shared" si="34"/>
        <v>3662.6792799999998</v>
      </c>
      <c r="H1505" s="2">
        <f t="shared" si="35"/>
        <v>0.27999999999883585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42879.67</v>
      </c>
      <c r="D1509" s="1">
        <v>0</v>
      </c>
      <c r="E1509" s="1">
        <v>0</v>
      </c>
      <c r="F1509" s="1">
        <v>0</v>
      </c>
      <c r="G1509" s="2">
        <f t="shared" si="34"/>
        <v>1286.3900999999998</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87729</v>
      </c>
      <c r="D1510" s="1">
        <v>0</v>
      </c>
      <c r="E1510" s="1">
        <v>0</v>
      </c>
      <c r="F1510" s="1">
        <v>0</v>
      </c>
      <c r="G1510" s="2">
        <f t="shared" si="34"/>
        <v>2719.5990000000002</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980838.70000000112</v>
      </c>
      <c r="D1517" s="1">
        <v>0</v>
      </c>
      <c r="E1517" s="1">
        <v>0</v>
      </c>
      <c r="F1517" s="1">
        <v>0</v>
      </c>
      <c r="G1517" s="2">
        <f t="shared" si="34"/>
        <v>37271.870600000038</v>
      </c>
      <c r="H1517" s="2">
        <f t="shared" si="35"/>
        <v>0.29999999888241291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980838.7</v>
      </c>
      <c r="D1576" s="1">
        <v>0</v>
      </c>
      <c r="E1576" s="1">
        <v>0</v>
      </c>
      <c r="F1576" s="1">
        <v>0</v>
      </c>
      <c r="G1576" s="2">
        <f t="shared" si="34"/>
        <v>95141.353900000002</v>
      </c>
      <c r="H1576" s="2">
        <f t="shared" si="35"/>
        <v>0.30000000004656613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980838.7</v>
      </c>
      <c r="D1578" s="1">
        <v>0</v>
      </c>
      <c r="E1578" s="1">
        <v>0</v>
      </c>
      <c r="F1578" s="1">
        <v>0</v>
      </c>
      <c r="G1578" s="2">
        <f t="shared" si="34"/>
        <v>97103.031300000002</v>
      </c>
      <c r="H1578" s="2">
        <f t="shared" si="35"/>
        <v>0.30000000004656613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15737</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3"/>
      <c r="F10" s="314" t="s">
        <v>36</v>
      </c>
      <c r="G10" s="315"/>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2" t="s">
        <v>41</v>
      </c>
      <c r="C15" s="333"/>
      <c r="D15" s="333"/>
      <c r="E15" s="333"/>
      <c r="F15" s="334"/>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8892800</v>
      </c>
      <c r="I16" s="172">
        <f>'PR-RAS'!E6</f>
        <v>9679556.5999999996</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8670986</v>
      </c>
      <c r="I17" s="172">
        <f>'PR-RAS'!E151</f>
        <v>9496406.9399999995</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853971</v>
      </c>
      <c r="I18" s="172">
        <f>'PR-RAS'!E645</f>
        <v>851897.4100000005</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28433221</v>
      </c>
      <c r="I20" s="175">
        <f>BILANCA!E7</f>
        <v>28025233.120000001</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1751259</v>
      </c>
      <c r="I21" s="177">
        <f>BILANCA!E68</f>
        <v>2001474.4000000001</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796638</v>
      </c>
      <c r="I22" s="177">
        <f>BILANCA!E176</f>
        <v>980838.7</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29387842</v>
      </c>
      <c r="I23" s="179">
        <f>BILANCA!E237</f>
        <v>29045868.82</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8800391</v>
      </c>
      <c r="I27" s="177">
        <f>'RAS-funkcijski'!E114</f>
        <v>9583997.1899999995</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8800391</v>
      </c>
      <c r="I28" s="181">
        <f>'RAS-funkcijski'!E141</f>
        <v>9583997.1899999995</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796638.24</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980838.70000000112</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980838.7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21" priority="1" operator="notEqual">
      <formula>"Nema"</formula>
    </cfRule>
  </conditionalFormatting>
  <conditionalFormatting sqref="H7:H11">
    <cfRule type="cellIs" dxfId="20" priority="2" operator="equal">
      <formula>"DA"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846" zoomScaleNormal="100" workbookViewId="0">
      <selection activeCell="H863" sqref="H86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8892800</v>
      </c>
      <c r="E6" s="53">
        <f>E7+E44+E50+E82+E106+E124+E133+E139</f>
        <v>9679556.5999999996</v>
      </c>
      <c r="F6" s="54">
        <f t="shared" ref="F6:F131" si="0">IF(D6&lt;&gt;0,IF(E6/D6&gt;=100,"&gt;&gt;100",E6/D6*100),"-")</f>
        <v>108.84711901763224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7762636</v>
      </c>
      <c r="E50" s="53">
        <f>E51+E54+E59+E62+E65+E68+E71+E74+E77</f>
        <v>8334945.1299999999</v>
      </c>
      <c r="F50" s="54">
        <f t="shared" si="0"/>
        <v>107.37261324632507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111462</v>
      </c>
      <c r="E62" s="53">
        <f t="shared" si="13"/>
        <v>0</v>
      </c>
      <c r="F62" s="54">
        <f t="shared" si="0"/>
        <v>0</v>
      </c>
    </row>
    <row r="63" spans="1:6" ht="12.75" customHeight="1" x14ac:dyDescent="0.2">
      <c r="A63" s="55">
        <v>6341</v>
      </c>
      <c r="B63" s="87" t="s">
        <v>169</v>
      </c>
      <c r="C63" s="52" t="s">
        <v>170</v>
      </c>
      <c r="D63" s="244">
        <v>111462</v>
      </c>
      <c r="E63" s="244">
        <v>0</v>
      </c>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7651174</v>
      </c>
      <c r="E68" s="53">
        <f t="shared" si="15"/>
        <v>8334945.1299999999</v>
      </c>
      <c r="F68" s="54">
        <f t="shared" si="0"/>
        <v>108.93681322631011</v>
      </c>
    </row>
    <row r="69" spans="1:6" ht="12.75" customHeight="1" x14ac:dyDescent="0.2">
      <c r="A69" s="55" t="s">
        <v>181</v>
      </c>
      <c r="B69" s="87" t="s">
        <v>182</v>
      </c>
      <c r="C69" s="52" t="s">
        <v>181</v>
      </c>
      <c r="D69" s="244">
        <v>7613348</v>
      </c>
      <c r="E69" s="244">
        <v>8320512.54</v>
      </c>
      <c r="F69" s="54">
        <f t="shared" si="0"/>
        <v>109.28848306947219</v>
      </c>
    </row>
    <row r="70" spans="1:6" ht="24" x14ac:dyDescent="0.2">
      <c r="A70" s="55" t="s">
        <v>183</v>
      </c>
      <c r="B70" s="87" t="s">
        <v>184</v>
      </c>
      <c r="C70" s="52" t="s">
        <v>183</v>
      </c>
      <c r="D70" s="244">
        <v>37826</v>
      </c>
      <c r="E70" s="244">
        <v>14432.59</v>
      </c>
      <c r="F70" s="54">
        <f t="shared" si="0"/>
        <v>38.155210701633798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v>
      </c>
      <c r="E82" s="53">
        <f t="shared" si="19"/>
        <v>12.38</v>
      </c>
      <c r="F82" s="54">
        <f t="shared" si="0"/>
        <v>137.55555555555557</v>
      </c>
    </row>
    <row r="83" spans="1:6" ht="12.75" customHeight="1" x14ac:dyDescent="0.2">
      <c r="A83" s="55">
        <v>641</v>
      </c>
      <c r="B83" s="87" t="s">
        <v>209</v>
      </c>
      <c r="C83" s="52" t="s">
        <v>210</v>
      </c>
      <c r="D83" s="53">
        <f t="shared" ref="D83:E83" si="20">SUM(D84:D90)</f>
        <v>9</v>
      </c>
      <c r="E83" s="53">
        <f t="shared" si="20"/>
        <v>12.38</v>
      </c>
      <c r="F83" s="54">
        <f t="shared" si="0"/>
        <v>137.55555555555557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312">
        <v>9</v>
      </c>
      <c r="E85" s="244">
        <v>12.38</v>
      </c>
      <c r="F85" s="54">
        <f t="shared" si="0"/>
        <v>137.55555555555557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388567</v>
      </c>
      <c r="E106" s="53">
        <f t="shared" si="23"/>
        <v>499413.18</v>
      </c>
      <c r="F106" s="54">
        <f t="shared" si="0"/>
        <v>128.52691556411119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388567</v>
      </c>
      <c r="E112" s="53">
        <f t="shared" si="25"/>
        <v>499413.18</v>
      </c>
      <c r="F112" s="54">
        <f t="shared" si="0"/>
        <v>128.52691556411119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388567</v>
      </c>
      <c r="E117" s="244">
        <v>499413.18</v>
      </c>
      <c r="F117" s="54">
        <f t="shared" si="0"/>
        <v>128.52691556411119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19200</v>
      </c>
      <c r="E124" s="53">
        <f t="shared" si="27"/>
        <v>40868.550000000003</v>
      </c>
      <c r="F124" s="54">
        <f t="shared" si="0"/>
        <v>212.85703125000001</v>
      </c>
    </row>
    <row r="125" spans="1:6" ht="12.75" customHeight="1" x14ac:dyDescent="0.2">
      <c r="A125" s="55">
        <v>661</v>
      </c>
      <c r="B125" s="88" t="s">
        <v>293</v>
      </c>
      <c r="C125" s="52" t="s">
        <v>294</v>
      </c>
      <c r="D125" s="53">
        <f t="shared" ref="D125:E125" si="28">SUM(D126:D127)</f>
        <v>17600</v>
      </c>
      <c r="E125" s="53">
        <f t="shared" si="28"/>
        <v>3548.55</v>
      </c>
      <c r="F125" s="54">
        <f t="shared" si="0"/>
        <v>20.162215909090911</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17600</v>
      </c>
      <c r="E127" s="244">
        <v>3548.55</v>
      </c>
      <c r="F127" s="54">
        <f t="shared" si="0"/>
        <v>20.162215909090911</v>
      </c>
    </row>
    <row r="128" spans="1:6" ht="24" x14ac:dyDescent="0.2">
      <c r="A128" s="55">
        <v>663</v>
      </c>
      <c r="B128" s="233" t="s">
        <v>299</v>
      </c>
      <c r="C128" s="52" t="s">
        <v>300</v>
      </c>
      <c r="D128" s="53">
        <f t="shared" ref="D128:E128" si="29">SUM(D129:D132)</f>
        <v>1600</v>
      </c>
      <c r="E128" s="53">
        <f t="shared" si="29"/>
        <v>37320</v>
      </c>
      <c r="F128" s="54">
        <f t="shared" si="0"/>
        <v>2332.5</v>
      </c>
    </row>
    <row r="129" spans="1:6" ht="12.75" customHeight="1" x14ac:dyDescent="0.2">
      <c r="A129" s="55">
        <v>6631</v>
      </c>
      <c r="B129" s="88" t="s">
        <v>301</v>
      </c>
      <c r="C129" s="52" t="s">
        <v>302</v>
      </c>
      <c r="D129" s="244">
        <v>1600</v>
      </c>
      <c r="E129" s="244">
        <v>37320</v>
      </c>
      <c r="F129" s="54">
        <f t="shared" si="0"/>
        <v>2332.5</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722388</v>
      </c>
      <c r="E133" s="53">
        <f t="shared" si="30"/>
        <v>804317.36</v>
      </c>
      <c r="F133" s="54">
        <f t="shared" ref="F133:F223" si="31">IF(D133&lt;&gt;0,IF(E133/D133&gt;=100,"&gt;&gt;100",E133/D133*100),"-")</f>
        <v>111.34146192904643</v>
      </c>
    </row>
    <row r="134" spans="1:6" ht="24" x14ac:dyDescent="0.2">
      <c r="A134" s="55">
        <v>671</v>
      </c>
      <c r="B134" s="234" t="s">
        <v>311</v>
      </c>
      <c r="C134" s="52" t="s">
        <v>312</v>
      </c>
      <c r="D134" s="53">
        <f t="shared" ref="D134:E134" si="32">SUM(D135:D137)</f>
        <v>722388</v>
      </c>
      <c r="E134" s="53">
        <f t="shared" si="32"/>
        <v>804317.36</v>
      </c>
      <c r="F134" s="54">
        <f t="shared" si="31"/>
        <v>111.34146192904643</v>
      </c>
    </row>
    <row r="135" spans="1:6" ht="12.75" customHeight="1" x14ac:dyDescent="0.2">
      <c r="A135" s="55">
        <v>6711</v>
      </c>
      <c r="B135" s="87" t="s">
        <v>313</v>
      </c>
      <c r="C135" s="52" t="s">
        <v>314</v>
      </c>
      <c r="D135" s="244">
        <v>722388</v>
      </c>
      <c r="E135" s="244">
        <v>713627.86</v>
      </c>
      <c r="F135" s="54">
        <f t="shared" si="31"/>
        <v>98.787335891515355</v>
      </c>
    </row>
    <row r="136" spans="1:6" ht="24" x14ac:dyDescent="0.2">
      <c r="A136" s="55">
        <v>6712</v>
      </c>
      <c r="B136" s="234" t="s">
        <v>315</v>
      </c>
      <c r="C136" s="52" t="s">
        <v>316</v>
      </c>
      <c r="D136" s="244"/>
      <c r="E136" s="244">
        <v>90689.5</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8670986</v>
      </c>
      <c r="E151" s="53">
        <f t="shared" si="35"/>
        <v>9496406.9399999995</v>
      </c>
      <c r="F151" s="54">
        <f t="shared" si="31"/>
        <v>109.51934347489431</v>
      </c>
    </row>
    <row r="152" spans="1:6" ht="12.75" customHeight="1" x14ac:dyDescent="0.2">
      <c r="A152" s="55">
        <v>31</v>
      </c>
      <c r="B152" s="87" t="s">
        <v>346</v>
      </c>
      <c r="C152" s="52" t="s">
        <v>35</v>
      </c>
      <c r="D152" s="53">
        <f t="shared" ref="D152:E152" si="36">D153+D158+D159</f>
        <v>7318736</v>
      </c>
      <c r="E152" s="53">
        <f t="shared" si="36"/>
        <v>7714766.0899999999</v>
      </c>
      <c r="F152" s="54">
        <f t="shared" si="31"/>
        <v>105.41118152096209</v>
      </c>
    </row>
    <row r="153" spans="1:6" ht="12.75" customHeight="1" x14ac:dyDescent="0.2">
      <c r="A153" s="55">
        <v>311</v>
      </c>
      <c r="B153" s="87" t="s">
        <v>347</v>
      </c>
      <c r="C153" s="52" t="s">
        <v>348</v>
      </c>
      <c r="D153" s="53">
        <f t="shared" ref="D153:E153" si="37">SUM(D154:D157)</f>
        <v>6048944</v>
      </c>
      <c r="E153" s="53">
        <f t="shared" si="37"/>
        <v>6344308.46</v>
      </c>
      <c r="F153" s="54">
        <f t="shared" si="31"/>
        <v>104.88290947973728</v>
      </c>
    </row>
    <row r="154" spans="1:6" ht="12.75" customHeight="1" x14ac:dyDescent="0.2">
      <c r="A154" s="55">
        <v>3111</v>
      </c>
      <c r="B154" s="87" t="s">
        <v>349</v>
      </c>
      <c r="C154" s="52" t="s">
        <v>350</v>
      </c>
      <c r="D154" s="244">
        <v>5957089</v>
      </c>
      <c r="E154" s="244">
        <v>6189378.6100000003</v>
      </c>
      <c r="F154" s="54">
        <f t="shared" si="31"/>
        <v>103.89938122462164</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77535</v>
      </c>
      <c r="E156" s="244">
        <v>137833.63</v>
      </c>
      <c r="F156" s="54">
        <f t="shared" si="31"/>
        <v>177.76956213323015</v>
      </c>
    </row>
    <row r="157" spans="1:6" ht="12.75" customHeight="1" x14ac:dyDescent="0.2">
      <c r="A157" s="55">
        <v>3114</v>
      </c>
      <c r="B157" s="87" t="s">
        <v>355</v>
      </c>
      <c r="C157" s="52" t="s">
        <v>356</v>
      </c>
      <c r="D157" s="244">
        <v>14320</v>
      </c>
      <c r="E157" s="244">
        <v>17096.22</v>
      </c>
      <c r="F157" s="54">
        <f t="shared" si="31"/>
        <v>119.38701117318438</v>
      </c>
    </row>
    <row r="158" spans="1:6" ht="12.75" customHeight="1" x14ac:dyDescent="0.2">
      <c r="A158" s="55">
        <v>312</v>
      </c>
      <c r="B158" s="87" t="s">
        <v>357</v>
      </c>
      <c r="C158" s="52" t="s">
        <v>358</v>
      </c>
      <c r="D158" s="244">
        <v>286688</v>
      </c>
      <c r="E158" s="244">
        <v>325917.40999999997</v>
      </c>
      <c r="F158" s="54">
        <f t="shared" si="31"/>
        <v>113.68365958812367</v>
      </c>
    </row>
    <row r="159" spans="1:6" ht="12.75" customHeight="1" x14ac:dyDescent="0.2">
      <c r="A159" s="55">
        <v>313</v>
      </c>
      <c r="B159" s="87" t="s">
        <v>359</v>
      </c>
      <c r="C159" s="52" t="s">
        <v>360</v>
      </c>
      <c r="D159" s="53">
        <f t="shared" ref="D159:E159" si="38">SUM(D160:D162)</f>
        <v>983104</v>
      </c>
      <c r="E159" s="53">
        <f t="shared" si="38"/>
        <v>1044540.22</v>
      </c>
      <c r="F159" s="54">
        <f t="shared" si="31"/>
        <v>106.24920862899549</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982836</v>
      </c>
      <c r="E161" s="244">
        <v>1041664.34</v>
      </c>
      <c r="F161" s="54">
        <f t="shared" si="31"/>
        <v>105.98557032912916</v>
      </c>
    </row>
    <row r="162" spans="1:6" ht="12.75" customHeight="1" x14ac:dyDescent="0.2">
      <c r="A162" s="55">
        <v>3133</v>
      </c>
      <c r="B162" s="87" t="s">
        <v>364</v>
      </c>
      <c r="C162" s="52" t="s">
        <v>365</v>
      </c>
      <c r="D162" s="244">
        <v>268</v>
      </c>
      <c r="E162" s="244">
        <v>2875.88</v>
      </c>
      <c r="F162" s="54">
        <f t="shared" si="31"/>
        <v>1073.0895522388059</v>
      </c>
    </row>
    <row r="163" spans="1:6" ht="12.75" customHeight="1" x14ac:dyDescent="0.2">
      <c r="A163" s="55">
        <v>32</v>
      </c>
      <c r="B163" s="87" t="s">
        <v>366</v>
      </c>
      <c r="C163" s="52" t="s">
        <v>367</v>
      </c>
      <c r="D163" s="53">
        <f t="shared" ref="D163:E163" si="39">D164+D169+D177+D187+D188</f>
        <v>1215599</v>
      </c>
      <c r="E163" s="53">
        <f t="shared" si="39"/>
        <v>1535746.81</v>
      </c>
      <c r="F163" s="54">
        <f t="shared" si="31"/>
        <v>126.33662992483541</v>
      </c>
    </row>
    <row r="164" spans="1:6" ht="12.75" customHeight="1" x14ac:dyDescent="0.2">
      <c r="A164" s="55">
        <v>321</v>
      </c>
      <c r="B164" s="87" t="s">
        <v>368</v>
      </c>
      <c r="C164" s="52" t="s">
        <v>369</v>
      </c>
      <c r="D164" s="53">
        <f t="shared" ref="D164:E164" si="40">SUM(D165:D168)</f>
        <v>214139</v>
      </c>
      <c r="E164" s="53">
        <f t="shared" si="40"/>
        <v>308143.40999999997</v>
      </c>
      <c r="F164" s="54">
        <f t="shared" si="31"/>
        <v>143.89878069851824</v>
      </c>
    </row>
    <row r="165" spans="1:6" ht="12.75" customHeight="1" x14ac:dyDescent="0.2">
      <c r="A165" s="55">
        <v>3211</v>
      </c>
      <c r="B165" s="87" t="s">
        <v>370</v>
      </c>
      <c r="C165" s="52" t="s">
        <v>371</v>
      </c>
      <c r="D165" s="244">
        <v>2510</v>
      </c>
      <c r="E165" s="244">
        <v>15191.12</v>
      </c>
      <c r="F165" s="54">
        <f t="shared" si="31"/>
        <v>605.2239043824701</v>
      </c>
    </row>
    <row r="166" spans="1:6" ht="12.75" customHeight="1" x14ac:dyDescent="0.2">
      <c r="A166" s="55">
        <v>3212</v>
      </c>
      <c r="B166" s="87" t="s">
        <v>372</v>
      </c>
      <c r="C166" s="52" t="s">
        <v>373</v>
      </c>
      <c r="D166" s="244">
        <v>208184</v>
      </c>
      <c r="E166" s="244">
        <v>290527.28999999998</v>
      </c>
      <c r="F166" s="54">
        <f t="shared" si="31"/>
        <v>139.55313088421778</v>
      </c>
    </row>
    <row r="167" spans="1:6" ht="12.75" customHeight="1" x14ac:dyDescent="0.2">
      <c r="A167" s="55">
        <v>3213</v>
      </c>
      <c r="B167" s="87" t="s">
        <v>374</v>
      </c>
      <c r="C167" s="52" t="s">
        <v>375</v>
      </c>
      <c r="D167" s="244">
        <v>3445</v>
      </c>
      <c r="E167" s="244">
        <v>2325</v>
      </c>
      <c r="F167" s="54">
        <f t="shared" si="31"/>
        <v>67.489114658925971</v>
      </c>
    </row>
    <row r="168" spans="1:6" ht="12.75" customHeight="1" x14ac:dyDescent="0.2">
      <c r="A168" s="55">
        <v>3214</v>
      </c>
      <c r="B168" s="87" t="s">
        <v>376</v>
      </c>
      <c r="C168" s="52" t="s">
        <v>377</v>
      </c>
      <c r="D168" s="244">
        <v>0</v>
      </c>
      <c r="E168" s="244">
        <v>100</v>
      </c>
      <c r="F168" s="54" t="str">
        <f t="shared" si="31"/>
        <v>-</v>
      </c>
    </row>
    <row r="169" spans="1:6" ht="12.75" customHeight="1" x14ac:dyDescent="0.2">
      <c r="A169" s="55">
        <v>322</v>
      </c>
      <c r="B169" s="87" t="s">
        <v>378</v>
      </c>
      <c r="C169" s="52" t="s">
        <v>379</v>
      </c>
      <c r="D169" s="53">
        <f t="shared" ref="D169:E169" si="41">SUM(D170:D176)</f>
        <v>688099</v>
      </c>
      <c r="E169" s="53">
        <f t="shared" si="41"/>
        <v>710769.83</v>
      </c>
      <c r="F169" s="54">
        <f t="shared" si="31"/>
        <v>103.29470468638959</v>
      </c>
    </row>
    <row r="170" spans="1:6" ht="12.75" customHeight="1" x14ac:dyDescent="0.2">
      <c r="A170" s="55">
        <v>3221</v>
      </c>
      <c r="B170" s="87" t="s">
        <v>380</v>
      </c>
      <c r="C170" s="52" t="s">
        <v>381</v>
      </c>
      <c r="D170" s="244">
        <v>69029</v>
      </c>
      <c r="E170" s="244">
        <v>60269.36</v>
      </c>
      <c r="F170" s="54">
        <f t="shared" si="31"/>
        <v>87.310202958177001</v>
      </c>
    </row>
    <row r="171" spans="1:6" ht="12.75" customHeight="1" x14ac:dyDescent="0.2">
      <c r="A171" s="55">
        <v>3222</v>
      </c>
      <c r="B171" s="87" t="s">
        <v>382</v>
      </c>
      <c r="C171" s="52" t="s">
        <v>383</v>
      </c>
      <c r="D171" s="244">
        <v>337880</v>
      </c>
      <c r="E171" s="244">
        <v>313201.53000000003</v>
      </c>
      <c r="F171" s="54">
        <f t="shared" si="31"/>
        <v>92.696084408665797</v>
      </c>
    </row>
    <row r="172" spans="1:6" ht="12.75" customHeight="1" x14ac:dyDescent="0.2">
      <c r="A172" s="55">
        <v>3223</v>
      </c>
      <c r="B172" s="87" t="s">
        <v>384</v>
      </c>
      <c r="C172" s="52" t="s">
        <v>385</v>
      </c>
      <c r="D172" s="244">
        <v>249770</v>
      </c>
      <c r="E172" s="244">
        <v>293766.63</v>
      </c>
      <c r="F172" s="54">
        <f t="shared" si="31"/>
        <v>117.61485766905552</v>
      </c>
    </row>
    <row r="173" spans="1:6" ht="12.75" customHeight="1" x14ac:dyDescent="0.2">
      <c r="A173" s="55">
        <v>3224</v>
      </c>
      <c r="B173" s="87" t="s">
        <v>386</v>
      </c>
      <c r="C173" s="52" t="s">
        <v>387</v>
      </c>
      <c r="D173" s="244">
        <v>22090</v>
      </c>
      <c r="E173" s="244">
        <v>17871.57</v>
      </c>
      <c r="F173" s="54">
        <f t="shared" si="31"/>
        <v>80.903440470801272</v>
      </c>
    </row>
    <row r="174" spans="1:6" ht="12.75" customHeight="1" x14ac:dyDescent="0.2">
      <c r="A174" s="55">
        <v>3225</v>
      </c>
      <c r="B174" s="87" t="s">
        <v>388</v>
      </c>
      <c r="C174" s="52" t="s">
        <v>389</v>
      </c>
      <c r="D174" s="244">
        <v>7071</v>
      </c>
      <c r="E174" s="244">
        <v>25660.74</v>
      </c>
      <c r="F174" s="54">
        <f t="shared" si="31"/>
        <v>362.90114552397119</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2259</v>
      </c>
      <c r="E176" s="244">
        <v>0</v>
      </c>
      <c r="F176" s="54">
        <f t="shared" si="31"/>
        <v>0</v>
      </c>
    </row>
    <row r="177" spans="1:6" ht="12.75" customHeight="1" x14ac:dyDescent="0.2">
      <c r="A177" s="55">
        <v>323</v>
      </c>
      <c r="B177" s="87" t="s">
        <v>394</v>
      </c>
      <c r="C177" s="52" t="s">
        <v>395</v>
      </c>
      <c r="D177" s="53">
        <f t="shared" ref="D177:E177" si="42">SUM(D178:D186)</f>
        <v>270616</v>
      </c>
      <c r="E177" s="53">
        <f t="shared" si="42"/>
        <v>321378.65000000002</v>
      </c>
      <c r="F177" s="54">
        <f t="shared" si="31"/>
        <v>118.75818502971001</v>
      </c>
    </row>
    <row r="178" spans="1:6" ht="12.75" customHeight="1" x14ac:dyDescent="0.2">
      <c r="A178" s="55">
        <v>3231</v>
      </c>
      <c r="B178" s="87" t="s">
        <v>396</v>
      </c>
      <c r="C178" s="52" t="s">
        <v>397</v>
      </c>
      <c r="D178" s="244">
        <v>29466</v>
      </c>
      <c r="E178" s="244">
        <v>29358.78</v>
      </c>
      <c r="F178" s="54">
        <f t="shared" si="31"/>
        <v>99.636122989207905</v>
      </c>
    </row>
    <row r="179" spans="1:6" ht="12.75" customHeight="1" x14ac:dyDescent="0.2">
      <c r="A179" s="55">
        <v>3232</v>
      </c>
      <c r="B179" s="87" t="s">
        <v>398</v>
      </c>
      <c r="C179" s="52" t="s">
        <v>399</v>
      </c>
      <c r="D179" s="244">
        <v>50374</v>
      </c>
      <c r="E179" s="244">
        <v>76220.179999999993</v>
      </c>
      <c r="F179" s="54">
        <f t="shared" si="31"/>
        <v>151.30857188232022</v>
      </c>
    </row>
    <row r="180" spans="1:6" ht="12.75" customHeight="1" x14ac:dyDescent="0.2">
      <c r="A180" s="55">
        <v>3233</v>
      </c>
      <c r="B180" s="87" t="s">
        <v>400</v>
      </c>
      <c r="C180" s="52" t="s">
        <v>401</v>
      </c>
      <c r="D180" s="244">
        <v>0</v>
      </c>
      <c r="E180" s="244">
        <v>0</v>
      </c>
      <c r="F180" s="54" t="str">
        <f t="shared" si="31"/>
        <v>-</v>
      </c>
    </row>
    <row r="181" spans="1:6" ht="12.75" customHeight="1" x14ac:dyDescent="0.2">
      <c r="A181" s="55">
        <v>3234</v>
      </c>
      <c r="B181" s="87" t="s">
        <v>402</v>
      </c>
      <c r="C181" s="52" t="s">
        <v>403</v>
      </c>
      <c r="D181" s="244">
        <v>77865</v>
      </c>
      <c r="E181" s="244">
        <v>70532.61</v>
      </c>
      <c r="F181" s="54">
        <f t="shared" si="31"/>
        <v>90.583201695241769</v>
      </c>
    </row>
    <row r="182" spans="1:6" ht="12.75" customHeight="1" x14ac:dyDescent="0.2">
      <c r="A182" s="55">
        <v>3235</v>
      </c>
      <c r="B182" s="87" t="s">
        <v>404</v>
      </c>
      <c r="C182" s="52" t="s">
        <v>405</v>
      </c>
      <c r="D182" s="244">
        <v>11025</v>
      </c>
      <c r="E182" s="244">
        <v>13425</v>
      </c>
      <c r="F182" s="54">
        <f t="shared" si="31"/>
        <v>121.76870748299319</v>
      </c>
    </row>
    <row r="183" spans="1:6" ht="12.75" customHeight="1" x14ac:dyDescent="0.2">
      <c r="A183" s="55">
        <v>3236</v>
      </c>
      <c r="B183" s="87" t="s">
        <v>406</v>
      </c>
      <c r="C183" s="52" t="s">
        <v>407</v>
      </c>
      <c r="D183" s="244">
        <v>19251</v>
      </c>
      <c r="E183" s="244">
        <v>27680.66</v>
      </c>
      <c r="F183" s="54">
        <f t="shared" si="31"/>
        <v>143.78816684847538</v>
      </c>
    </row>
    <row r="184" spans="1:6" ht="12.75" customHeight="1" x14ac:dyDescent="0.2">
      <c r="A184" s="55">
        <v>3237</v>
      </c>
      <c r="B184" s="87" t="s">
        <v>408</v>
      </c>
      <c r="C184" s="52" t="s">
        <v>409</v>
      </c>
      <c r="D184" s="244">
        <v>8767</v>
      </c>
      <c r="E184" s="244">
        <v>29298.68</v>
      </c>
      <c r="F184" s="54">
        <f t="shared" si="31"/>
        <v>334.19276833580471</v>
      </c>
    </row>
    <row r="185" spans="1:6" ht="12.75" customHeight="1" x14ac:dyDescent="0.2">
      <c r="A185" s="55">
        <v>3238</v>
      </c>
      <c r="B185" s="87" t="s">
        <v>410</v>
      </c>
      <c r="C185" s="52" t="s">
        <v>411</v>
      </c>
      <c r="D185" s="244">
        <v>10785</v>
      </c>
      <c r="E185" s="244">
        <v>9802.74</v>
      </c>
      <c r="F185" s="54">
        <f t="shared" si="31"/>
        <v>90.892350486787194</v>
      </c>
    </row>
    <row r="186" spans="1:6" ht="12.75" customHeight="1" x14ac:dyDescent="0.2">
      <c r="A186" s="55">
        <v>3239</v>
      </c>
      <c r="B186" s="87" t="s">
        <v>412</v>
      </c>
      <c r="C186" s="52" t="s">
        <v>413</v>
      </c>
      <c r="D186" s="244">
        <v>63083</v>
      </c>
      <c r="E186" s="244">
        <v>65060</v>
      </c>
      <c r="F186" s="54">
        <f t="shared" si="31"/>
        <v>103.13396636177734</v>
      </c>
    </row>
    <row r="187" spans="1:6" ht="12.75" customHeight="1" x14ac:dyDescent="0.2">
      <c r="A187" s="55">
        <v>324</v>
      </c>
      <c r="B187" s="87" t="s">
        <v>414</v>
      </c>
      <c r="C187" s="52" t="s">
        <v>415</v>
      </c>
      <c r="D187" s="244">
        <v>0</v>
      </c>
      <c r="E187" s="244"/>
      <c r="F187" s="54" t="str">
        <f t="shared" si="31"/>
        <v>-</v>
      </c>
    </row>
    <row r="188" spans="1:6" ht="12.75" customHeight="1" x14ac:dyDescent="0.2">
      <c r="A188" s="55">
        <v>329</v>
      </c>
      <c r="B188" s="87" t="s">
        <v>416</v>
      </c>
      <c r="C188" s="52" t="s">
        <v>417</v>
      </c>
      <c r="D188" s="53">
        <f t="shared" ref="D188:E188" si="43">SUM(D189:D195)</f>
        <v>42745</v>
      </c>
      <c r="E188" s="53">
        <f t="shared" si="43"/>
        <v>195454.91999999998</v>
      </c>
      <c r="F188" s="54">
        <f t="shared" si="31"/>
        <v>457.25797169259562</v>
      </c>
    </row>
    <row r="189" spans="1:6" ht="12.75" customHeight="1" x14ac:dyDescent="0.2">
      <c r="A189" s="55">
        <v>3291</v>
      </c>
      <c r="B189" s="234" t="s">
        <v>418</v>
      </c>
      <c r="C189" s="52" t="s">
        <v>419</v>
      </c>
      <c r="D189" s="244">
        <v>0</v>
      </c>
      <c r="E189" s="244">
        <v>0</v>
      </c>
      <c r="F189" s="54" t="str">
        <f t="shared" si="31"/>
        <v>-</v>
      </c>
    </row>
    <row r="190" spans="1:6" ht="12.75" customHeight="1" x14ac:dyDescent="0.2">
      <c r="A190" s="55">
        <v>3292</v>
      </c>
      <c r="B190" s="87" t="s">
        <v>420</v>
      </c>
      <c r="C190" s="52" t="s">
        <v>421</v>
      </c>
      <c r="D190" s="244">
        <v>0</v>
      </c>
      <c r="E190" s="244">
        <v>0</v>
      </c>
      <c r="F190" s="54" t="str">
        <f t="shared" si="31"/>
        <v>-</v>
      </c>
    </row>
    <row r="191" spans="1:6" ht="12.75" customHeight="1" x14ac:dyDescent="0.2">
      <c r="A191" s="55">
        <v>3293</v>
      </c>
      <c r="B191" s="87" t="s">
        <v>422</v>
      </c>
      <c r="C191" s="52" t="s">
        <v>423</v>
      </c>
      <c r="D191" s="244">
        <v>0</v>
      </c>
      <c r="E191" s="244">
        <v>0</v>
      </c>
      <c r="F191" s="54" t="str">
        <f t="shared" si="31"/>
        <v>-</v>
      </c>
    </row>
    <row r="192" spans="1:6" ht="12.75" customHeight="1" x14ac:dyDescent="0.2">
      <c r="A192" s="55">
        <v>3294</v>
      </c>
      <c r="B192" s="87" t="s">
        <v>424</v>
      </c>
      <c r="C192" s="52" t="s">
        <v>425</v>
      </c>
      <c r="D192" s="244">
        <v>5800</v>
      </c>
      <c r="E192" s="244">
        <v>6900</v>
      </c>
      <c r="F192" s="54">
        <f t="shared" si="31"/>
        <v>118.96551724137932</v>
      </c>
    </row>
    <row r="193" spans="1:6" ht="12.75" customHeight="1" x14ac:dyDescent="0.2">
      <c r="A193" s="55">
        <v>3295</v>
      </c>
      <c r="B193" s="87" t="s">
        <v>426</v>
      </c>
      <c r="C193" s="52" t="s">
        <v>427</v>
      </c>
      <c r="D193" s="244">
        <v>13112</v>
      </c>
      <c r="E193" s="244">
        <v>23197.5</v>
      </c>
      <c r="F193" s="54">
        <f t="shared" si="31"/>
        <v>176.91809029896277</v>
      </c>
    </row>
    <row r="194" spans="1:6" ht="12.75" customHeight="1" x14ac:dyDescent="0.2">
      <c r="A194" s="55" t="s">
        <v>428</v>
      </c>
      <c r="B194" s="87" t="s">
        <v>429</v>
      </c>
      <c r="C194" s="52" t="s">
        <v>428</v>
      </c>
      <c r="D194" s="244">
        <v>8047</v>
      </c>
      <c r="E194" s="244">
        <v>92500.01</v>
      </c>
      <c r="F194" s="54">
        <f t="shared" si="31"/>
        <v>1149.4968311171865</v>
      </c>
    </row>
    <row r="195" spans="1:6" ht="12.75" customHeight="1" x14ac:dyDescent="0.2">
      <c r="A195" s="55">
        <v>3299</v>
      </c>
      <c r="B195" s="87" t="s">
        <v>430</v>
      </c>
      <c r="C195" s="52" t="s">
        <v>431</v>
      </c>
      <c r="D195" s="244">
        <v>15786</v>
      </c>
      <c r="E195" s="244">
        <v>72857.41</v>
      </c>
      <c r="F195" s="54">
        <f t="shared" si="31"/>
        <v>461.53180032940588</v>
      </c>
    </row>
    <row r="196" spans="1:6" ht="12.75" customHeight="1" x14ac:dyDescent="0.2">
      <c r="A196" s="55">
        <v>34</v>
      </c>
      <c r="B196" s="234" t="s">
        <v>432</v>
      </c>
      <c r="C196" s="52" t="s">
        <v>433</v>
      </c>
      <c r="D196" s="53">
        <f t="shared" ref="D196:E196" si="44">D197+D202+D210</f>
        <v>11586</v>
      </c>
      <c r="E196" s="53">
        <f t="shared" si="44"/>
        <v>70941.61</v>
      </c>
      <c r="F196" s="54">
        <f t="shared" si="31"/>
        <v>612.30459174866223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11586</v>
      </c>
      <c r="E210" s="53">
        <f t="shared" si="47"/>
        <v>70941.61</v>
      </c>
      <c r="F210" s="54">
        <f t="shared" si="31"/>
        <v>612.30459174866223</v>
      </c>
    </row>
    <row r="211" spans="1:6" ht="12.75" customHeight="1" x14ac:dyDescent="0.2">
      <c r="A211" s="55">
        <v>3431</v>
      </c>
      <c r="B211" s="234" t="s">
        <v>462</v>
      </c>
      <c r="C211" s="52" t="s">
        <v>463</v>
      </c>
      <c r="D211" s="244">
        <v>6048</v>
      </c>
      <c r="E211" s="244">
        <v>7798.55</v>
      </c>
      <c r="F211" s="54">
        <f t="shared" si="31"/>
        <v>128.94427910052912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5538</v>
      </c>
      <c r="E213" s="244">
        <v>63143.06</v>
      </c>
      <c r="F213" s="54">
        <f t="shared" si="31"/>
        <v>1140.1780426146622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125065</v>
      </c>
      <c r="E252" s="53">
        <f t="shared" si="63"/>
        <v>174952.43</v>
      </c>
      <c r="F252" s="54">
        <f t="shared" ref="F252:F258" si="64">IF(D252&lt;&gt;0,IF(E252/D252&gt;=100,"&gt;&gt;100",E252/D252*100),"-")</f>
        <v>139.88920161516012</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125065</v>
      </c>
      <c r="E259" s="53">
        <f t="shared" si="66"/>
        <v>174952.43</v>
      </c>
      <c r="F259" s="54">
        <f t="shared" ref="F259:F262" si="67">IF(D259&lt;&gt;0,IF(E259/D259&gt;=100,"&gt;&gt;100",E259/D259*100),"-")</f>
        <v>139.88920161516012</v>
      </c>
    </row>
    <row r="260" spans="1:6" ht="12.75" customHeight="1" x14ac:dyDescent="0.2">
      <c r="A260" s="55">
        <v>3721</v>
      </c>
      <c r="B260" s="87" t="s">
        <v>556</v>
      </c>
      <c r="C260" s="52" t="s">
        <v>557</v>
      </c>
      <c r="D260" s="244"/>
      <c r="E260" s="244">
        <v>10747.02</v>
      </c>
      <c r="F260" s="54" t="str">
        <f t="shared" si="67"/>
        <v>-</v>
      </c>
    </row>
    <row r="261" spans="1:6" ht="12.75" customHeight="1" x14ac:dyDescent="0.2">
      <c r="A261" s="55">
        <v>3722</v>
      </c>
      <c r="B261" s="87" t="s">
        <v>558</v>
      </c>
      <c r="C261" s="52" t="s">
        <v>559</v>
      </c>
      <c r="D261" s="244">
        <v>125065</v>
      </c>
      <c r="E261" s="244">
        <v>139904.03</v>
      </c>
      <c r="F261" s="54">
        <f t="shared" si="67"/>
        <v>111.86505417183066</v>
      </c>
    </row>
    <row r="262" spans="1:6" ht="12.75" customHeight="1" x14ac:dyDescent="0.2">
      <c r="A262" s="55" t="s">
        <v>560</v>
      </c>
      <c r="B262" s="87" t="s">
        <v>561</v>
      </c>
      <c r="C262" s="52" t="s">
        <v>560</v>
      </c>
      <c r="D262" s="244"/>
      <c r="E262" s="244">
        <v>24301.38</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8670986</v>
      </c>
      <c r="E289" s="53">
        <f t="shared" si="79"/>
        <v>9496406.9399999995</v>
      </c>
      <c r="F289" s="54">
        <f t="shared" si="76"/>
        <v>109.51934347489431</v>
      </c>
    </row>
    <row r="290" spans="1:6" ht="12.75" customHeight="1" x14ac:dyDescent="0.2">
      <c r="A290" s="55" t="s">
        <v>605</v>
      </c>
      <c r="B290" s="87" t="s">
        <v>616</v>
      </c>
      <c r="C290" s="52" t="s">
        <v>617</v>
      </c>
      <c r="D290" s="53">
        <f>IF(D6&gt;=D289,D6-D289,0)</f>
        <v>221814</v>
      </c>
      <c r="E290" s="53">
        <f>IF(E6&gt;=E289,E6-E289,0)</f>
        <v>183149.66000000015</v>
      </c>
      <c r="F290" s="54">
        <f t="shared" si="76"/>
        <v>82.569026301315589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756896</v>
      </c>
      <c r="E292" s="244">
        <v>752141.1</v>
      </c>
      <c r="F292" s="54">
        <f t="shared" si="76"/>
        <v>99.371789519299867</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105419</v>
      </c>
      <c r="E294" s="244">
        <v>89163.63</v>
      </c>
      <c r="F294" s="54">
        <f t="shared" si="76"/>
        <v>84.580227473225889</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4666</v>
      </c>
      <c r="E298" s="53">
        <f t="shared" si="80"/>
        <v>4196.8999999999996</v>
      </c>
      <c r="F298" s="54">
        <f t="shared" ref="F298:F418" si="81">IF(D298&lt;&gt;0,IF(E298/D298&gt;=100,"&gt;&gt;100",E298/D298*100),"-")</f>
        <v>89.946420917273883</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4666</v>
      </c>
      <c r="E311" s="53">
        <f t="shared" si="85"/>
        <v>4196.8999999999996</v>
      </c>
      <c r="F311" s="54">
        <f t="shared" si="81"/>
        <v>89.946420917273883</v>
      </c>
    </row>
    <row r="312" spans="1:6" ht="12.75" customHeight="1" x14ac:dyDescent="0.2">
      <c r="A312" s="55">
        <v>721</v>
      </c>
      <c r="B312" s="87" t="s">
        <v>659</v>
      </c>
      <c r="C312" s="52" t="s">
        <v>660</v>
      </c>
      <c r="D312" s="53">
        <f t="shared" ref="D312:E312" si="86">SUM(D313:D316)</f>
        <v>4666</v>
      </c>
      <c r="E312" s="53">
        <f t="shared" si="86"/>
        <v>4196.8999999999996</v>
      </c>
      <c r="F312" s="54">
        <f t="shared" si="81"/>
        <v>89.946420917273883</v>
      </c>
    </row>
    <row r="313" spans="1:6" ht="12.75" customHeight="1" x14ac:dyDescent="0.2">
      <c r="A313" s="55">
        <v>7211</v>
      </c>
      <c r="B313" s="87" t="s">
        <v>661</v>
      </c>
      <c r="C313" s="52" t="s">
        <v>662</v>
      </c>
      <c r="D313" s="244">
        <v>4666</v>
      </c>
      <c r="E313" s="244">
        <v>4196.8999999999996</v>
      </c>
      <c r="F313" s="54">
        <f t="shared" si="81"/>
        <v>89.946420917273883</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129405</v>
      </c>
      <c r="E350" s="53">
        <f t="shared" si="95"/>
        <v>87590.25</v>
      </c>
      <c r="F350" s="54">
        <f t="shared" si="81"/>
        <v>67.686913179552562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129405</v>
      </c>
      <c r="E363" s="53">
        <f t="shared" si="99"/>
        <v>87590.25</v>
      </c>
      <c r="F363" s="54">
        <f t="shared" si="81"/>
        <v>67.686913179552562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91579</v>
      </c>
      <c r="E369" s="53">
        <f t="shared" si="101"/>
        <v>72086.75</v>
      </c>
      <c r="F369" s="54">
        <f t="shared" si="81"/>
        <v>78.71537142794746</v>
      </c>
    </row>
    <row r="370" spans="1:6" ht="12.75" customHeight="1" x14ac:dyDescent="0.2">
      <c r="A370" s="55">
        <v>4221</v>
      </c>
      <c r="B370" s="87" t="s">
        <v>671</v>
      </c>
      <c r="C370" s="52" t="s">
        <v>763</v>
      </c>
      <c r="D370" s="244">
        <v>73483</v>
      </c>
      <c r="E370" s="244">
        <v>34454.75</v>
      </c>
      <c r="F370" s="54">
        <f t="shared" si="81"/>
        <v>46.888055740783585</v>
      </c>
    </row>
    <row r="371" spans="1:6" ht="12.75" customHeight="1" x14ac:dyDescent="0.2">
      <c r="A371" s="55">
        <v>4222</v>
      </c>
      <c r="B371" s="87" t="s">
        <v>764</v>
      </c>
      <c r="C371" s="52" t="s">
        <v>765</v>
      </c>
      <c r="D371" s="244">
        <v>0</v>
      </c>
      <c r="E371" s="244"/>
      <c r="F371" s="54" t="str">
        <f t="shared" si="81"/>
        <v>-</v>
      </c>
    </row>
    <row r="372" spans="1:6" ht="12.75" customHeight="1" x14ac:dyDescent="0.2">
      <c r="A372" s="55">
        <v>4223</v>
      </c>
      <c r="B372" s="87" t="s">
        <v>675</v>
      </c>
      <c r="C372" s="52" t="s">
        <v>766</v>
      </c>
      <c r="D372" s="244">
        <v>3688</v>
      </c>
      <c r="E372" s="244"/>
      <c r="F372" s="54">
        <f t="shared" si="81"/>
        <v>0</v>
      </c>
    </row>
    <row r="373" spans="1:6" ht="12.75" customHeight="1" x14ac:dyDescent="0.2">
      <c r="A373" s="55">
        <v>4224</v>
      </c>
      <c r="B373" s="87" t="s">
        <v>677</v>
      </c>
      <c r="C373" s="52" t="s">
        <v>767</v>
      </c>
      <c r="D373" s="244">
        <v>0</v>
      </c>
      <c r="E373" s="244"/>
      <c r="F373" s="54" t="str">
        <f t="shared" si="81"/>
        <v>-</v>
      </c>
    </row>
    <row r="374" spans="1:6" ht="12.75" customHeight="1" x14ac:dyDescent="0.2">
      <c r="A374" s="55">
        <v>4225</v>
      </c>
      <c r="B374" s="87" t="s">
        <v>679</v>
      </c>
      <c r="C374" s="52" t="s">
        <v>768</v>
      </c>
      <c r="D374" s="244">
        <v>0</v>
      </c>
      <c r="E374" s="244"/>
      <c r="F374" s="54" t="str">
        <f t="shared" si="81"/>
        <v>-</v>
      </c>
    </row>
    <row r="375" spans="1:6" ht="12.75" customHeight="1" x14ac:dyDescent="0.2">
      <c r="A375" s="55">
        <v>4226</v>
      </c>
      <c r="B375" s="87" t="s">
        <v>681</v>
      </c>
      <c r="C375" s="52" t="s">
        <v>769</v>
      </c>
      <c r="D375" s="244">
        <v>12822</v>
      </c>
      <c r="E375" s="244">
        <v>6384</v>
      </c>
      <c r="F375" s="54">
        <f t="shared" si="81"/>
        <v>49.789424426766494</v>
      </c>
    </row>
    <row r="376" spans="1:6" ht="12.75" customHeight="1" x14ac:dyDescent="0.2">
      <c r="A376" s="55">
        <v>4227</v>
      </c>
      <c r="B376" s="234" t="s">
        <v>683</v>
      </c>
      <c r="C376" s="52" t="s">
        <v>770</v>
      </c>
      <c r="D376" s="244">
        <v>1586</v>
      </c>
      <c r="E376" s="244">
        <v>31248</v>
      </c>
      <c r="F376" s="54">
        <f t="shared" si="81"/>
        <v>1970.2395964691045</v>
      </c>
    </row>
    <row r="377" spans="1:6" ht="12.75" customHeight="1" x14ac:dyDescent="0.2">
      <c r="A377" s="55" t="s">
        <v>771</v>
      </c>
      <c r="B377" s="234" t="s">
        <v>686</v>
      </c>
      <c r="C377" s="52" t="s">
        <v>771</v>
      </c>
      <c r="D377" s="244">
        <v>0</v>
      </c>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37826</v>
      </c>
      <c r="E383" s="53">
        <f t="shared" si="103"/>
        <v>15503.5</v>
      </c>
      <c r="F383" s="54">
        <f t="shared" si="81"/>
        <v>40.986358589330088</v>
      </c>
    </row>
    <row r="384" spans="1:6" ht="12.75" customHeight="1" x14ac:dyDescent="0.2">
      <c r="A384" s="55">
        <v>4241</v>
      </c>
      <c r="B384" s="87" t="s">
        <v>780</v>
      </c>
      <c r="C384" s="52" t="s">
        <v>781</v>
      </c>
      <c r="D384" s="244">
        <v>37826</v>
      </c>
      <c r="E384" s="244">
        <v>15503.5</v>
      </c>
      <c r="F384" s="54">
        <f t="shared" si="81"/>
        <v>40.986358589330088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124739</v>
      </c>
      <c r="E408" s="53">
        <f t="shared" si="111"/>
        <v>83393.350000000006</v>
      </c>
      <c r="F408" s="54">
        <f t="shared" si="81"/>
        <v>66.85427171935001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8897466</v>
      </c>
      <c r="E412" s="53">
        <f>E6+E298</f>
        <v>9683753.5</v>
      </c>
      <c r="F412" s="54">
        <f t="shared" si="81"/>
        <v>108.83720713290728</v>
      </c>
    </row>
    <row r="413" spans="1:6" ht="12.75" customHeight="1" x14ac:dyDescent="0.2">
      <c r="A413" s="55" t="s">
        <v>605</v>
      </c>
      <c r="B413" s="87" t="s">
        <v>828</v>
      </c>
      <c r="C413" s="52" t="s">
        <v>829</v>
      </c>
      <c r="D413" s="53">
        <f t="shared" ref="D413:E413" si="112">D289+D350</f>
        <v>8800391</v>
      </c>
      <c r="E413" s="53">
        <f t="shared" si="112"/>
        <v>9583997.1899999995</v>
      </c>
      <c r="F413" s="54">
        <f t="shared" si="81"/>
        <v>108.90422016476313</v>
      </c>
    </row>
    <row r="414" spans="1:6" ht="12.75" customHeight="1" x14ac:dyDescent="0.2">
      <c r="A414" s="55" t="s">
        <v>605</v>
      </c>
      <c r="B414" s="87" t="s">
        <v>830</v>
      </c>
      <c r="C414" s="52" t="s">
        <v>831</v>
      </c>
      <c r="D414" s="53">
        <f t="shared" ref="D414:E414" si="113">IF(D412&gt;=D413,D412-D413,0)</f>
        <v>97075</v>
      </c>
      <c r="E414" s="53">
        <f t="shared" si="113"/>
        <v>99756.310000000522</v>
      </c>
      <c r="F414" s="54">
        <f t="shared" si="81"/>
        <v>102.7621014679377</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756896</v>
      </c>
      <c r="E416" s="53">
        <f t="shared" si="115"/>
        <v>752141.1</v>
      </c>
      <c r="F416" s="54">
        <f t="shared" si="81"/>
        <v>99.371789519299867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105419</v>
      </c>
      <c r="E418" s="64">
        <f t="shared" si="117"/>
        <v>89163.63</v>
      </c>
      <c r="F418" s="59">
        <f t="shared" si="81"/>
        <v>84.580227473225889</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8897466</v>
      </c>
      <c r="E639" s="53">
        <f t="shared" si="180"/>
        <v>9683753.5</v>
      </c>
      <c r="F639" s="54">
        <f t="shared" si="119"/>
        <v>108.83720713290728</v>
      </c>
    </row>
    <row r="640" spans="1:6" ht="12.75" customHeight="1" x14ac:dyDescent="0.2">
      <c r="A640" s="55" t="s">
        <v>605</v>
      </c>
      <c r="B640" s="87" t="s">
        <v>1274</v>
      </c>
      <c r="C640" s="52" t="s">
        <v>1275</v>
      </c>
      <c r="D640" s="53">
        <f t="shared" ref="D640:E640" si="181">D413+D528</f>
        <v>8800391</v>
      </c>
      <c r="E640" s="53">
        <f t="shared" si="181"/>
        <v>9583997.1899999995</v>
      </c>
      <c r="F640" s="54">
        <f t="shared" si="119"/>
        <v>108.90422016476313</v>
      </c>
    </row>
    <row r="641" spans="1:6" ht="12.75" customHeight="1" x14ac:dyDescent="0.2">
      <c r="A641" s="55" t="s">
        <v>605</v>
      </c>
      <c r="B641" s="87" t="s">
        <v>1276</v>
      </c>
      <c r="C641" s="52" t="s">
        <v>1277</v>
      </c>
      <c r="D641" s="53">
        <f t="shared" ref="D641:E641" si="182">IF(D639&gt;=D640,D639-D640,0)</f>
        <v>97075</v>
      </c>
      <c r="E641" s="53">
        <f t="shared" si="182"/>
        <v>99756.310000000522</v>
      </c>
      <c r="F641" s="54">
        <f t="shared" si="119"/>
        <v>102.7621014679377</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756896</v>
      </c>
      <c r="E643" s="53">
        <f t="shared" si="184"/>
        <v>752141.1</v>
      </c>
      <c r="F643" s="54">
        <f t="shared" si="119"/>
        <v>99.371789519299867</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853971</v>
      </c>
      <c r="E645" s="53">
        <f t="shared" si="186"/>
        <v>851897.4100000005</v>
      </c>
      <c r="F645" s="54">
        <f t="shared" si="119"/>
        <v>99.757182620955575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565622</v>
      </c>
      <c r="E647" s="245">
        <v>659460.04</v>
      </c>
      <c r="F647" s="59">
        <f t="shared" si="119"/>
        <v>116.59023871065837</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939202</v>
      </c>
      <c r="E649" s="244">
        <v>955821.99</v>
      </c>
      <c r="F649" s="54">
        <f t="shared" ref="F649:F724" si="188">IF(D649&lt;&gt;0,IF(E649/D649&gt;=100,"&gt;&gt;100",E649/D649*100),"-")</f>
        <v>101.76958630837669</v>
      </c>
    </row>
    <row r="650" spans="1:6" ht="12.75" customHeight="1" x14ac:dyDescent="0.2">
      <c r="A650" s="55" t="s">
        <v>1293</v>
      </c>
      <c r="B650" s="87" t="s">
        <v>1294</v>
      </c>
      <c r="C650" s="52" t="s">
        <v>1293</v>
      </c>
      <c r="D650" s="244">
        <v>2250914</v>
      </c>
      <c r="E650" s="244">
        <v>2915306.99</v>
      </c>
      <c r="F650" s="54">
        <f t="shared" si="188"/>
        <v>129.51658703975363</v>
      </c>
    </row>
    <row r="651" spans="1:6" ht="12.75" customHeight="1" x14ac:dyDescent="0.2">
      <c r="A651" s="55" t="s">
        <v>1295</v>
      </c>
      <c r="B651" s="87" t="s">
        <v>1296</v>
      </c>
      <c r="C651" s="52" t="s">
        <v>1295</v>
      </c>
      <c r="D651" s="244">
        <v>2234294</v>
      </c>
      <c r="E651" s="244">
        <v>2732305.15</v>
      </c>
      <c r="F651" s="54">
        <f t="shared" si="188"/>
        <v>122.28941893949499</v>
      </c>
    </row>
    <row r="652" spans="1:6" ht="24" x14ac:dyDescent="0.2">
      <c r="A652" s="55">
        <v>11</v>
      </c>
      <c r="B652" s="87" t="s">
        <v>1297</v>
      </c>
      <c r="C652" s="52" t="s">
        <v>1298</v>
      </c>
      <c r="D652" s="53">
        <f t="shared" ref="D652:E652" si="189">+D649+D650-D651</f>
        <v>955822</v>
      </c>
      <c r="E652" s="53">
        <f t="shared" si="189"/>
        <v>1138823.8300000005</v>
      </c>
      <c r="F652" s="54">
        <f t="shared" si="188"/>
        <v>119.14601568074397</v>
      </c>
    </row>
    <row r="653" spans="1:6" ht="24" x14ac:dyDescent="0.2">
      <c r="A653" s="55" t="s">
        <v>605</v>
      </c>
      <c r="B653" s="87" t="s">
        <v>1299</v>
      </c>
      <c r="C653" s="52" t="s">
        <v>1300</v>
      </c>
      <c r="D653" s="264">
        <v>0</v>
      </c>
      <c r="E653" s="264"/>
      <c r="F653" s="54" t="str">
        <f t="shared" si="188"/>
        <v>-</v>
      </c>
    </row>
    <row r="654" spans="1:6" ht="24" x14ac:dyDescent="0.2">
      <c r="A654" s="55" t="s">
        <v>605</v>
      </c>
      <c r="B654" s="87" t="s">
        <v>1301</v>
      </c>
      <c r="C654" s="52" t="s">
        <v>1302</v>
      </c>
      <c r="D654" s="264">
        <v>64</v>
      </c>
      <c r="E654" s="264">
        <v>65</v>
      </c>
      <c r="F654" s="54">
        <f t="shared" si="188"/>
        <v>101.5625</v>
      </c>
    </row>
    <row r="655" spans="1:6" ht="12.75" customHeight="1" x14ac:dyDescent="0.2">
      <c r="A655" s="55" t="s">
        <v>605</v>
      </c>
      <c r="B655" s="87" t="s">
        <v>1303</v>
      </c>
      <c r="C655" s="52" t="s">
        <v>1304</v>
      </c>
      <c r="D655" s="264">
        <v>0</v>
      </c>
      <c r="E655" s="264"/>
      <c r="F655" s="54" t="str">
        <f t="shared" si="188"/>
        <v>-</v>
      </c>
    </row>
    <row r="656" spans="1:6" ht="12.75" customHeight="1" x14ac:dyDescent="0.2">
      <c r="A656" s="55" t="s">
        <v>605</v>
      </c>
      <c r="B656" s="87" t="s">
        <v>1305</v>
      </c>
      <c r="C656" s="52" t="s">
        <v>1306</v>
      </c>
      <c r="D656" s="264">
        <v>55</v>
      </c>
      <c r="E656" s="264">
        <v>56</v>
      </c>
      <c r="F656" s="54">
        <f t="shared" si="188"/>
        <v>101.81818181818181</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109462</v>
      </c>
      <c r="E669" s="244">
        <v>0</v>
      </c>
      <c r="F669" s="54">
        <f t="shared" si="188"/>
        <v>0</v>
      </c>
    </row>
    <row r="670" spans="1:6" ht="12.75" customHeight="1" x14ac:dyDescent="0.2">
      <c r="A670" s="55">
        <v>63415</v>
      </c>
      <c r="B670" s="87" t="s">
        <v>1334</v>
      </c>
      <c r="C670" s="52" t="s">
        <v>1335</v>
      </c>
      <c r="D670" s="244">
        <v>2000</v>
      </c>
      <c r="E670" s="244">
        <v>0</v>
      </c>
      <c r="F670" s="54">
        <f t="shared" si="188"/>
        <v>0</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7022072</v>
      </c>
      <c r="E675" s="244">
        <v>7711001.5899999999</v>
      </c>
      <c r="F675" s="54">
        <f t="shared" si="188"/>
        <v>109.81091606579938</v>
      </c>
    </row>
    <row r="676" spans="1:6" ht="24" x14ac:dyDescent="0.2">
      <c r="A676" s="55">
        <v>63613</v>
      </c>
      <c r="B676" s="234" t="s">
        <v>1346</v>
      </c>
      <c r="C676" s="52" t="s">
        <v>1347</v>
      </c>
      <c r="D676" s="244">
        <v>591276</v>
      </c>
      <c r="E676" s="244">
        <v>609510.94999999995</v>
      </c>
      <c r="F676" s="54">
        <f t="shared" si="188"/>
        <v>103.08399968880859</v>
      </c>
    </row>
    <row r="677" spans="1:6" ht="24" x14ac:dyDescent="0.2">
      <c r="A677" s="55">
        <v>63622</v>
      </c>
      <c r="B677" s="234" t="s">
        <v>1348</v>
      </c>
      <c r="C677" s="52" t="s">
        <v>1349</v>
      </c>
      <c r="D677" s="244">
        <v>37826</v>
      </c>
      <c r="E677" s="244">
        <v>14432.59</v>
      </c>
      <c r="F677" s="54">
        <f t="shared" si="188"/>
        <v>38.155210701633798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388567</v>
      </c>
      <c r="E710" s="244">
        <v>499413.18</v>
      </c>
      <c r="F710" s="54">
        <f t="shared" si="188"/>
        <v>128.52691556411119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15557</v>
      </c>
      <c r="E716" s="244">
        <v>0</v>
      </c>
      <c r="F716" s="54">
        <f t="shared" si="188"/>
        <v>0</v>
      </c>
    </row>
    <row r="717" spans="1:6" ht="12.75" customHeight="1" x14ac:dyDescent="0.2">
      <c r="A717" s="55">
        <v>31215</v>
      </c>
      <c r="B717" s="87" t="s">
        <v>1410</v>
      </c>
      <c r="C717" s="52" t="s">
        <v>1411</v>
      </c>
      <c r="D717" s="244">
        <v>18408</v>
      </c>
      <c r="E717" s="244">
        <v>36493.25</v>
      </c>
      <c r="F717" s="54">
        <f t="shared" si="188"/>
        <v>198.24668622338112</v>
      </c>
    </row>
    <row r="718" spans="1:6" ht="12.75" customHeight="1" x14ac:dyDescent="0.2">
      <c r="A718" s="55">
        <v>32121</v>
      </c>
      <c r="B718" s="87" t="s">
        <v>1412</v>
      </c>
      <c r="C718" s="52" t="s">
        <v>1413</v>
      </c>
      <c r="D718" s="244">
        <v>208184</v>
      </c>
      <c r="E718" s="244">
        <v>290527.28999999998</v>
      </c>
      <c r="F718" s="54">
        <f t="shared" si="188"/>
        <v>139.55313088421778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11660</v>
      </c>
      <c r="E720" s="244">
        <v>27680.66</v>
      </c>
      <c r="F720" s="54">
        <f t="shared" si="188"/>
        <v>237.39845626072039</v>
      </c>
    </row>
    <row r="721" spans="1:6" ht="12.75" customHeight="1" x14ac:dyDescent="0.2">
      <c r="A721" s="55" t="s">
        <v>1418</v>
      </c>
      <c r="B721" s="87" t="s">
        <v>1419</v>
      </c>
      <c r="C721" s="52" t="s">
        <v>1418</v>
      </c>
      <c r="D721" s="244">
        <v>0</v>
      </c>
      <c r="E721" s="244">
        <v>2500</v>
      </c>
      <c r="F721" s="54" t="str">
        <f t="shared" si="188"/>
        <v>-</v>
      </c>
    </row>
    <row r="722" spans="1:6" ht="12.75" customHeight="1" x14ac:dyDescent="0.2">
      <c r="A722" s="55" t="s">
        <v>1420</v>
      </c>
      <c r="B722" s="87" t="s">
        <v>1421</v>
      </c>
      <c r="C722" s="52" t="s">
        <v>1420</v>
      </c>
      <c r="D722" s="244">
        <v>5726</v>
      </c>
      <c r="E722" s="244">
        <v>21111.18</v>
      </c>
      <c r="F722" s="54">
        <f t="shared" si="188"/>
        <v>368.68983583653511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10747.02</v>
      </c>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125065</v>
      </c>
      <c r="E828" s="244">
        <v>139904.03</v>
      </c>
      <c r="F828" s="54">
        <f t="shared" si="190"/>
        <v>111.86505417183066</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9"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vertic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I292" sqref="I29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30184480</v>
      </c>
      <c r="E6" s="231">
        <f t="shared" si="0"/>
        <v>30026707.52</v>
      </c>
      <c r="F6" s="232">
        <f t="shared" ref="F6:F260" si="1">IF(D6&gt;0,IF(E6/D6&gt;=100,"&gt;&gt;100",E6/D6*100),"-")</f>
        <v>99.477305953258096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28433221</v>
      </c>
      <c r="E7" s="106">
        <f t="shared" si="2"/>
        <v>28025233.120000001</v>
      </c>
      <c r="F7" s="95">
        <f t="shared" si="1"/>
        <v>98.56510143539488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2466518</v>
      </c>
      <c r="E8" s="106">
        <f>E9+E10-E11</f>
        <v>2466518.4700000002</v>
      </c>
      <c r="F8" s="95">
        <f t="shared" si="1"/>
        <v>100.00001905520253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2466518</v>
      </c>
      <c r="E9" s="249">
        <v>2466518.4700000002</v>
      </c>
      <c r="F9" s="95">
        <f t="shared" si="1"/>
        <v>100.00001905520253</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3690</v>
      </c>
      <c r="E10" s="249">
        <v>3690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3690</v>
      </c>
      <c r="E11" s="249">
        <v>3690</v>
      </c>
      <c r="F11" s="95">
        <f t="shared" si="1"/>
        <v>100</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25966703</v>
      </c>
      <c r="E12" s="106">
        <f t="shared" si="3"/>
        <v>25558714.650000002</v>
      </c>
      <c r="F12" s="95">
        <f t="shared" si="1"/>
        <v>98.428801877542952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25368055</v>
      </c>
      <c r="E13" s="106">
        <f t="shared" si="4"/>
        <v>24985672.350000001</v>
      </c>
      <c r="F13" s="95">
        <f t="shared" si="1"/>
        <v>98.492660749907714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29175613</v>
      </c>
      <c r="E15" s="249">
        <v>29175612.789999999</v>
      </c>
      <c r="F15" s="95">
        <f t="shared" si="1"/>
        <v>99.999999280220777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1414904</v>
      </c>
      <c r="E17" s="249">
        <v>1414903.41</v>
      </c>
      <c r="F17" s="95">
        <f t="shared" si="1"/>
        <v>99.999958301057873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5222462</v>
      </c>
      <c r="E18" s="249">
        <v>5604843.8499999996</v>
      </c>
      <c r="F18" s="95">
        <f t="shared" si="1"/>
        <v>107.32186945544073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390595</v>
      </c>
      <c r="E19" s="106">
        <f t="shared" si="5"/>
        <v>360947.71000000043</v>
      </c>
      <c r="F19" s="95">
        <f t="shared" si="1"/>
        <v>92.409710825791535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997706</v>
      </c>
      <c r="E20" s="249">
        <v>1032161.02</v>
      </c>
      <c r="F20" s="95">
        <f t="shared" si="1"/>
        <v>103.4534241550116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10115</v>
      </c>
      <c r="E21" s="249">
        <v>10114.93</v>
      </c>
      <c r="F21" s="95">
        <f t="shared" si="1"/>
        <v>99.999307958477516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35406</v>
      </c>
      <c r="E22" s="249">
        <v>35406.21</v>
      </c>
      <c r="F22" s="95">
        <f t="shared" si="1"/>
        <v>100.0005931198102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5674</v>
      </c>
      <c r="E24" s="249">
        <v>5674</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324961</v>
      </c>
      <c r="E25" s="249">
        <v>331345.12</v>
      </c>
      <c r="F25" s="95">
        <f t="shared" si="1"/>
        <v>101.96458036502843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1242126</v>
      </c>
      <c r="E26" s="249">
        <v>1273373.78</v>
      </c>
      <c r="F26" s="95">
        <f t="shared" si="1"/>
        <v>102.51566910281244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2225393</v>
      </c>
      <c r="E28" s="249">
        <v>2327127.35</v>
      </c>
      <c r="F28" s="95">
        <f t="shared" si="1"/>
        <v>104.57152287258924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208053</v>
      </c>
      <c r="E35" s="106">
        <f t="shared" si="7"/>
        <v>212094.59</v>
      </c>
      <c r="F35" s="95">
        <f t="shared" si="1"/>
        <v>101.94257713178854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341955</v>
      </c>
      <c r="E36" s="249">
        <v>357428.12</v>
      </c>
      <c r="F36" s="95">
        <f t="shared" si="1"/>
        <v>104.52489947507712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3136</v>
      </c>
      <c r="E37" s="249">
        <v>3136.56</v>
      </c>
      <c r="F37" s="95">
        <f t="shared" si="1"/>
        <v>100.01785714285714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137038</v>
      </c>
      <c r="E40" s="249">
        <v>148470.09</v>
      </c>
      <c r="F40" s="95">
        <f t="shared" si="1"/>
        <v>108.34227732453772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403379</v>
      </c>
      <c r="E54" s="249">
        <v>429040.48</v>
      </c>
      <c r="F54" s="95">
        <f t="shared" si="1"/>
        <v>106.36163012948121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403379</v>
      </c>
      <c r="E55" s="249">
        <v>429040.48</v>
      </c>
      <c r="F55" s="95">
        <f t="shared" si="1"/>
        <v>106.36163012948121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1751259</v>
      </c>
      <c r="E68" s="106">
        <f t="shared" si="13"/>
        <v>2001474.4000000001</v>
      </c>
      <c r="F68" s="95">
        <f t="shared" si="1"/>
        <v>114.2877438459988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955822</v>
      </c>
      <c r="E69" s="106">
        <f t="shared" si="14"/>
        <v>1138823.83</v>
      </c>
      <c r="F69" s="95">
        <f t="shared" si="1"/>
        <v>119.14601568074391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954510</v>
      </c>
      <c r="E70" s="106">
        <f t="shared" si="15"/>
        <v>1138823.83</v>
      </c>
      <c r="F70" s="95">
        <f t="shared" si="1"/>
        <v>119.30978512535229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954510</v>
      </c>
      <c r="E72" s="249">
        <v>1138823.83</v>
      </c>
      <c r="F72" s="95">
        <f t="shared" si="1"/>
        <v>119.30978512535229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1312</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64685</v>
      </c>
      <c r="E78" s="106">
        <f>E79+SUM(E82:E84)-E85+E86</f>
        <v>73546.84</v>
      </c>
      <c r="F78" s="95">
        <f t="shared" si="1"/>
        <v>113.69999227023267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275</v>
      </c>
      <c r="E84" s="249">
        <v>274.54000000000002</v>
      </c>
      <c r="F84" s="95">
        <f t="shared" si="1"/>
        <v>99.832727272727283</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64410</v>
      </c>
      <c r="E86" s="249">
        <v>73272.3</v>
      </c>
      <c r="F86" s="95">
        <f t="shared" si="1"/>
        <v>113.75919888216114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19341</v>
      </c>
      <c r="E118" s="106">
        <f t="shared" si="20"/>
        <v>19341.169999999998</v>
      </c>
      <c r="F118" s="95">
        <f t="shared" si="1"/>
        <v>100.00087896179099</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19341</v>
      </c>
      <c r="E126" s="106">
        <f t="shared" si="22"/>
        <v>19341.169999999998</v>
      </c>
      <c r="F126" s="95">
        <f t="shared" si="1"/>
        <v>100.00087896179099</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19341</v>
      </c>
      <c r="E132" s="249">
        <v>19341.169999999998</v>
      </c>
      <c r="F132" s="95">
        <f t="shared" si="1"/>
        <v>100.00087896179099</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90825</v>
      </c>
      <c r="E146" s="106">
        <f t="shared" si="26"/>
        <v>60293.880000000005</v>
      </c>
      <c r="F146" s="95">
        <f t="shared" si="1"/>
        <v>66.384673823286548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97955</v>
      </c>
      <c r="E159" s="249">
        <v>79954</v>
      </c>
      <c r="F159" s="95">
        <f t="shared" si="1"/>
        <v>81.623194323924253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7130</v>
      </c>
      <c r="E163" s="249">
        <v>19660.12</v>
      </c>
      <c r="F163" s="95">
        <f t="shared" si="1"/>
        <v>275.73800841514725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54964</v>
      </c>
      <c r="E164" s="106">
        <f t="shared" si="28"/>
        <v>50008.639999999999</v>
      </c>
      <c r="F164" s="95">
        <f t="shared" si="1"/>
        <v>90.984353394949423</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54964</v>
      </c>
      <c r="E166" s="249">
        <v>50008.639999999999</v>
      </c>
      <c r="F166" s="95">
        <f t="shared" si="1"/>
        <v>90.984353394949423</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565622</v>
      </c>
      <c r="E170" s="106">
        <f t="shared" si="29"/>
        <v>659460.04</v>
      </c>
      <c r="F170" s="95">
        <f t="shared" si="1"/>
        <v>116.59023871065837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5303</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560319</v>
      </c>
      <c r="E173" s="245">
        <v>659460.04</v>
      </c>
      <c r="F173" s="95">
        <f t="shared" si="1"/>
        <v>117.69367806553052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30184480</v>
      </c>
      <c r="E175" s="106">
        <f t="shared" si="30"/>
        <v>30026707.52</v>
      </c>
      <c r="F175" s="95">
        <f t="shared" si="1"/>
        <v>99.477305953258096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796638</v>
      </c>
      <c r="E176" s="106">
        <f t="shared" si="31"/>
        <v>980838.7</v>
      </c>
      <c r="F176" s="95">
        <f t="shared" si="1"/>
        <v>123.12225879257579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749824</v>
      </c>
      <c r="E177" s="106">
        <f t="shared" si="32"/>
        <v>934024.69</v>
      </c>
      <c r="F177" s="95">
        <f t="shared" si="1"/>
        <v>124.56585678772618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577132</v>
      </c>
      <c r="E178" s="249">
        <v>649856.68999999994</v>
      </c>
      <c r="F178" s="95">
        <f t="shared" si="1"/>
        <v>112.60104967321168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38078</v>
      </c>
      <c r="E179" s="249">
        <v>108326.03</v>
      </c>
      <c r="F179" s="95">
        <f t="shared" si="1"/>
        <v>284.48455801250066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449</v>
      </c>
      <c r="E180" s="106">
        <f t="shared" si="33"/>
        <v>449</v>
      </c>
      <c r="F180" s="95">
        <f t="shared" si="1"/>
        <v>100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449</v>
      </c>
      <c r="E183" s="249">
        <v>449</v>
      </c>
      <c r="F183" s="95">
        <f t="shared" si="1"/>
        <v>100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16206</v>
      </c>
      <c r="E186" s="249">
        <v>16344.31</v>
      </c>
      <c r="F186" s="95">
        <f t="shared" si="1"/>
        <v>100.85344933975071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117959</v>
      </c>
      <c r="E188" s="249">
        <v>159048.66</v>
      </c>
      <c r="F188" s="95">
        <f t="shared" si="1"/>
        <v>134.83384904924594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6665</v>
      </c>
      <c r="E189" s="249">
        <v>6665.01</v>
      </c>
      <c r="F189" s="95">
        <f t="shared" si="1"/>
        <v>100.00015003750937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40149</v>
      </c>
      <c r="E234" s="106">
        <f t="shared" si="40"/>
        <v>40149</v>
      </c>
      <c r="F234" s="95">
        <f t="shared" si="1"/>
        <v>100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40149</v>
      </c>
      <c r="E236" s="249">
        <v>40149</v>
      </c>
      <c r="F236" s="95">
        <f t="shared" si="1"/>
        <v>100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29387842</v>
      </c>
      <c r="E237" s="106">
        <f t="shared" si="41"/>
        <v>29045868.82</v>
      </c>
      <c r="F237" s="95">
        <f t="shared" si="1"/>
        <v>98.836344703364063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28331393</v>
      </c>
      <c r="E238" s="106">
        <f t="shared" si="42"/>
        <v>28025233.120000001</v>
      </c>
      <c r="F238" s="95">
        <f t="shared" si="1"/>
        <v>98.919361712994487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28331393</v>
      </c>
      <c r="E239" s="106">
        <f t="shared" si="43"/>
        <v>28025233.120000001</v>
      </c>
      <c r="F239" s="95">
        <f t="shared" si="1"/>
        <v>98.919361712994487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27685440</v>
      </c>
      <c r="E240" s="249">
        <v>27371855.940000001</v>
      </c>
      <c r="F240" s="95">
        <f t="shared" si="1"/>
        <v>98.86733221505601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645953</v>
      </c>
      <c r="E241" s="249">
        <v>653377.18000000005</v>
      </c>
      <c r="F241" s="95">
        <f t="shared" si="1"/>
        <v>101.14933749049855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853971</v>
      </c>
      <c r="E245" s="106">
        <f t="shared" si="45"/>
        <v>851897.41</v>
      </c>
      <c r="F245" s="95">
        <f t="shared" si="1"/>
        <v>99.757182620955518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853971</v>
      </c>
      <c r="E246" s="106">
        <f t="shared" si="46"/>
        <v>851897.41</v>
      </c>
      <c r="F246" s="95">
        <f t="shared" si="1"/>
        <v>99.757182620955518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853971</v>
      </c>
      <c r="E247" s="249">
        <v>851897.41</v>
      </c>
      <c r="F247" s="95">
        <f t="shared" si="1"/>
        <v>99.757182620955518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105419</v>
      </c>
      <c r="E255" s="249">
        <v>76633.88</v>
      </c>
      <c r="F255" s="95">
        <f t="shared" si="1"/>
        <v>72.694561701401085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97059</v>
      </c>
      <c r="E256" s="249">
        <v>92104.41</v>
      </c>
      <c r="F256" s="95">
        <f t="shared" si="1"/>
        <v>94.89528019039966</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362140</v>
      </c>
      <c r="E259" s="106">
        <f t="shared" si="49"/>
        <v>362139.88</v>
      </c>
      <c r="F259" s="95">
        <f t="shared" si="1"/>
        <v>99.999966863643891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362140</v>
      </c>
      <c r="E260" s="250">
        <v>362139.88</v>
      </c>
      <c r="F260" s="99">
        <f t="shared" si="1"/>
        <v>99.999966863643891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7130</v>
      </c>
      <c r="E264" s="249">
        <v>19660.12</v>
      </c>
      <c r="F264" s="95">
        <f t="shared" si="50"/>
        <v>275.73800841514725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90825</v>
      </c>
      <c r="E265" s="249">
        <v>60293.88</v>
      </c>
      <c r="F265" s="95">
        <f t="shared" si="50"/>
        <v>66.384673823286533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54964</v>
      </c>
      <c r="E267" s="249">
        <v>50008.639999999999</v>
      </c>
      <c r="F267" s="95">
        <f t="shared" si="50"/>
        <v>90.984353394949423</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749824</v>
      </c>
      <c r="E288" s="256">
        <v>934024.69</v>
      </c>
      <c r="F288" s="95">
        <f t="shared" si="50"/>
        <v>124.56585678772618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6665</v>
      </c>
      <c r="E290" s="249">
        <v>6665.01</v>
      </c>
      <c r="F290" s="95">
        <f t="shared" si="50"/>
        <v>100.00015003750937</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313"/>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2 D175:E236 D240:E244 D246:E260 D262:E287 D173 D289:E297 D288 D299:E322 D298">
    <cfRule type="cellIs" dxfId="18" priority="5" operator="lessThan">
      <formula>0</formula>
    </cfRule>
  </conditionalFormatting>
  <conditionalFormatting sqref="E173">
    <cfRule type="cellIs" dxfId="17" priority="4" operator="lessThan">
      <formula>0</formula>
    </cfRule>
  </conditionalFormatting>
  <conditionalFormatting sqref="E288">
    <cfRule type="cellIs" dxfId="16" priority="3" operator="lessThan">
      <formula>0</formula>
    </cfRule>
  </conditionalFormatting>
  <conditionalFormatting sqref="E298">
    <cfRule type="cellIs" dxfId="15" priority="1" operator="lessThan">
      <formula>0</formula>
    </cfRule>
  </conditionalFormatting>
  <pageMargins left="0.25" right="0.25" top="0.75" bottom="0.75" header="0.3" footer="0.3"/>
  <pageSetup paperSize="9" scale="80" orientation="portrait" horizontalDpi="4294967293" verticalDpi="4294967293"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H113" sqref="H11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8800391</v>
      </c>
      <c r="E114" s="83">
        <f t="shared" si="22"/>
        <v>9583997.1899999995</v>
      </c>
      <c r="F114" s="65">
        <f t="shared" si="1"/>
        <v>108.90422016476313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8462511</v>
      </c>
      <c r="E115" s="83">
        <f t="shared" si="23"/>
        <v>9270795.6600000001</v>
      </c>
      <c r="F115" s="65">
        <f t="shared" si="1"/>
        <v>109.55135727445435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8462511</v>
      </c>
      <c r="E117" s="251">
        <v>9270795.6600000001</v>
      </c>
      <c r="F117" s="65">
        <f t="shared" si="1"/>
        <v>109.55135727445435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337880</v>
      </c>
      <c r="E126" s="251">
        <v>313201.53000000003</v>
      </c>
      <c r="F126" s="65">
        <f t="shared" si="1"/>
        <v>92.696084408665797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8800391</v>
      </c>
      <c r="E141" s="108">
        <f t="shared" si="28"/>
        <v>9583997.1899999995</v>
      </c>
      <c r="F141" s="84">
        <f t="shared" si="1"/>
        <v>108.90422016476313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4294967293" verticalDpi="4294967293"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6" sqref="I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2">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2">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2">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2">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2">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2">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2">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2">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2">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2">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2">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2">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2">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2">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2">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2">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2">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2">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2">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2">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workbookViewId="0">
      <selection activeCell="H85" sqref="H8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796638.24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10003005.459999999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9915415.209999999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7846709.8499999996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1790503.9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70941.61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141011.03</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66248.820000000007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87590.25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9818804.9999999981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9731075.9999999981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7773985.5199999996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1702396.92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70941.61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140872.28</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42879.67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87729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980838.70000000112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980838.7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980838.7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5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15737</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69" t="s">
        <v>3385</v>
      </c>
      <c r="B48" s="386" t="s">
        <v>3386</v>
      </c>
      <c r="C48" s="385"/>
      <c r="D48" s="4"/>
      <c r="E48" s="4"/>
      <c r="F48" s="4"/>
      <c r="G48" s="4"/>
      <c r="H48" s="4"/>
      <c r="I48" s="4"/>
      <c r="J48" s="4"/>
      <c r="K48" s="4"/>
      <c r="L48" s="4"/>
      <c r="M48" s="4"/>
      <c r="N48" s="4"/>
      <c r="O48" s="4"/>
      <c r="P48" s="4"/>
      <c r="Q48" s="4"/>
    </row>
    <row r="49" spans="1:17" ht="34.5" customHeight="1" x14ac:dyDescent="0.2">
      <c r="A49" s="269" t="s">
        <v>3387</v>
      </c>
      <c r="B49" s="384" t="s">
        <v>3388</v>
      </c>
      <c r="C49" s="385"/>
      <c r="D49" s="4"/>
      <c r="E49" s="4"/>
      <c r="F49" s="4"/>
      <c r="G49" s="4"/>
      <c r="H49" s="4"/>
      <c r="I49" s="4"/>
      <c r="J49" s="4"/>
      <c r="K49" s="4"/>
      <c r="L49" s="4"/>
      <c r="M49" s="4"/>
      <c r="N49" s="4"/>
      <c r="O49" s="4"/>
      <c r="P49" s="4"/>
      <c r="Q49" s="4"/>
    </row>
    <row r="50" spans="1:17" ht="34.5" customHeight="1" x14ac:dyDescent="0.2">
      <c r="A50" s="269" t="s">
        <v>3389</v>
      </c>
      <c r="B50" s="384" t="s">
        <v>3390</v>
      </c>
      <c r="C50" s="385"/>
      <c r="D50" s="4"/>
      <c r="E50" s="4"/>
      <c r="F50" s="4"/>
      <c r="G50" s="4"/>
      <c r="H50" s="4"/>
      <c r="I50" s="4"/>
      <c r="J50" s="4"/>
      <c r="K50" s="4"/>
      <c r="L50" s="4"/>
      <c r="M50" s="4"/>
      <c r="N50" s="4"/>
      <c r="O50" s="4"/>
      <c r="P50" s="4"/>
      <c r="Q50" s="4"/>
    </row>
    <row r="51" spans="1:17" ht="31.5" customHeight="1" x14ac:dyDescent="0.2">
      <c r="A51" s="311"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cp:lastModifiedBy>
  <cp:lastPrinted>2023-01-30T13:11:19Z</cp:lastPrinted>
  <dcterms:created xsi:type="dcterms:W3CDTF">2022-04-01T05:14:30Z</dcterms:created>
  <dcterms:modified xsi:type="dcterms:W3CDTF">2023-01-30T15:54:59Z</dcterms:modified>
</cp:coreProperties>
</file>