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Korisnik\Desktop\05-229-02-14082-FI\"/>
    </mc:Choice>
  </mc:AlternateContent>
  <xr:revisionPtr revIDLastSave="0" documentId="8_{1A19E0EF-709F-46C7-BDBC-F90E79965A4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E280" i="9" s="1"/>
  <c r="B280" i="9" s="1"/>
  <c r="G280" i="9"/>
  <c r="F280" i="9"/>
  <c r="H279" i="9"/>
  <c r="G279" i="9"/>
  <c r="F279" i="9"/>
  <c r="F278" i="9"/>
  <c r="F277" i="9"/>
  <c r="F276" i="9"/>
  <c r="F275" i="9" s="1"/>
  <c r="L274" i="9"/>
  <c r="F274" i="9" s="1"/>
  <c r="H274" i="9"/>
  <c r="I273" i="9"/>
  <c r="H273" i="9"/>
  <c r="F273" i="9"/>
  <c r="E273" i="9"/>
  <c r="B273" i="9" s="1"/>
  <c r="E272" i="9"/>
  <c r="M271" i="9"/>
  <c r="L271" i="9"/>
  <c r="F271" i="9"/>
  <c r="B271" i="9" s="1"/>
  <c r="E271" i="9"/>
  <c r="M270" i="9"/>
  <c r="F270" i="9" s="1"/>
  <c r="L270" i="9"/>
  <c r="E270" i="9"/>
  <c r="B270" i="9" s="1"/>
  <c r="M269" i="9"/>
  <c r="F269" i="9" s="1"/>
  <c r="L269" i="9"/>
  <c r="E269" i="9"/>
  <c r="B269" i="9" s="1"/>
  <c r="M268" i="9"/>
  <c r="L268" i="9"/>
  <c r="F268" i="9" s="1"/>
  <c r="E268" i="9"/>
  <c r="M267" i="9"/>
  <c r="L267" i="9"/>
  <c r="F267" i="9" s="1"/>
  <c r="B267" i="9" s="1"/>
  <c r="E267" i="9"/>
  <c r="M266" i="9"/>
  <c r="L266" i="9"/>
  <c r="F266" i="9" s="1"/>
  <c r="E266" i="9"/>
  <c r="M265" i="9"/>
  <c r="L265" i="9"/>
  <c r="F265" i="9"/>
  <c r="E265" i="9"/>
  <c r="B265" i="9"/>
  <c r="M264" i="9"/>
  <c r="L264" i="9"/>
  <c r="F264" i="9" s="1"/>
  <c r="B264" i="9" s="1"/>
  <c r="E264" i="9"/>
  <c r="M263" i="9"/>
  <c r="L263" i="9"/>
  <c r="F263" i="9"/>
  <c r="B263" i="9" s="1"/>
  <c r="E263" i="9"/>
  <c r="M262" i="9"/>
  <c r="F262" i="9" s="1"/>
  <c r="L262" i="9"/>
  <c r="E262" i="9"/>
  <c r="B262" i="9" s="1"/>
  <c r="M261" i="9"/>
  <c r="F261" i="9" s="1"/>
  <c r="L261" i="9"/>
  <c r="E261" i="9"/>
  <c r="M260" i="9"/>
  <c r="L260" i="9"/>
  <c r="F260" i="9" s="1"/>
  <c r="E260" i="9"/>
  <c r="M259" i="9"/>
  <c r="L259" i="9"/>
  <c r="F259" i="9" s="1"/>
  <c r="B259" i="9" s="1"/>
  <c r="E259" i="9"/>
  <c r="M258" i="9"/>
  <c r="L258" i="9"/>
  <c r="F258" i="9" s="1"/>
  <c r="E258" i="9"/>
  <c r="B258" i="9" s="1"/>
  <c r="M257" i="9"/>
  <c r="L257" i="9"/>
  <c r="F257" i="9"/>
  <c r="E257" i="9"/>
  <c r="B257" i="9"/>
  <c r="M256" i="9"/>
  <c r="L256" i="9"/>
  <c r="F256" i="9" s="1"/>
  <c r="B256" i="9" s="1"/>
  <c r="E256" i="9"/>
  <c r="M255" i="9"/>
  <c r="L255" i="9"/>
  <c r="F255" i="9"/>
  <c r="E255" i="9"/>
  <c r="M254" i="9"/>
  <c r="F254" i="9" s="1"/>
  <c r="L254" i="9"/>
  <c r="E254" i="9"/>
  <c r="M253" i="9"/>
  <c r="L253" i="9"/>
  <c r="F253" i="9" s="1"/>
  <c r="E253" i="9"/>
  <c r="M252" i="9"/>
  <c r="L252" i="9"/>
  <c r="F252" i="9" s="1"/>
  <c r="E252" i="9"/>
  <c r="M251" i="9"/>
  <c r="L251" i="9"/>
  <c r="F251" i="9" s="1"/>
  <c r="B251" i="9" s="1"/>
  <c r="E251" i="9"/>
  <c r="M250" i="9"/>
  <c r="L250" i="9"/>
  <c r="F250" i="9" s="1"/>
  <c r="E250" i="9"/>
  <c r="B250" i="9" s="1"/>
  <c r="M249" i="9"/>
  <c r="L249" i="9"/>
  <c r="F249" i="9"/>
  <c r="E249" i="9"/>
  <c r="B249" i="9"/>
  <c r="M248" i="9"/>
  <c r="L248" i="9"/>
  <c r="F248" i="9" s="1"/>
  <c r="B248" i="9" s="1"/>
  <c r="E248" i="9"/>
  <c r="M247" i="9"/>
  <c r="L247" i="9"/>
  <c r="F247" i="9"/>
  <c r="E247" i="9"/>
  <c r="B247" i="9" s="1"/>
  <c r="M246" i="9"/>
  <c r="F246" i="9" s="1"/>
  <c r="L246" i="9"/>
  <c r="E246" i="9"/>
  <c r="B246" i="9" s="1"/>
  <c r="M245" i="9"/>
  <c r="L245" i="9"/>
  <c r="E245" i="9"/>
  <c r="M244" i="9"/>
  <c r="L244" i="9"/>
  <c r="F244" i="9" s="1"/>
  <c r="E244" i="9"/>
  <c r="M243" i="9"/>
  <c r="L243" i="9"/>
  <c r="F243" i="9" s="1"/>
  <c r="B243" i="9" s="1"/>
  <c r="E243" i="9"/>
  <c r="M242" i="9"/>
  <c r="L242" i="9"/>
  <c r="F242" i="9" s="1"/>
  <c r="E242" i="9"/>
  <c r="M241" i="9"/>
  <c r="L241" i="9"/>
  <c r="F241" i="9"/>
  <c r="E241" i="9"/>
  <c r="B241" i="9"/>
  <c r="M240" i="9"/>
  <c r="L240" i="9"/>
  <c r="F240" i="9" s="1"/>
  <c r="B240" i="9" s="1"/>
  <c r="E240" i="9"/>
  <c r="M239" i="9"/>
  <c r="L239" i="9"/>
  <c r="F239" i="9"/>
  <c r="E239" i="9"/>
  <c r="B239" i="9" s="1"/>
  <c r="M238" i="9"/>
  <c r="F238" i="9" s="1"/>
  <c r="L238" i="9"/>
  <c r="E238" i="9"/>
  <c r="M237" i="9"/>
  <c r="L237" i="9"/>
  <c r="E237" i="9"/>
  <c r="M236" i="9"/>
  <c r="L236" i="9"/>
  <c r="F236" i="9" s="1"/>
  <c r="E236" i="9"/>
  <c r="B236" i="9" s="1"/>
  <c r="M235" i="9"/>
  <c r="L235" i="9"/>
  <c r="F235" i="9" s="1"/>
  <c r="B235" i="9" s="1"/>
  <c r="E235" i="9"/>
  <c r="M234" i="9"/>
  <c r="L234" i="9"/>
  <c r="F234" i="9" s="1"/>
  <c r="E234" i="9"/>
  <c r="B234" i="9" s="1"/>
  <c r="M233" i="9"/>
  <c r="L233" i="9"/>
  <c r="F233" i="9"/>
  <c r="E233" i="9"/>
  <c r="B233" i="9"/>
  <c r="M232" i="9"/>
  <c r="L232" i="9"/>
  <c r="F232" i="9" s="1"/>
  <c r="B232" i="9" s="1"/>
  <c r="E232" i="9"/>
  <c r="M231" i="9"/>
  <c r="L231" i="9"/>
  <c r="F231" i="9"/>
  <c r="E231" i="9"/>
  <c r="M230" i="9"/>
  <c r="F230" i="9" s="1"/>
  <c r="L230" i="9"/>
  <c r="E230" i="9"/>
  <c r="M229" i="9"/>
  <c r="L229" i="9"/>
  <c r="F229" i="9" s="1"/>
  <c r="E229" i="9"/>
  <c r="B229" i="9" s="1"/>
  <c r="M228" i="9"/>
  <c r="L228" i="9"/>
  <c r="F228" i="9" s="1"/>
  <c r="E228" i="9"/>
  <c r="M227" i="9"/>
  <c r="L227" i="9"/>
  <c r="F227" i="9" s="1"/>
  <c r="B227" i="9" s="1"/>
  <c r="E227" i="9"/>
  <c r="M226" i="9"/>
  <c r="L226" i="9"/>
  <c r="F226" i="9" s="1"/>
  <c r="E226" i="9"/>
  <c r="H225" i="9"/>
  <c r="G225" i="9"/>
  <c r="F225" i="9"/>
  <c r="E225" i="9"/>
  <c r="B225" i="9"/>
  <c r="M224" i="9"/>
  <c r="L224" i="9"/>
  <c r="F224" i="9" s="1"/>
  <c r="B224" i="9" s="1"/>
  <c r="E224" i="9"/>
  <c r="M223" i="9"/>
  <c r="L223" i="9"/>
  <c r="F223" i="9"/>
  <c r="E223" i="9"/>
  <c r="B223" i="9" s="1"/>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F215" i="9"/>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c r="H155" i="9"/>
  <c r="G155" i="9"/>
  <c r="E155" i="9" s="1"/>
  <c r="B155" i="9" s="1"/>
  <c r="F155" i="9"/>
  <c r="H154" i="9"/>
  <c r="E154" i="9" s="1"/>
  <c r="B154" i="9" s="1"/>
  <c r="G154" i="9"/>
  <c r="F154" i="9"/>
  <c r="H153" i="9"/>
  <c r="G153" i="9"/>
  <c r="F153" i="9"/>
  <c r="E153" i="9"/>
  <c r="B153" i="9" s="1"/>
  <c r="H152" i="9"/>
  <c r="G152" i="9"/>
  <c r="F152" i="9"/>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E146" i="9" s="1"/>
  <c r="G146" i="9"/>
  <c r="F146" i="9"/>
  <c r="H145" i="9"/>
  <c r="G145" i="9"/>
  <c r="F145" i="9"/>
  <c r="E145" i="9"/>
  <c r="B145" i="9" s="1"/>
  <c r="H144" i="9"/>
  <c r="G144" i="9"/>
  <c r="E144" i="9" s="1"/>
  <c r="B144" i="9" s="1"/>
  <c r="F144" i="9"/>
  <c r="H143" i="9"/>
  <c r="G143" i="9"/>
  <c r="F143" i="9"/>
  <c r="E143" i="9"/>
  <c r="B143" i="9" s="1"/>
  <c r="F142" i="9"/>
  <c r="H141" i="9"/>
  <c r="G141" i="9"/>
  <c r="E141" i="9" s="1"/>
  <c r="B141" i="9" s="1"/>
  <c r="F141" i="9"/>
  <c r="H140" i="9"/>
  <c r="G140" i="9"/>
  <c r="F140" i="9"/>
  <c r="E140" i="9"/>
  <c r="B140" i="9"/>
  <c r="H139" i="9"/>
  <c r="G139" i="9"/>
  <c r="E139" i="9" s="1"/>
  <c r="B139" i="9" s="1"/>
  <c r="F139" i="9"/>
  <c r="H138" i="9"/>
  <c r="E138" i="9" s="1"/>
  <c r="B138" i="9" s="1"/>
  <c r="G138" i="9"/>
  <c r="F138" i="9"/>
  <c r="H137" i="9"/>
  <c r="G137" i="9"/>
  <c r="F137" i="9"/>
  <c r="E137" i="9"/>
  <c r="B137" i="9" s="1"/>
  <c r="H136" i="9"/>
  <c r="G136" i="9"/>
  <c r="E136" i="9" s="1"/>
  <c r="B136" i="9" s="1"/>
  <c r="F136" i="9"/>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E130" i="9" s="1"/>
  <c r="G130" i="9"/>
  <c r="F130" i="9"/>
  <c r="H129" i="9"/>
  <c r="G129" i="9"/>
  <c r="F129" i="9"/>
  <c r="E129" i="9"/>
  <c r="B129" i="9" s="1"/>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E122" i="9" s="1"/>
  <c r="B122" i="9" s="1"/>
  <c r="G122" i="9"/>
  <c r="F122" i="9"/>
  <c r="H121" i="9"/>
  <c r="G121" i="9"/>
  <c r="F121" i="9"/>
  <c r="E121" i="9"/>
  <c r="B121" i="9" s="1"/>
  <c r="H120" i="9"/>
  <c r="G120" i="9"/>
  <c r="E120" i="9" s="1"/>
  <c r="B120" i="9" s="1"/>
  <c r="F120" i="9"/>
  <c r="H119" i="9"/>
  <c r="G119" i="9"/>
  <c r="F119" i="9"/>
  <c r="E119" i="9"/>
  <c r="B119" i="9" s="1"/>
  <c r="H118" i="9"/>
  <c r="G118" i="9"/>
  <c r="E118" i="9" s="1"/>
  <c r="B118" i="9" s="1"/>
  <c r="F118" i="9"/>
  <c r="H117" i="9"/>
  <c r="G117" i="9"/>
  <c r="E117" i="9" s="1"/>
  <c r="B117" i="9" s="1"/>
  <c r="F117" i="9"/>
  <c r="H116" i="9"/>
  <c r="G116" i="9"/>
  <c r="F116" i="9"/>
  <c r="E116" i="9"/>
  <c r="B116" i="9"/>
  <c r="H115" i="9"/>
  <c r="G115" i="9"/>
  <c r="E115" i="9" s="1"/>
  <c r="B115" i="9" s="1"/>
  <c r="F115" i="9"/>
  <c r="H114" i="9"/>
  <c r="E114" i="9" s="1"/>
  <c r="G114" i="9"/>
  <c r="F114" i="9"/>
  <c r="H113" i="9"/>
  <c r="G113" i="9"/>
  <c r="F113" i="9"/>
  <c r="E113" i="9"/>
  <c r="B113" i="9" s="1"/>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E106" i="9" s="1"/>
  <c r="B106" i="9" s="1"/>
  <c r="G106" i="9"/>
  <c r="F106" i="9"/>
  <c r="H105" i="9"/>
  <c r="G105" i="9"/>
  <c r="F105" i="9"/>
  <c r="E105" i="9"/>
  <c r="B105" i="9" s="1"/>
  <c r="H104" i="9"/>
  <c r="G104" i="9"/>
  <c r="E104" i="9" s="1"/>
  <c r="B104" i="9" s="1"/>
  <c r="F104" i="9"/>
  <c r="H103" i="9"/>
  <c r="G103" i="9"/>
  <c r="F103" i="9"/>
  <c r="E103" i="9"/>
  <c r="B103" i="9" s="1"/>
  <c r="H102" i="9"/>
  <c r="G102" i="9"/>
  <c r="E102" i="9" s="1"/>
  <c r="B102" i="9" s="1"/>
  <c r="F102" i="9"/>
  <c r="H101" i="9"/>
  <c r="G101" i="9"/>
  <c r="E101" i="9" s="1"/>
  <c r="B101" i="9" s="1"/>
  <c r="F101" i="9"/>
  <c r="H100" i="9"/>
  <c r="G100" i="9"/>
  <c r="F100" i="9"/>
  <c r="E100" i="9"/>
  <c r="B100" i="9"/>
  <c r="H99" i="9"/>
  <c r="G99" i="9"/>
  <c r="E99" i="9" s="1"/>
  <c r="B99" i="9" s="1"/>
  <c r="F99" i="9"/>
  <c r="H98" i="9"/>
  <c r="E98" i="9" s="1"/>
  <c r="G98" i="9"/>
  <c r="F98" i="9"/>
  <c r="H97" i="9"/>
  <c r="G97" i="9"/>
  <c r="F97" i="9"/>
  <c r="E97" i="9"/>
  <c r="B97" i="9" s="1"/>
  <c r="H96" i="9"/>
  <c r="G96" i="9"/>
  <c r="E96" i="9" s="1"/>
  <c r="B96" i="9" s="1"/>
  <c r="F96" i="9"/>
  <c r="H95" i="9"/>
  <c r="G95" i="9"/>
  <c r="F95" i="9"/>
  <c r="E95" i="9"/>
  <c r="B95" i="9" s="1"/>
  <c r="H94" i="9"/>
  <c r="G94" i="9"/>
  <c r="E94" i="9" s="1"/>
  <c r="B94" i="9" s="1"/>
  <c r="F94" i="9"/>
  <c r="H93" i="9"/>
  <c r="G93" i="9"/>
  <c r="E93" i="9" s="1"/>
  <c r="B93" i="9" s="1"/>
  <c r="F93" i="9"/>
  <c r="H92" i="9"/>
  <c r="G92" i="9"/>
  <c r="F92" i="9"/>
  <c r="E92" i="9"/>
  <c r="B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E86" i="9" s="1"/>
  <c r="B86" i="9" s="1"/>
  <c r="F86" i="9"/>
  <c r="H85" i="9"/>
  <c r="G85" i="9"/>
  <c r="E85" i="9" s="1"/>
  <c r="B85" i="9" s="1"/>
  <c r="F85" i="9"/>
  <c r="H84" i="9"/>
  <c r="G84" i="9"/>
  <c r="F84" i="9"/>
  <c r="B84" i="9" s="1"/>
  <c r="E84" i="9"/>
  <c r="H83" i="9"/>
  <c r="G83" i="9"/>
  <c r="E83" i="9" s="1"/>
  <c r="B83" i="9" s="1"/>
  <c r="F83" i="9"/>
  <c r="H82" i="9"/>
  <c r="E82" i="9" s="1"/>
  <c r="G82" i="9"/>
  <c r="F82" i="9"/>
  <c r="H81" i="9"/>
  <c r="G81" i="9"/>
  <c r="F81" i="9"/>
  <c r="E81" i="9"/>
  <c r="B81" i="9" s="1"/>
  <c r="H80" i="9"/>
  <c r="G80" i="9"/>
  <c r="F80" i="9"/>
  <c r="H79" i="9"/>
  <c r="G79" i="9"/>
  <c r="E79" i="9" s="1"/>
  <c r="B79" i="9" s="1"/>
  <c r="F79" i="9"/>
  <c r="H78" i="9"/>
  <c r="G78" i="9"/>
  <c r="E78" i="9" s="1"/>
  <c r="F78" i="9"/>
  <c r="B78" i="9"/>
  <c r="H77" i="9"/>
  <c r="G77" i="9"/>
  <c r="E77" i="9" s="1"/>
  <c r="B77" i="9" s="1"/>
  <c r="F77" i="9"/>
  <c r="H76" i="9"/>
  <c r="G76" i="9"/>
  <c r="F76" i="9"/>
  <c r="E76" i="9"/>
  <c r="B76" i="9"/>
  <c r="H75" i="9"/>
  <c r="G75" i="9"/>
  <c r="E75" i="9" s="1"/>
  <c r="B75" i="9" s="1"/>
  <c r="F75" i="9"/>
  <c r="H74" i="9"/>
  <c r="E74" i="9" s="1"/>
  <c r="B74" i="9" s="1"/>
  <c r="G74" i="9"/>
  <c r="F74" i="9"/>
  <c r="H73" i="9"/>
  <c r="G73" i="9"/>
  <c r="F73" i="9"/>
  <c r="E73" i="9"/>
  <c r="B73" i="9" s="1"/>
  <c r="H72" i="9"/>
  <c r="G72" i="9"/>
  <c r="F72" i="9"/>
  <c r="H71" i="9"/>
  <c r="G71" i="9"/>
  <c r="F71" i="9"/>
  <c r="E71" i="9"/>
  <c r="B71" i="9" s="1"/>
  <c r="H70" i="9"/>
  <c r="G70" i="9"/>
  <c r="E70" i="9" s="1"/>
  <c r="B70" i="9" s="1"/>
  <c r="F70" i="9"/>
  <c r="H69" i="9"/>
  <c r="G69" i="9"/>
  <c r="E69" i="9" s="1"/>
  <c r="F69" i="9"/>
  <c r="H68" i="9"/>
  <c r="G68" i="9"/>
  <c r="E68" i="9" s="1"/>
  <c r="F68" i="9"/>
  <c r="H67" i="9"/>
  <c r="G67" i="9"/>
  <c r="F67" i="9"/>
  <c r="H66" i="9"/>
  <c r="G66" i="9"/>
  <c r="F66" i="9"/>
  <c r="E66" i="9"/>
  <c r="H65" i="9"/>
  <c r="G65" i="9"/>
  <c r="F65" i="9"/>
  <c r="E65" i="9"/>
  <c r="B65" i="9" s="1"/>
  <c r="H64" i="9"/>
  <c r="G64" i="9"/>
  <c r="E64" i="9" s="1"/>
  <c r="B64" i="9" s="1"/>
  <c r="F64" i="9"/>
  <c r="H63" i="9"/>
  <c r="G63" i="9"/>
  <c r="F63" i="9"/>
  <c r="E63" i="9"/>
  <c r="B63" i="9"/>
  <c r="H62" i="9"/>
  <c r="G62" i="9"/>
  <c r="E62" i="9" s="1"/>
  <c r="B62" i="9" s="1"/>
  <c r="F62" i="9"/>
  <c r="H61" i="9"/>
  <c r="G61" i="9"/>
  <c r="E61" i="9" s="1"/>
  <c r="B61" i="9" s="1"/>
  <c r="F61" i="9"/>
  <c r="H60" i="9"/>
  <c r="G60" i="9"/>
  <c r="F60" i="9"/>
  <c r="B60" i="9" s="1"/>
  <c r="E60" i="9"/>
  <c r="H59" i="9"/>
  <c r="G59" i="9"/>
  <c r="E59" i="9" s="1"/>
  <c r="B59" i="9" s="1"/>
  <c r="F59" i="9"/>
  <c r="H58" i="9"/>
  <c r="E58" i="9" s="1"/>
  <c r="B58" i="9" s="1"/>
  <c r="G58" i="9"/>
  <c r="F58" i="9"/>
  <c r="H57" i="9"/>
  <c r="G57" i="9"/>
  <c r="F57" i="9"/>
  <c r="E57" i="9"/>
  <c r="B57" i="9" s="1"/>
  <c r="H56" i="9"/>
  <c r="G56" i="9"/>
  <c r="F56" i="9"/>
  <c r="H55" i="9"/>
  <c r="G55" i="9"/>
  <c r="F55" i="9"/>
  <c r="E55" i="9"/>
  <c r="B55" i="9" s="1"/>
  <c r="H54" i="9"/>
  <c r="G54" i="9"/>
  <c r="E54" i="9" s="1"/>
  <c r="F54" i="9"/>
  <c r="B54" i="9"/>
  <c r="H53" i="9"/>
  <c r="G53" i="9"/>
  <c r="E53" i="9" s="1"/>
  <c r="F53" i="9"/>
  <c r="H52" i="9"/>
  <c r="G52" i="9"/>
  <c r="F52" i="9"/>
  <c r="E52" i="9"/>
  <c r="B52" i="9"/>
  <c r="H51" i="9"/>
  <c r="G51" i="9"/>
  <c r="F51" i="9"/>
  <c r="H50" i="9"/>
  <c r="G50" i="9"/>
  <c r="F50" i="9"/>
  <c r="E50" i="9"/>
  <c r="B50" i="9" s="1"/>
  <c r="H49" i="9"/>
  <c r="G49" i="9"/>
  <c r="F49" i="9"/>
  <c r="E49" i="9"/>
  <c r="B49" i="9" s="1"/>
  <c r="H48" i="9"/>
  <c r="G48" i="9"/>
  <c r="E48" i="9" s="1"/>
  <c r="B48" i="9" s="1"/>
  <c r="F48" i="9"/>
  <c r="H47" i="9"/>
  <c r="G47" i="9"/>
  <c r="E47" i="9" s="1"/>
  <c r="B47" i="9" s="1"/>
  <c r="F47" i="9"/>
  <c r="H46" i="9"/>
  <c r="G46" i="9"/>
  <c r="F46" i="9"/>
  <c r="H45" i="9"/>
  <c r="G45" i="9"/>
  <c r="E45" i="9" s="1"/>
  <c r="B45" i="9" s="1"/>
  <c r="F45" i="9"/>
  <c r="H44" i="9"/>
  <c r="G44" i="9"/>
  <c r="F44" i="9"/>
  <c r="E44" i="9"/>
  <c r="H43" i="9"/>
  <c r="G43" i="9"/>
  <c r="F43" i="9"/>
  <c r="H42" i="9"/>
  <c r="G42" i="9"/>
  <c r="F42" i="9"/>
  <c r="H41" i="9"/>
  <c r="G41" i="9"/>
  <c r="F41" i="9"/>
  <c r="E41" i="9"/>
  <c r="B41" i="9" s="1"/>
  <c r="H40" i="9"/>
  <c r="G40" i="9"/>
  <c r="F40" i="9"/>
  <c r="H39" i="9"/>
  <c r="G39" i="9"/>
  <c r="F39" i="9"/>
  <c r="H38" i="9"/>
  <c r="G38" i="9"/>
  <c r="E38" i="9" s="1"/>
  <c r="B38" i="9" s="1"/>
  <c r="F38" i="9"/>
  <c r="H37" i="9"/>
  <c r="G37" i="9"/>
  <c r="F37" i="9"/>
  <c r="H36" i="9"/>
  <c r="G36" i="9"/>
  <c r="F36" i="9"/>
  <c r="B36" i="9" s="1"/>
  <c r="E36" i="9"/>
  <c r="H35" i="9"/>
  <c r="G35" i="9"/>
  <c r="F35" i="9"/>
  <c r="H34" i="9"/>
  <c r="E34" i="9" s="1"/>
  <c r="B34" i="9" s="1"/>
  <c r="G34" i="9"/>
  <c r="F34" i="9"/>
  <c r="H33" i="9"/>
  <c r="G33" i="9"/>
  <c r="E33" i="9" s="1"/>
  <c r="B33" i="9" s="1"/>
  <c r="F33" i="9"/>
  <c r="H32" i="9"/>
  <c r="G32" i="9"/>
  <c r="E32" i="9" s="1"/>
  <c r="B32" i="9" s="1"/>
  <c r="F32" i="9"/>
  <c r="H31" i="9"/>
  <c r="G31" i="9"/>
  <c r="E31" i="9" s="1"/>
  <c r="B31" i="9" s="1"/>
  <c r="F31" i="9"/>
  <c r="H30" i="9"/>
  <c r="G30" i="9"/>
  <c r="F30" i="9"/>
  <c r="H29" i="9"/>
  <c r="G29" i="9"/>
  <c r="E29" i="9" s="1"/>
  <c r="B29" i="9" s="1"/>
  <c r="F29" i="9"/>
  <c r="H28" i="9"/>
  <c r="G28" i="9"/>
  <c r="F28" i="9"/>
  <c r="E28" i="9"/>
  <c r="B28" i="9"/>
  <c r="H27" i="9"/>
  <c r="G27" i="9"/>
  <c r="F27" i="9"/>
  <c r="H26" i="9"/>
  <c r="G26" i="9"/>
  <c r="F26" i="9"/>
  <c r="H25" i="9"/>
  <c r="G25" i="9"/>
  <c r="F25" i="9"/>
  <c r="E25" i="9"/>
  <c r="B25" i="9"/>
  <c r="H24" i="9"/>
  <c r="G24" i="9"/>
  <c r="E24" i="9" s="1"/>
  <c r="B24" i="9" s="1"/>
  <c r="F24" i="9"/>
  <c r="H23" i="9"/>
  <c r="G23" i="9"/>
  <c r="F23" i="9"/>
  <c r="E23" i="9"/>
  <c r="B23" i="9"/>
  <c r="H22" i="9"/>
  <c r="G22" i="9"/>
  <c r="F22" i="9"/>
  <c r="H21" i="9"/>
  <c r="G21" i="9"/>
  <c r="F21" i="9"/>
  <c r="E21" i="9"/>
  <c r="B21" i="9" s="1"/>
  <c r="F20" i="9"/>
  <c r="F4" i="9"/>
  <c r="O3" i="9"/>
  <c r="G274" i="9" s="1"/>
  <c r="I3" i="9"/>
  <c r="H3" i="9"/>
  <c r="G3" i="9"/>
  <c r="D101" i="8"/>
  <c r="C1576" i="1" s="1"/>
  <c r="D95" i="8"/>
  <c r="D90" i="8"/>
  <c r="D85" i="8"/>
  <c r="D80" i="8"/>
  <c r="D75" i="8"/>
  <c r="D70" i="8"/>
  <c r="D65" i="8"/>
  <c r="D49" i="8" s="1"/>
  <c r="D43" i="8" s="1"/>
  <c r="D60" i="8"/>
  <c r="D55" i="8"/>
  <c r="D50" i="8"/>
  <c r="D44" i="8"/>
  <c r="D36" i="8"/>
  <c r="D26" i="8"/>
  <c r="C1501" i="1" s="1"/>
  <c r="H1501" i="1" s="1"/>
  <c r="D18" i="8"/>
  <c r="D8" i="8"/>
  <c r="D6" i="8" s="1"/>
  <c r="C1481" i="1" s="1"/>
  <c r="H1481" i="1" s="1"/>
  <c r="E44" i="7"/>
  <c r="D44" i="7"/>
  <c r="E39" i="7"/>
  <c r="E38" i="7" s="1"/>
  <c r="I31" i="3" s="1"/>
  <c r="D39" i="7"/>
  <c r="D38" i="7"/>
  <c r="E30" i="7"/>
  <c r="D30" i="7"/>
  <c r="E23" i="7"/>
  <c r="E22" i="7" s="1"/>
  <c r="I30" i="3" s="1"/>
  <c r="D23" i="7"/>
  <c r="D22" i="7" s="1"/>
  <c r="H30" i="3"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I27" i="3" s="1"/>
  <c r="D115" i="6"/>
  <c r="D114" i="6" s="1"/>
  <c r="C1408"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F250" i="5"/>
  <c r="E250" i="5"/>
  <c r="D1227" i="1" s="1"/>
  <c r="H1227" i="1" s="1"/>
  <c r="D250" i="5"/>
  <c r="F249" i="5"/>
  <c r="F248" i="5"/>
  <c r="F247" i="5"/>
  <c r="E246" i="5"/>
  <c r="D1223" i="1" s="1"/>
  <c r="D246" i="5"/>
  <c r="D245"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F198" i="5"/>
  <c r="E198" i="5"/>
  <c r="D198" i="5"/>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F180" i="5"/>
  <c r="E180" i="5"/>
  <c r="D180" i="5"/>
  <c r="F179" i="5"/>
  <c r="F178" i="5"/>
  <c r="E177" i="5"/>
  <c r="H289" i="9" s="1"/>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E78" i="5" s="1"/>
  <c r="D1056" i="1" s="1"/>
  <c r="G1056" i="1" s="1"/>
  <c r="D79" i="5"/>
  <c r="D78" i="5" s="1"/>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D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E587" i="4"/>
  <c r="D587" i="4"/>
  <c r="F587" i="4" s="1"/>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E529" i="4" s="1"/>
  <c r="E528" i="4" s="1"/>
  <c r="D530" i="4"/>
  <c r="D529" i="4" s="1"/>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D421" i="4"/>
  <c r="E418" i="4"/>
  <c r="D418" i="4"/>
  <c r="F418" i="4" s="1"/>
  <c r="F417" i="4"/>
  <c r="E417" i="4"/>
  <c r="E644" i="4" s="1"/>
  <c r="D638" i="1" s="1"/>
  <c r="D417" i="4"/>
  <c r="D644" i="4" s="1"/>
  <c r="F644" i="4" s="1"/>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F356" i="4"/>
  <c r="E356" i="4"/>
  <c r="D356" i="4"/>
  <c r="F355" i="4"/>
  <c r="F354" i="4"/>
  <c r="F353" i="4"/>
  <c r="F352" i="4"/>
  <c r="E352" i="4"/>
  <c r="E351" i="4" s="1"/>
  <c r="D352" i="4"/>
  <c r="D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E252" i="4" s="1"/>
  <c r="D248" i="1" s="1"/>
  <c r="D259" i="4"/>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E216" i="4"/>
  <c r="D216" i="4"/>
  <c r="D215" i="4" s="1"/>
  <c r="F215" i="4" s="1"/>
  <c r="E215" i="4"/>
  <c r="F214" i="4"/>
  <c r="F213" i="4"/>
  <c r="F212" i="4"/>
  <c r="F211" i="4"/>
  <c r="F210"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E139" i="4" s="1"/>
  <c r="D140" i="4"/>
  <c r="D139" i="4" s="1"/>
  <c r="F139" i="4"/>
  <c r="F138" i="4"/>
  <c r="F137" i="4"/>
  <c r="F136" i="4"/>
  <c r="F135" i="4"/>
  <c r="E134" i="4"/>
  <c r="E133" i="4" s="1"/>
  <c r="D134" i="4"/>
  <c r="D133" i="4" s="1"/>
  <c r="F132" i="4"/>
  <c r="F131" i="4"/>
  <c r="F130" i="4"/>
  <c r="F129" i="4"/>
  <c r="E128" i="4"/>
  <c r="D128" i="4"/>
  <c r="F128" i="4" s="1"/>
  <c r="F127" i="4"/>
  <c r="F126" i="4"/>
  <c r="F125" i="4"/>
  <c r="E125" i="4"/>
  <c r="E124" i="4" s="1"/>
  <c r="D125" i="4"/>
  <c r="D124" i="4" s="1"/>
  <c r="F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F81" i="4"/>
  <c r="F80" i="4"/>
  <c r="F79" i="4"/>
  <c r="F78" i="4"/>
  <c r="E77" i="4"/>
  <c r="D73" i="1" s="1"/>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I35" i="3"/>
  <c r="G35" i="3"/>
  <c r="B35" i="3"/>
  <c r="G34" i="3"/>
  <c r="B34" i="3"/>
  <c r="I33" i="3"/>
  <c r="G33" i="3"/>
  <c r="B33" i="3"/>
  <c r="I32" i="3"/>
  <c r="H32" i="3"/>
  <c r="G32" i="3"/>
  <c r="B32" i="3"/>
  <c r="H31" i="3"/>
  <c r="G31" i="3"/>
  <c r="B31" i="3"/>
  <c r="G30" i="3"/>
  <c r="B30" i="3"/>
  <c r="G29" i="3"/>
  <c r="B29" i="3"/>
  <c r="G28" i="3"/>
  <c r="B28"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H1575" i="1"/>
  <c r="G1575" i="1"/>
  <c r="C1575" i="1"/>
  <c r="C1574" i="1"/>
  <c r="H1574" i="1" s="1"/>
  <c r="C1573" i="1"/>
  <c r="H1573" i="1" s="1"/>
  <c r="H1572" i="1"/>
  <c r="C1572" i="1"/>
  <c r="G1572" i="1" s="1"/>
  <c r="H1571" i="1"/>
  <c r="G1571" i="1"/>
  <c r="C1571" i="1"/>
  <c r="C1570" i="1"/>
  <c r="C1569" i="1"/>
  <c r="H1569" i="1" s="1"/>
  <c r="H1568" i="1"/>
  <c r="G1568" i="1"/>
  <c r="C1568" i="1"/>
  <c r="H1567" i="1"/>
  <c r="G1567" i="1"/>
  <c r="C1567" i="1"/>
  <c r="C1566" i="1"/>
  <c r="H1566" i="1" s="1"/>
  <c r="C1565" i="1"/>
  <c r="H1565" i="1" s="1"/>
  <c r="H1564" i="1"/>
  <c r="C1564" i="1"/>
  <c r="G1564" i="1" s="1"/>
  <c r="H1563" i="1"/>
  <c r="G1563" i="1"/>
  <c r="C1563" i="1"/>
  <c r="C1562" i="1"/>
  <c r="C1561" i="1"/>
  <c r="H1561" i="1" s="1"/>
  <c r="H1560" i="1"/>
  <c r="G1560" i="1"/>
  <c r="C1560" i="1"/>
  <c r="H1559" i="1"/>
  <c r="G1559" i="1"/>
  <c r="C1559" i="1"/>
  <c r="C1558" i="1"/>
  <c r="H1558" i="1" s="1"/>
  <c r="C1557" i="1"/>
  <c r="H1557" i="1" s="1"/>
  <c r="H1556" i="1"/>
  <c r="G1556" i="1"/>
  <c r="C1556" i="1"/>
  <c r="H1555" i="1"/>
  <c r="G1555" i="1"/>
  <c r="C1555" i="1"/>
  <c r="C1554" i="1"/>
  <c r="C1553" i="1"/>
  <c r="H1553" i="1" s="1"/>
  <c r="H1552" i="1"/>
  <c r="G1552" i="1"/>
  <c r="C1552" i="1"/>
  <c r="H1551" i="1"/>
  <c r="G1551" i="1"/>
  <c r="C1551" i="1"/>
  <c r="C1550" i="1"/>
  <c r="H1550" i="1" s="1"/>
  <c r="C1549" i="1"/>
  <c r="H1549" i="1" s="1"/>
  <c r="H1548" i="1"/>
  <c r="G1548" i="1"/>
  <c r="C1548" i="1"/>
  <c r="H1547" i="1"/>
  <c r="G1547" i="1"/>
  <c r="C1547" i="1"/>
  <c r="C1546" i="1"/>
  <c r="C1545" i="1"/>
  <c r="H1545" i="1" s="1"/>
  <c r="H1544" i="1"/>
  <c r="G1544" i="1"/>
  <c r="C1544" i="1"/>
  <c r="H1543" i="1"/>
  <c r="G1543" i="1"/>
  <c r="C1543" i="1"/>
  <c r="C1542" i="1"/>
  <c r="H1542" i="1" s="1"/>
  <c r="C1541" i="1"/>
  <c r="H1541" i="1" s="1"/>
  <c r="H1540" i="1"/>
  <c r="G1540" i="1"/>
  <c r="C1540" i="1"/>
  <c r="H1539" i="1"/>
  <c r="G1539" i="1"/>
  <c r="C1539" i="1"/>
  <c r="C1538" i="1"/>
  <c r="C1537" i="1"/>
  <c r="H1537" i="1" s="1"/>
  <c r="H1536" i="1"/>
  <c r="G1536" i="1"/>
  <c r="C1536" i="1"/>
  <c r="H1535" i="1"/>
  <c r="G1535" i="1"/>
  <c r="C1535" i="1"/>
  <c r="C1534" i="1"/>
  <c r="H1534" i="1" s="1"/>
  <c r="C1533" i="1"/>
  <c r="H1533" i="1" s="1"/>
  <c r="H1532" i="1"/>
  <c r="G1532" i="1"/>
  <c r="C1532" i="1"/>
  <c r="H1531" i="1"/>
  <c r="G1531" i="1"/>
  <c r="C1531" i="1"/>
  <c r="C1530" i="1"/>
  <c r="C1529" i="1"/>
  <c r="H1529" i="1" s="1"/>
  <c r="H1528" i="1"/>
  <c r="G1528" i="1"/>
  <c r="C1528" i="1"/>
  <c r="H1527" i="1"/>
  <c r="G1527" i="1"/>
  <c r="C1527" i="1"/>
  <c r="C1526" i="1"/>
  <c r="H1526" i="1" s="1"/>
  <c r="C1525" i="1"/>
  <c r="H1525" i="1" s="1"/>
  <c r="H1524" i="1"/>
  <c r="G1524" i="1"/>
  <c r="C1524" i="1"/>
  <c r="H1523" i="1"/>
  <c r="G1523" i="1"/>
  <c r="C1523" i="1"/>
  <c r="C1522" i="1"/>
  <c r="C1521" i="1"/>
  <c r="H1521" i="1" s="1"/>
  <c r="H1520" i="1"/>
  <c r="G1520" i="1"/>
  <c r="C1520" i="1"/>
  <c r="H1519" i="1"/>
  <c r="G1519" i="1"/>
  <c r="C1519" i="1"/>
  <c r="C1518" i="1"/>
  <c r="H1518" i="1" s="1"/>
  <c r="H1516" i="1"/>
  <c r="G1516" i="1"/>
  <c r="C1516" i="1"/>
  <c r="H1515" i="1"/>
  <c r="G1515" i="1"/>
  <c r="C1515" i="1"/>
  <c r="C1514" i="1"/>
  <c r="C1513" i="1"/>
  <c r="H1513" i="1" s="1"/>
  <c r="H1512" i="1"/>
  <c r="G1512" i="1"/>
  <c r="C1512" i="1"/>
  <c r="H1511" i="1"/>
  <c r="G1511" i="1"/>
  <c r="C1511" i="1"/>
  <c r="C1510" i="1"/>
  <c r="H1510" i="1" s="1"/>
  <c r="C1509" i="1"/>
  <c r="H1509" i="1" s="1"/>
  <c r="H1508" i="1"/>
  <c r="C1508" i="1"/>
  <c r="G1508" i="1" s="1"/>
  <c r="G1507" i="1"/>
  <c r="C1507" i="1"/>
  <c r="H1507" i="1" s="1"/>
  <c r="C1506" i="1"/>
  <c r="C1505" i="1"/>
  <c r="H1505" i="1" s="1"/>
  <c r="G1504" i="1"/>
  <c r="C1504" i="1"/>
  <c r="H1504" i="1" s="1"/>
  <c r="C1503" i="1"/>
  <c r="H1503" i="1" s="1"/>
  <c r="C1502" i="1"/>
  <c r="H1502" i="1" s="1"/>
  <c r="C1500" i="1"/>
  <c r="G1500" i="1" s="1"/>
  <c r="C1498" i="1"/>
  <c r="C1497" i="1"/>
  <c r="H1497" i="1" s="1"/>
  <c r="H1496" i="1"/>
  <c r="G1496" i="1"/>
  <c r="C1496" i="1"/>
  <c r="H1495" i="1"/>
  <c r="G1495" i="1"/>
  <c r="C1495" i="1"/>
  <c r="C1494" i="1"/>
  <c r="H1494" i="1" s="1"/>
  <c r="C1493" i="1"/>
  <c r="H1493" i="1" s="1"/>
  <c r="C1492" i="1"/>
  <c r="G1492" i="1" s="1"/>
  <c r="H1491" i="1"/>
  <c r="G1491" i="1"/>
  <c r="C1491" i="1"/>
  <c r="C1490" i="1"/>
  <c r="C1489" i="1"/>
  <c r="H1489" i="1" s="1"/>
  <c r="H1488" i="1"/>
  <c r="G1488" i="1"/>
  <c r="C1488" i="1"/>
  <c r="H1487" i="1"/>
  <c r="G1487" i="1"/>
  <c r="C1487" i="1"/>
  <c r="C1486" i="1"/>
  <c r="H1486" i="1" s="1"/>
  <c r="C1485" i="1"/>
  <c r="H1485" i="1" s="1"/>
  <c r="C1484" i="1"/>
  <c r="G1484" i="1" s="1"/>
  <c r="C1482" i="1"/>
  <c r="G1480" i="1"/>
  <c r="C1480" i="1"/>
  <c r="H1480" i="1" s="1"/>
  <c r="D1479" i="1"/>
  <c r="C1479" i="1"/>
  <c r="J1479" i="1" s="1"/>
  <c r="J1478" i="1"/>
  <c r="H1478" i="1"/>
  <c r="G1478" i="1"/>
  <c r="I1478" i="1" s="1"/>
  <c r="D1478" i="1"/>
  <c r="C1478" i="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J1472" i="1" s="1"/>
  <c r="J1471" i="1"/>
  <c r="H1471" i="1"/>
  <c r="G1471" i="1"/>
  <c r="I1471" i="1" s="1"/>
  <c r="D1471" i="1"/>
  <c r="C1471" i="1"/>
  <c r="H1470" i="1"/>
  <c r="G1470" i="1"/>
  <c r="D1470" i="1"/>
  <c r="C1470" i="1"/>
  <c r="H1469" i="1"/>
  <c r="G1469" i="1"/>
  <c r="D1469" i="1"/>
  <c r="C1469" i="1"/>
  <c r="D1468" i="1"/>
  <c r="C1468" i="1"/>
  <c r="H1467" i="1"/>
  <c r="G1467" i="1"/>
  <c r="I1467" i="1" s="1"/>
  <c r="D1467" i="1"/>
  <c r="C1467" i="1"/>
  <c r="J1467" i="1" s="1"/>
  <c r="D1466" i="1"/>
  <c r="C1466" i="1"/>
  <c r="J1466" i="1" s="1"/>
  <c r="J1465" i="1"/>
  <c r="H1465" i="1"/>
  <c r="G1465" i="1"/>
  <c r="I1465" i="1" s="1"/>
  <c r="D1465" i="1"/>
  <c r="C1465" i="1"/>
  <c r="D1464" i="1"/>
  <c r="C1464" i="1"/>
  <c r="H1463" i="1"/>
  <c r="G1463" i="1"/>
  <c r="I1463" i="1" s="1"/>
  <c r="D1463" i="1"/>
  <c r="C1463" i="1"/>
  <c r="J1463" i="1" s="1"/>
  <c r="J1462" i="1"/>
  <c r="D1462" i="1"/>
  <c r="C1462" i="1"/>
  <c r="H1462" i="1" s="1"/>
  <c r="D1461" i="1"/>
  <c r="C1461" i="1"/>
  <c r="H1460" i="1"/>
  <c r="G1460" i="1"/>
  <c r="I1460" i="1" s="1"/>
  <c r="D1460" i="1"/>
  <c r="C1460" i="1"/>
  <c r="J1460" i="1" s="1"/>
  <c r="J1459" i="1"/>
  <c r="D1459" i="1"/>
  <c r="C1459" i="1"/>
  <c r="H1459" i="1" s="1"/>
  <c r="J1458" i="1"/>
  <c r="H1458" i="1"/>
  <c r="G1458" i="1"/>
  <c r="I1458" i="1" s="1"/>
  <c r="D1458" i="1"/>
  <c r="C1458" i="1"/>
  <c r="D1457" i="1"/>
  <c r="C1457" i="1"/>
  <c r="H1456" i="1"/>
  <c r="G1456" i="1"/>
  <c r="I1456" i="1" s="1"/>
  <c r="D1456" i="1"/>
  <c r="C1456" i="1"/>
  <c r="J1456" i="1" s="1"/>
  <c r="D1455" i="1"/>
  <c r="C1455" i="1"/>
  <c r="H1455" i="1" s="1"/>
  <c r="C1454" i="1"/>
  <c r="C1453" i="1"/>
  <c r="J1452" i="1"/>
  <c r="H1452" i="1"/>
  <c r="G1452" i="1"/>
  <c r="I1452" i="1" s="1"/>
  <c r="D1452" i="1"/>
  <c r="C1452" i="1"/>
  <c r="D1451" i="1"/>
  <c r="C1451" i="1"/>
  <c r="H1450" i="1"/>
  <c r="G1450" i="1"/>
  <c r="I1450" i="1" s="1"/>
  <c r="D1450" i="1"/>
  <c r="C1450" i="1"/>
  <c r="J1450" i="1" s="1"/>
  <c r="J1449" i="1"/>
  <c r="D1449" i="1"/>
  <c r="C1449" i="1"/>
  <c r="H1449" i="1" s="1"/>
  <c r="J1448" i="1"/>
  <c r="H1448" i="1"/>
  <c r="G1448" i="1"/>
  <c r="I1448" i="1" s="1"/>
  <c r="D1448" i="1"/>
  <c r="C1448" i="1"/>
  <c r="D1447" i="1"/>
  <c r="C1447" i="1"/>
  <c r="H1446" i="1"/>
  <c r="G1446" i="1"/>
  <c r="I1446" i="1" s="1"/>
  <c r="D1446" i="1"/>
  <c r="C1446" i="1"/>
  <c r="J1446" i="1" s="1"/>
  <c r="J1445" i="1"/>
  <c r="H1445" i="1"/>
  <c r="D1445" i="1"/>
  <c r="C1445" i="1"/>
  <c r="G1445" i="1" s="1"/>
  <c r="D1444" i="1"/>
  <c r="C1444" i="1"/>
  <c r="D1443" i="1"/>
  <c r="C1443" i="1"/>
  <c r="G1443" i="1" s="1"/>
  <c r="J1442" i="1"/>
  <c r="G1442" i="1"/>
  <c r="I1442" i="1" s="1"/>
  <c r="D1442" i="1"/>
  <c r="C1442" i="1"/>
  <c r="H1442" i="1" s="1"/>
  <c r="H1441" i="1"/>
  <c r="D1441" i="1"/>
  <c r="C1441" i="1"/>
  <c r="J1441" i="1" s="1"/>
  <c r="D1440" i="1"/>
  <c r="C1440" i="1"/>
  <c r="D1439" i="1"/>
  <c r="C1439" i="1"/>
  <c r="G1439" i="1" s="1"/>
  <c r="H1438" i="1"/>
  <c r="D1438" i="1"/>
  <c r="C1438" i="1"/>
  <c r="G1438" i="1" s="1"/>
  <c r="D1437" i="1"/>
  <c r="C1437" i="1"/>
  <c r="H1434" i="1"/>
  <c r="D1434" i="1"/>
  <c r="C1434" i="1"/>
  <c r="G1434" i="1" s="1"/>
  <c r="D1433" i="1"/>
  <c r="C1433" i="1"/>
  <c r="H1432" i="1"/>
  <c r="D1432" i="1"/>
  <c r="C1432" i="1"/>
  <c r="G1432" i="1" s="1"/>
  <c r="D1431" i="1"/>
  <c r="C1431" i="1"/>
  <c r="H1430" i="1"/>
  <c r="D1430" i="1"/>
  <c r="C1430" i="1"/>
  <c r="G1430" i="1" s="1"/>
  <c r="D1429" i="1"/>
  <c r="C1429" i="1"/>
  <c r="H1428" i="1"/>
  <c r="D1428" i="1"/>
  <c r="C1428" i="1"/>
  <c r="G1428" i="1" s="1"/>
  <c r="D1427" i="1"/>
  <c r="C1427" i="1"/>
  <c r="H1426" i="1"/>
  <c r="D1426" i="1"/>
  <c r="C1426" i="1"/>
  <c r="G1426" i="1" s="1"/>
  <c r="D1425" i="1"/>
  <c r="C1425" i="1"/>
  <c r="D1424" i="1"/>
  <c r="C1424" i="1"/>
  <c r="G1424" i="1" s="1"/>
  <c r="D1423" i="1"/>
  <c r="C1423" i="1"/>
  <c r="H1422" i="1"/>
  <c r="D1422" i="1"/>
  <c r="C1422" i="1"/>
  <c r="G1422" i="1" s="1"/>
  <c r="D1421" i="1"/>
  <c r="C1421" i="1"/>
  <c r="D1420" i="1"/>
  <c r="H1420" i="1" s="1"/>
  <c r="C1420" i="1"/>
  <c r="D1419" i="1"/>
  <c r="C1419" i="1"/>
  <c r="H1418" i="1"/>
  <c r="D1418" i="1"/>
  <c r="C1418" i="1"/>
  <c r="G1418" i="1" s="1"/>
  <c r="D1417" i="1"/>
  <c r="C1417" i="1"/>
  <c r="H1416" i="1"/>
  <c r="D1416" i="1"/>
  <c r="C1416" i="1"/>
  <c r="G1416" i="1" s="1"/>
  <c r="D1415" i="1"/>
  <c r="C1415" i="1"/>
  <c r="D1414" i="1"/>
  <c r="C1414" i="1"/>
  <c r="G1414" i="1" s="1"/>
  <c r="D1413" i="1"/>
  <c r="C1413" i="1"/>
  <c r="H1412" i="1"/>
  <c r="D1412" i="1"/>
  <c r="C1412" i="1"/>
  <c r="G1412" i="1" s="1"/>
  <c r="D1411" i="1"/>
  <c r="C1411" i="1"/>
  <c r="H1410" i="1"/>
  <c r="D1410" i="1"/>
  <c r="C1410" i="1"/>
  <c r="G1410" i="1" s="1"/>
  <c r="C1409" i="1"/>
  <c r="D1407" i="1"/>
  <c r="C1407" i="1"/>
  <c r="H1406" i="1"/>
  <c r="D1406" i="1"/>
  <c r="C1406" i="1"/>
  <c r="G1406" i="1" s="1"/>
  <c r="D1405" i="1"/>
  <c r="C1405" i="1"/>
  <c r="H1404" i="1"/>
  <c r="D1404" i="1"/>
  <c r="C1404" i="1"/>
  <c r="G1404" i="1" s="1"/>
  <c r="D1403" i="1"/>
  <c r="C1403" i="1"/>
  <c r="H1402" i="1"/>
  <c r="D1402" i="1"/>
  <c r="C1402" i="1"/>
  <c r="G1402" i="1" s="1"/>
  <c r="D1401" i="1"/>
  <c r="C1401" i="1"/>
  <c r="H1400" i="1"/>
  <c r="D1400" i="1"/>
  <c r="C1400" i="1"/>
  <c r="G1400" i="1" s="1"/>
  <c r="D1399" i="1"/>
  <c r="C1399" i="1"/>
  <c r="D1398" i="1"/>
  <c r="C1398" i="1"/>
  <c r="G1398" i="1" s="1"/>
  <c r="D1397" i="1"/>
  <c r="C1397" i="1"/>
  <c r="H1396" i="1"/>
  <c r="D1396" i="1"/>
  <c r="C1396" i="1"/>
  <c r="G1396" i="1" s="1"/>
  <c r="D1395" i="1"/>
  <c r="C1395" i="1"/>
  <c r="H1394" i="1"/>
  <c r="D1394" i="1"/>
  <c r="C1394" i="1"/>
  <c r="G1394" i="1" s="1"/>
  <c r="D1393" i="1"/>
  <c r="C1393" i="1"/>
  <c r="D1392" i="1"/>
  <c r="C1392" i="1"/>
  <c r="G1392" i="1" s="1"/>
  <c r="D1391" i="1"/>
  <c r="C1391" i="1"/>
  <c r="H1390" i="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H1382" i="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H1374" i="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H1366" i="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H1358" i="1"/>
  <c r="D1358" i="1"/>
  <c r="C1358" i="1"/>
  <c r="G1358" i="1" s="1"/>
  <c r="D1357" i="1"/>
  <c r="C1357" i="1"/>
  <c r="G1357" i="1" s="1"/>
  <c r="H1356" i="1"/>
  <c r="D1356" i="1"/>
  <c r="C1356" i="1"/>
  <c r="G1356" i="1" s="1"/>
  <c r="H1355" i="1"/>
  <c r="D1355" i="1"/>
  <c r="C1355" i="1"/>
  <c r="G1355" i="1" s="1"/>
  <c r="D1354" i="1"/>
  <c r="C1354" i="1"/>
  <c r="G1354" i="1" s="1"/>
  <c r="D1353" i="1"/>
  <c r="C1353" i="1"/>
  <c r="G1353" i="1" s="1"/>
  <c r="H1352" i="1"/>
  <c r="D1352" i="1"/>
  <c r="C1352" i="1"/>
  <c r="G1352" i="1" s="1"/>
  <c r="H1351" i="1"/>
  <c r="D1351" i="1"/>
  <c r="C1351" i="1"/>
  <c r="G1351" i="1" s="1"/>
  <c r="H1350" i="1"/>
  <c r="D1350" i="1"/>
  <c r="C1350" i="1"/>
  <c r="G1350" i="1" s="1"/>
  <c r="D1349" i="1"/>
  <c r="C1349" i="1"/>
  <c r="G1349" i="1" s="1"/>
  <c r="H1348" i="1"/>
  <c r="D1348" i="1"/>
  <c r="C1348" i="1"/>
  <c r="G1348" i="1" s="1"/>
  <c r="H1347" i="1"/>
  <c r="D1347" i="1"/>
  <c r="C1347" i="1"/>
  <c r="G1347" i="1" s="1"/>
  <c r="D1346" i="1"/>
  <c r="C1346" i="1"/>
  <c r="G1346" i="1" s="1"/>
  <c r="D1345" i="1"/>
  <c r="C1345" i="1"/>
  <c r="G1345" i="1" s="1"/>
  <c r="H1344" i="1"/>
  <c r="D1344" i="1"/>
  <c r="C1344" i="1"/>
  <c r="G1344" i="1" s="1"/>
  <c r="D1343" i="1"/>
  <c r="H1343" i="1" s="1"/>
  <c r="C1343" i="1"/>
  <c r="D1342" i="1"/>
  <c r="C1342" i="1"/>
  <c r="G1342" i="1" s="1"/>
  <c r="D1341" i="1"/>
  <c r="C1341" i="1"/>
  <c r="G1341" i="1" s="1"/>
  <c r="H1340" i="1"/>
  <c r="D1340" i="1"/>
  <c r="C1340" i="1"/>
  <c r="G1340" i="1" s="1"/>
  <c r="H1339" i="1"/>
  <c r="G1339" i="1"/>
  <c r="D1339" i="1"/>
  <c r="C1339" i="1"/>
  <c r="H1338" i="1"/>
  <c r="D1338" i="1"/>
  <c r="C1338" i="1"/>
  <c r="G1338" i="1" s="1"/>
  <c r="D1337" i="1"/>
  <c r="H1337" i="1" s="1"/>
  <c r="C1337" i="1"/>
  <c r="D1336" i="1"/>
  <c r="C1336" i="1"/>
  <c r="G1336" i="1" s="1"/>
  <c r="D1335" i="1"/>
  <c r="C1335" i="1"/>
  <c r="H1335" i="1" s="1"/>
  <c r="D1334" i="1"/>
  <c r="C1334" i="1"/>
  <c r="G1334" i="1" s="1"/>
  <c r="H1333" i="1"/>
  <c r="D1333" i="1"/>
  <c r="C1333" i="1"/>
  <c r="G1333" i="1" s="1"/>
  <c r="H1332" i="1"/>
  <c r="D1332" i="1"/>
  <c r="C1332" i="1"/>
  <c r="G1332" i="1" s="1"/>
  <c r="G1331" i="1"/>
  <c r="D1331" i="1"/>
  <c r="C1331" i="1"/>
  <c r="H1331" i="1" s="1"/>
  <c r="H1330" i="1"/>
  <c r="D1330" i="1"/>
  <c r="C1330" i="1"/>
  <c r="G1330" i="1" s="1"/>
  <c r="D1329" i="1"/>
  <c r="G1329" i="1" s="1"/>
  <c r="C1329" i="1"/>
  <c r="H1329" i="1" s="1"/>
  <c r="D1328" i="1"/>
  <c r="C1328" i="1"/>
  <c r="G1328" i="1" s="1"/>
  <c r="D1327" i="1"/>
  <c r="C1327" i="1"/>
  <c r="H1327" i="1" s="1"/>
  <c r="D1326" i="1"/>
  <c r="C1326" i="1"/>
  <c r="H1325" i="1"/>
  <c r="D1325" i="1"/>
  <c r="C1325" i="1"/>
  <c r="G1325" i="1" s="1"/>
  <c r="H1324" i="1"/>
  <c r="D1324" i="1"/>
  <c r="C1324" i="1"/>
  <c r="G1324" i="1" s="1"/>
  <c r="H1323" i="1"/>
  <c r="G1323" i="1"/>
  <c r="D1323" i="1"/>
  <c r="C1323" i="1"/>
  <c r="G1322"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G1304" i="1"/>
  <c r="D1304" i="1"/>
  <c r="C1304" i="1"/>
  <c r="H1304" i="1" s="1"/>
  <c r="H1303" i="1"/>
  <c r="G1303" i="1"/>
  <c r="D1303" i="1"/>
  <c r="C1303" i="1"/>
  <c r="G1302" i="1"/>
  <c r="D1302" i="1"/>
  <c r="C1302" i="1"/>
  <c r="H1302" i="1" s="1"/>
  <c r="H1301" i="1"/>
  <c r="G1301" i="1"/>
  <c r="D1301" i="1"/>
  <c r="C1301" i="1"/>
  <c r="G1300" i="1"/>
  <c r="D1300" i="1"/>
  <c r="C1300" i="1"/>
  <c r="H1300" i="1" s="1"/>
  <c r="H1299" i="1"/>
  <c r="G1299" i="1"/>
  <c r="D1299" i="1"/>
  <c r="C1299" i="1"/>
  <c r="G1298" i="1"/>
  <c r="D1298" i="1"/>
  <c r="C1298" i="1"/>
  <c r="H1298" i="1" s="1"/>
  <c r="H1297" i="1"/>
  <c r="G1297" i="1"/>
  <c r="D1297" i="1"/>
  <c r="C1297" i="1"/>
  <c r="G1296" i="1"/>
  <c r="D1296" i="1"/>
  <c r="C1296" i="1"/>
  <c r="H1296" i="1" s="1"/>
  <c r="H1295" i="1"/>
  <c r="G1295" i="1"/>
  <c r="D1295" i="1"/>
  <c r="C1295" i="1"/>
  <c r="G1294" i="1"/>
  <c r="D1294" i="1"/>
  <c r="C1294" i="1"/>
  <c r="H1294" i="1" s="1"/>
  <c r="H1293" i="1"/>
  <c r="G1293" i="1"/>
  <c r="D1293" i="1"/>
  <c r="C1293" i="1"/>
  <c r="G1292" i="1"/>
  <c r="D1292" i="1"/>
  <c r="C1292" i="1"/>
  <c r="H1292" i="1" s="1"/>
  <c r="H1291" i="1"/>
  <c r="G1291" i="1"/>
  <c r="D1291" i="1"/>
  <c r="C1291" i="1"/>
  <c r="G1290" i="1"/>
  <c r="D1290" i="1"/>
  <c r="C1290" i="1"/>
  <c r="H1290" i="1" s="1"/>
  <c r="H1289" i="1"/>
  <c r="G1289" i="1"/>
  <c r="D1289" i="1"/>
  <c r="C1289" i="1"/>
  <c r="G1288" i="1"/>
  <c r="D1288" i="1"/>
  <c r="C1288" i="1"/>
  <c r="H1288" i="1" s="1"/>
  <c r="H1287" i="1"/>
  <c r="G1287" i="1"/>
  <c r="D1287" i="1"/>
  <c r="C1287" i="1"/>
  <c r="G1286" i="1"/>
  <c r="D1286" i="1"/>
  <c r="C1286" i="1"/>
  <c r="H1286" i="1" s="1"/>
  <c r="H1285" i="1"/>
  <c r="G1285" i="1"/>
  <c r="D1285" i="1"/>
  <c r="C1285" i="1"/>
  <c r="G1284" i="1"/>
  <c r="D1284" i="1"/>
  <c r="C1284" i="1"/>
  <c r="H1284" i="1" s="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H1266" i="1" s="1"/>
  <c r="C1266" i="1"/>
  <c r="H1265" i="1"/>
  <c r="G1265" i="1"/>
  <c r="D1265" i="1"/>
  <c r="C1265" i="1"/>
  <c r="H1264" i="1"/>
  <c r="D1264" i="1"/>
  <c r="G1264" i="1" s="1"/>
  <c r="C1264" i="1"/>
  <c r="H1263"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H1228" i="1"/>
  <c r="G1228" i="1"/>
  <c r="D1228" i="1"/>
  <c r="C1228" i="1"/>
  <c r="C1227" i="1"/>
  <c r="H1226" i="1"/>
  <c r="G1226" i="1"/>
  <c r="D1226" i="1"/>
  <c r="C1226" i="1"/>
  <c r="H1225" i="1"/>
  <c r="G1225" i="1"/>
  <c r="D1225" i="1"/>
  <c r="C1225" i="1"/>
  <c r="D1224" i="1"/>
  <c r="C1224" i="1"/>
  <c r="H1224" i="1" s="1"/>
  <c r="C1223" i="1"/>
  <c r="C1222" i="1"/>
  <c r="H1221" i="1"/>
  <c r="G1221" i="1"/>
  <c r="D1221" i="1"/>
  <c r="C1221" i="1"/>
  <c r="H1220" i="1"/>
  <c r="G1220" i="1"/>
  <c r="D1220" i="1"/>
  <c r="C1220" i="1"/>
  <c r="H1219" i="1"/>
  <c r="G1219" i="1"/>
  <c r="D1219" i="1"/>
  <c r="C1219" i="1"/>
  <c r="D1218" i="1"/>
  <c r="H1218" i="1" s="1"/>
  <c r="C1218" i="1"/>
  <c r="D1217" i="1"/>
  <c r="C1217" i="1"/>
  <c r="G1217" i="1" s="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D1156" i="1"/>
  <c r="H1156" i="1" s="1"/>
  <c r="C1156" i="1"/>
  <c r="H1155" i="1"/>
  <c r="D1155" i="1"/>
  <c r="G1155" i="1" s="1"/>
  <c r="C1155" i="1"/>
  <c r="D1154"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49" i="1"/>
  <c r="G1049" i="1"/>
  <c r="D1049" i="1"/>
  <c r="C1049"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H1035" i="1" s="1"/>
  <c r="D1034" i="1"/>
  <c r="C1034" i="1"/>
  <c r="H1033" i="1"/>
  <c r="D1033" i="1"/>
  <c r="G1033" i="1" s="1"/>
  <c r="C1033" i="1"/>
  <c r="D1032" i="1"/>
  <c r="H1032" i="1" s="1"/>
  <c r="C1032" i="1"/>
  <c r="H1031" i="1"/>
  <c r="G1031" i="1"/>
  <c r="D1031" i="1"/>
  <c r="C1031" i="1"/>
  <c r="H1029" i="1"/>
  <c r="G1029" i="1"/>
  <c r="D1029" i="1"/>
  <c r="C1029" i="1"/>
  <c r="H1028" i="1"/>
  <c r="D1028" i="1"/>
  <c r="C1028" i="1"/>
  <c r="G1028" i="1" s="1"/>
  <c r="H1027" i="1"/>
  <c r="G1027" i="1"/>
  <c r="D1027" i="1"/>
  <c r="C1027" i="1"/>
  <c r="H1026" i="1"/>
  <c r="G1026" i="1"/>
  <c r="D1026" i="1"/>
  <c r="C1026" i="1"/>
  <c r="H1025" i="1"/>
  <c r="D1025" i="1"/>
  <c r="C1025" i="1"/>
  <c r="G1025" i="1" s="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D1018" i="1"/>
  <c r="C1018" i="1"/>
  <c r="H1017" i="1"/>
  <c r="G1017" i="1"/>
  <c r="D1017" i="1"/>
  <c r="C1017" i="1"/>
  <c r="H1016" i="1"/>
  <c r="G1016" i="1"/>
  <c r="D1016" i="1"/>
  <c r="C1016" i="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H1004" i="1"/>
  <c r="G1004" i="1"/>
  <c r="D1004" i="1"/>
  <c r="C1004" i="1"/>
  <c r="D1003" i="1"/>
  <c r="C1003" i="1"/>
  <c r="G1003" i="1" s="1"/>
  <c r="D1002" i="1"/>
  <c r="G1002" i="1" s="1"/>
  <c r="C1002" i="1"/>
  <c r="D1001" i="1"/>
  <c r="C1001" i="1"/>
  <c r="D1000" i="1"/>
  <c r="C1000" i="1"/>
  <c r="H1000" i="1" s="1"/>
  <c r="D999" i="1"/>
  <c r="G999" i="1" s="1"/>
  <c r="C999" i="1"/>
  <c r="H999" i="1" s="1"/>
  <c r="D998" i="1"/>
  <c r="C998" i="1"/>
  <c r="D997" i="1"/>
  <c r="D996" i="1"/>
  <c r="C996" i="1"/>
  <c r="D995" i="1"/>
  <c r="C995" i="1"/>
  <c r="G995" i="1" s="1"/>
  <c r="H994" i="1"/>
  <c r="G994" i="1"/>
  <c r="D994" i="1"/>
  <c r="C994" i="1"/>
  <c r="D993" i="1"/>
  <c r="C993" i="1"/>
  <c r="H993" i="1" s="1"/>
  <c r="H992" i="1"/>
  <c r="G992" i="1"/>
  <c r="D992" i="1"/>
  <c r="C992" i="1"/>
  <c r="D991" i="1"/>
  <c r="C991" i="1"/>
  <c r="H989" i="1"/>
  <c r="G989" i="1"/>
  <c r="D989" i="1"/>
  <c r="C989" i="1"/>
  <c r="H988" i="1"/>
  <c r="D988" i="1"/>
  <c r="C988" i="1"/>
  <c r="G988" i="1" s="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D713" i="1"/>
  <c r="H713" i="1" s="1"/>
  <c r="C713" i="1"/>
  <c r="H712" i="1"/>
  <c r="G712" i="1"/>
  <c r="D712" i="1"/>
  <c r="C712" i="1"/>
  <c r="D711" i="1"/>
  <c r="C711" i="1"/>
  <c r="D710" i="1"/>
  <c r="C710" i="1"/>
  <c r="H709" i="1"/>
  <c r="G709" i="1"/>
  <c r="D709" i="1"/>
  <c r="C709" i="1"/>
  <c r="H708" i="1"/>
  <c r="G708" i="1"/>
  <c r="D708" i="1"/>
  <c r="C708" i="1"/>
  <c r="H707" i="1"/>
  <c r="G707" i="1"/>
  <c r="D707" i="1"/>
  <c r="C707" i="1"/>
  <c r="H706" i="1"/>
  <c r="G706" i="1"/>
  <c r="D706" i="1"/>
  <c r="C706" i="1"/>
  <c r="D705" i="1"/>
  <c r="C705" i="1"/>
  <c r="G705" i="1" s="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G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C671" i="1"/>
  <c r="D670" i="1"/>
  <c r="C670" i="1"/>
  <c r="H670" i="1" s="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G649" i="1" s="1"/>
  <c r="H648" i="1"/>
  <c r="G648" i="1"/>
  <c r="D648" i="1"/>
  <c r="C648" i="1"/>
  <c r="H647" i="1"/>
  <c r="G647" i="1"/>
  <c r="D647" i="1"/>
  <c r="C647" i="1"/>
  <c r="H646" i="1"/>
  <c r="G646" i="1"/>
  <c r="D646" i="1"/>
  <c r="C646" i="1"/>
  <c r="D645" i="1"/>
  <c r="H644" i="1"/>
  <c r="G644" i="1"/>
  <c r="D644" i="1"/>
  <c r="C644" i="1"/>
  <c r="D643" i="1"/>
  <c r="C643" i="1"/>
  <c r="D642" i="1"/>
  <c r="H642" i="1" s="1"/>
  <c r="C642" i="1"/>
  <c r="D641" i="1"/>
  <c r="H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2" i="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G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G370" i="1"/>
  <c r="D370" i="1"/>
  <c r="C370" i="1"/>
  <c r="H370" i="1" s="1"/>
  <c r="H369" i="1"/>
  <c r="D369" i="1"/>
  <c r="G369" i="1" s="1"/>
  <c r="C369" i="1"/>
  <c r="H368" i="1"/>
  <c r="G368" i="1"/>
  <c r="D368" i="1"/>
  <c r="C368" i="1"/>
  <c r="H367" i="1"/>
  <c r="G367" i="1"/>
  <c r="D367" i="1"/>
  <c r="C367" i="1"/>
  <c r="H366" i="1"/>
  <c r="G366" i="1"/>
  <c r="D366" i="1"/>
  <c r="C366" i="1"/>
  <c r="D365" i="1"/>
  <c r="G365" i="1" s="1"/>
  <c r="C365" i="1"/>
  <c r="H365" i="1" s="1"/>
  <c r="D364" i="1"/>
  <c r="H363" i="1"/>
  <c r="G363" i="1"/>
  <c r="D363" i="1"/>
  <c r="C363" i="1"/>
  <c r="H362" i="1"/>
  <c r="G362" i="1"/>
  <c r="D362" i="1"/>
  <c r="C362" i="1"/>
  <c r="G361" i="1"/>
  <c r="D361" i="1"/>
  <c r="C361" i="1"/>
  <c r="H361" i="1" s="1"/>
  <c r="H360" i="1"/>
  <c r="G360" i="1"/>
  <c r="D360" i="1"/>
  <c r="C360"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H256" i="1"/>
  <c r="G256"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D190" i="1"/>
  <c r="G190" i="1" s="1"/>
  <c r="C190" i="1"/>
  <c r="D189" i="1"/>
  <c r="G189" i="1" s="1"/>
  <c r="C189" i="1"/>
  <c r="D188" i="1"/>
  <c r="G188" i="1" s="1"/>
  <c r="C188" i="1"/>
  <c r="D187" i="1"/>
  <c r="H187" i="1" s="1"/>
  <c r="C187" i="1"/>
  <c r="H186" i="1"/>
  <c r="G186" i="1"/>
  <c r="D186" i="1"/>
  <c r="C186" i="1"/>
  <c r="H185" i="1"/>
  <c r="G185" i="1"/>
  <c r="D185" i="1"/>
  <c r="C185" i="1"/>
  <c r="D184" i="1"/>
  <c r="H183" i="1"/>
  <c r="G183" i="1"/>
  <c r="D183" i="1"/>
  <c r="C183" i="1"/>
  <c r="D182" i="1"/>
  <c r="H182" i="1" s="1"/>
  <c r="C182" i="1"/>
  <c r="D181" i="1"/>
  <c r="G181" i="1" s="1"/>
  <c r="C181" i="1"/>
  <c r="D180" i="1"/>
  <c r="G180" i="1" s="1"/>
  <c r="C180" i="1"/>
  <c r="D179" i="1"/>
  <c r="H179" i="1" s="1"/>
  <c r="C179" i="1"/>
  <c r="H178" i="1"/>
  <c r="G178" i="1"/>
  <c r="D178" i="1"/>
  <c r="C178" i="1"/>
  <c r="D177" i="1"/>
  <c r="G177" i="1" s="1"/>
  <c r="C177" i="1"/>
  <c r="H176" i="1"/>
  <c r="D176" i="1"/>
  <c r="G176" i="1" s="1"/>
  <c r="C176" i="1"/>
  <c r="D175" i="1"/>
  <c r="G175" i="1" s="1"/>
  <c r="C175" i="1"/>
  <c r="H175" i="1" s="1"/>
  <c r="H174" i="1"/>
  <c r="D174" i="1"/>
  <c r="G174" i="1" s="1"/>
  <c r="C174" i="1"/>
  <c r="D173" i="1"/>
  <c r="C173" i="1"/>
  <c r="D172" i="1"/>
  <c r="H172" i="1" s="1"/>
  <c r="C172" i="1"/>
  <c r="H171" i="1"/>
  <c r="G171" i="1"/>
  <c r="D171" i="1"/>
  <c r="C171" i="1"/>
  <c r="D170" i="1"/>
  <c r="H170" i="1" s="1"/>
  <c r="C170" i="1"/>
  <c r="H169" i="1"/>
  <c r="D169" i="1"/>
  <c r="G169" i="1" s="1"/>
  <c r="C169" i="1"/>
  <c r="D168" i="1"/>
  <c r="H168" i="1" s="1"/>
  <c r="C168" i="1"/>
  <c r="D167" i="1"/>
  <c r="H167" i="1" s="1"/>
  <c r="C167" i="1"/>
  <c r="D166" i="1"/>
  <c r="H166" i="1" s="1"/>
  <c r="C166" i="1"/>
  <c r="D165" i="1"/>
  <c r="H165" i="1" s="1"/>
  <c r="C165" i="1"/>
  <c r="G164" i="1"/>
  <c r="D164" i="1"/>
  <c r="C164" i="1"/>
  <c r="H164" i="1" s="1"/>
  <c r="D163" i="1"/>
  <c r="C163" i="1"/>
  <c r="H163" i="1" s="1"/>
  <c r="D162" i="1"/>
  <c r="C162" i="1"/>
  <c r="H162" i="1" s="1"/>
  <c r="D161" i="1"/>
  <c r="G161" i="1" s="1"/>
  <c r="C161" i="1"/>
  <c r="D160" i="1"/>
  <c r="D158" i="1"/>
  <c r="H158" i="1" s="1"/>
  <c r="C158" i="1"/>
  <c r="D157" i="1"/>
  <c r="H157" i="1" s="1"/>
  <c r="C157" i="1"/>
  <c r="H156" i="1"/>
  <c r="G156" i="1"/>
  <c r="D156" i="1"/>
  <c r="C156" i="1"/>
  <c r="D155" i="1"/>
  <c r="G154" i="1"/>
  <c r="D154" i="1"/>
  <c r="H154" i="1" s="1"/>
  <c r="C154" i="1"/>
  <c r="D153" i="1"/>
  <c r="G153" i="1" s="1"/>
  <c r="C153" i="1"/>
  <c r="G152" i="1"/>
  <c r="D152" i="1"/>
  <c r="C152" i="1"/>
  <c r="H151" i="1"/>
  <c r="G151" i="1"/>
  <c r="D151" i="1"/>
  <c r="C151" i="1"/>
  <c r="D150" i="1"/>
  <c r="C150" i="1"/>
  <c r="H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H132" i="1" s="1"/>
  <c r="D131" i="1"/>
  <c r="G131" i="1" s="1"/>
  <c r="C131" i="1"/>
  <c r="D130" i="1"/>
  <c r="C130" i="1"/>
  <c r="D129" i="1"/>
  <c r="H128" i="1"/>
  <c r="G128" i="1"/>
  <c r="D128" i="1"/>
  <c r="C128" i="1"/>
  <c r="H127" i="1"/>
  <c r="G127" i="1"/>
  <c r="D127" i="1"/>
  <c r="C127" i="1"/>
  <c r="H126" i="1"/>
  <c r="G126" i="1"/>
  <c r="D126" i="1"/>
  <c r="C126" i="1"/>
  <c r="G125" i="1"/>
  <c r="D125" i="1"/>
  <c r="C125" i="1"/>
  <c r="H125" i="1" s="1"/>
  <c r="G124" i="1"/>
  <c r="D124" i="1"/>
  <c r="C124" i="1"/>
  <c r="H124" i="1" s="1"/>
  <c r="H123" i="1"/>
  <c r="G123" i="1"/>
  <c r="D123" i="1"/>
  <c r="C123" i="1"/>
  <c r="G122" i="1"/>
  <c r="D122" i="1"/>
  <c r="C122" i="1"/>
  <c r="H122" i="1" s="1"/>
  <c r="G121" i="1"/>
  <c r="D121" i="1"/>
  <c r="C121" i="1"/>
  <c r="H121" i="1" s="1"/>
  <c r="D120" i="1"/>
  <c r="C120" i="1"/>
  <c r="H120"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H77" i="1"/>
  <c r="G77" i="1"/>
  <c r="D77" i="1"/>
  <c r="C77" i="1"/>
  <c r="D76" i="1"/>
  <c r="C76" i="1"/>
  <c r="H75" i="1"/>
  <c r="G75" i="1"/>
  <c r="D75" i="1"/>
  <c r="C75" i="1"/>
  <c r="D74" i="1"/>
  <c r="H74" i="1" s="1"/>
  <c r="C74" i="1"/>
  <c r="H72" i="1"/>
  <c r="G72" i="1"/>
  <c r="D72" i="1"/>
  <c r="C72" i="1"/>
  <c r="D71" i="1"/>
  <c r="C71" i="1"/>
  <c r="H71" i="1" s="1"/>
  <c r="H70" i="1"/>
  <c r="D70" i="1"/>
  <c r="C70" i="1"/>
  <c r="G70" i="1" s="1"/>
  <c r="H69" i="1"/>
  <c r="G69" i="1"/>
  <c r="D69" i="1"/>
  <c r="C69" i="1"/>
  <c r="H68" i="1"/>
  <c r="G68" i="1"/>
  <c r="D68" i="1"/>
  <c r="C68" i="1"/>
  <c r="H67" i="1"/>
  <c r="G67" i="1"/>
  <c r="D67" i="1"/>
  <c r="C67" i="1"/>
  <c r="D66" i="1"/>
  <c r="H66" i="1" s="1"/>
  <c r="C66" i="1"/>
  <c r="G65"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1409" i="1" l="1"/>
  <c r="D1408" i="1"/>
  <c r="G1408" i="1" s="1"/>
  <c r="G1223" i="1"/>
  <c r="F169" i="4"/>
  <c r="H161" i="1"/>
  <c r="F164" i="4"/>
  <c r="G1420" i="1"/>
  <c r="F114" i="6"/>
  <c r="F115" i="6"/>
  <c r="D1453" i="1"/>
  <c r="H1453" i="1" s="1"/>
  <c r="D1454" i="1"/>
  <c r="G1454" i="1" s="1"/>
  <c r="D5" i="7"/>
  <c r="J1455" i="1"/>
  <c r="E245" i="5"/>
  <c r="D1222" i="1" s="1"/>
  <c r="G1222" i="1" s="1"/>
  <c r="G1227" i="1"/>
  <c r="G1229" i="1"/>
  <c r="G1278" i="1"/>
  <c r="D1236" i="1"/>
  <c r="H1236" i="1" s="1"/>
  <c r="G1237" i="1"/>
  <c r="F259" i="5"/>
  <c r="E279" i="9"/>
  <c r="B279" i="9" s="1"/>
  <c r="G1218" i="1"/>
  <c r="F239" i="5"/>
  <c r="H1216" i="1"/>
  <c r="D1215" i="1"/>
  <c r="G1215" i="1" s="1"/>
  <c r="G1166" i="1"/>
  <c r="E290" i="9"/>
  <c r="B290" i="9" s="1"/>
  <c r="G1156" i="1"/>
  <c r="F177" i="5"/>
  <c r="F170" i="5"/>
  <c r="H1056" i="1"/>
  <c r="F78" i="5"/>
  <c r="H1047" i="1"/>
  <c r="H1050" i="1"/>
  <c r="H1048" i="1"/>
  <c r="H1034" i="1"/>
  <c r="F56" i="5"/>
  <c r="G1032" i="1"/>
  <c r="G1023" i="1"/>
  <c r="G1018" i="1"/>
  <c r="G1013" i="1"/>
  <c r="H1006" i="1"/>
  <c r="H1002" i="1"/>
  <c r="G1001" i="1"/>
  <c r="H998" i="1"/>
  <c r="H996" i="1"/>
  <c r="F13" i="5"/>
  <c r="H991" i="1"/>
  <c r="H986" i="1"/>
  <c r="E7" i="5"/>
  <c r="F214" i="9"/>
  <c r="B214" i="9" s="1"/>
  <c r="G1503" i="1"/>
  <c r="G1579" i="1"/>
  <c r="H1576" i="1"/>
  <c r="G1576" i="1"/>
  <c r="I36" i="3"/>
  <c r="D24" i="8"/>
  <c r="C1499" i="1" s="1"/>
  <c r="H1500" i="1"/>
  <c r="H1492" i="1"/>
  <c r="C1483" i="1"/>
  <c r="H1484" i="1"/>
  <c r="E26" i="9"/>
  <c r="B26" i="9" s="1"/>
  <c r="E22" i="9"/>
  <c r="B22" i="9" s="1"/>
  <c r="G821" i="1"/>
  <c r="G713" i="1"/>
  <c r="H711" i="1"/>
  <c r="F217" i="9"/>
  <c r="B217" i="9" s="1"/>
  <c r="H710" i="1"/>
  <c r="G703" i="1"/>
  <c r="G671" i="1"/>
  <c r="E30" i="9"/>
  <c r="B30" i="9" s="1"/>
  <c r="G669" i="1"/>
  <c r="H668" i="1"/>
  <c r="H643" i="1"/>
  <c r="G642" i="1"/>
  <c r="G641" i="1"/>
  <c r="H398" i="1"/>
  <c r="G397" i="1"/>
  <c r="H378" i="1"/>
  <c r="H379" i="1"/>
  <c r="E363" i="4"/>
  <c r="D358" i="1" s="1"/>
  <c r="H359" i="1"/>
  <c r="D412" i="1"/>
  <c r="G412" i="1" s="1"/>
  <c r="H638" i="1"/>
  <c r="E643" i="4"/>
  <c r="D637" i="1" s="1"/>
  <c r="F416" i="4"/>
  <c r="H257" i="1"/>
  <c r="F259" i="4"/>
  <c r="H255" i="1"/>
  <c r="G209" i="1"/>
  <c r="H206" i="1"/>
  <c r="G207" i="1"/>
  <c r="G191" i="1"/>
  <c r="H189" i="1"/>
  <c r="H188" i="1"/>
  <c r="G187" i="1"/>
  <c r="F188" i="4"/>
  <c r="E46" i="9"/>
  <c r="B46" i="9" s="1"/>
  <c r="F220" i="9"/>
  <c r="B220" i="9" s="1"/>
  <c r="G182" i="1"/>
  <c r="H181" i="1"/>
  <c r="H180" i="1"/>
  <c r="G179" i="1"/>
  <c r="F218" i="9"/>
  <c r="B218" i="9" s="1"/>
  <c r="H177" i="1"/>
  <c r="E163" i="4"/>
  <c r="D159" i="1" s="1"/>
  <c r="H173" i="1"/>
  <c r="G172" i="1"/>
  <c r="G170" i="1"/>
  <c r="G168" i="1"/>
  <c r="G167" i="1"/>
  <c r="G166" i="1"/>
  <c r="G165" i="1"/>
  <c r="G158" i="1"/>
  <c r="G157" i="1"/>
  <c r="E39" i="9"/>
  <c r="B39" i="9" s="1"/>
  <c r="G149" i="1"/>
  <c r="H153" i="1"/>
  <c r="H152" i="1"/>
  <c r="F153" i="4"/>
  <c r="H130" i="1"/>
  <c r="H131" i="1"/>
  <c r="H102" i="1"/>
  <c r="G102" i="1"/>
  <c r="H113" i="1"/>
  <c r="E37" i="9"/>
  <c r="B37" i="9" s="1"/>
  <c r="G108" i="1"/>
  <c r="F106" i="4"/>
  <c r="F216" i="9"/>
  <c r="B216" i="9" s="1"/>
  <c r="E82" i="4"/>
  <c r="D78" i="1" s="1"/>
  <c r="H81" i="1"/>
  <c r="H76" i="1"/>
  <c r="E50" i="4"/>
  <c r="D46" i="1" s="1"/>
  <c r="G74" i="1"/>
  <c r="F77" i="4"/>
  <c r="G66" i="1"/>
  <c r="D64" i="1"/>
  <c r="F68" i="4"/>
  <c r="H1237" i="1"/>
  <c r="D258" i="5"/>
  <c r="H1223" i="1"/>
  <c r="G1224" i="1"/>
  <c r="H1215" i="1"/>
  <c r="H1217" i="1"/>
  <c r="G1216" i="1"/>
  <c r="C1154" i="1"/>
  <c r="G1048" i="1"/>
  <c r="G1050" i="1"/>
  <c r="G1047" i="1"/>
  <c r="G1035" i="1"/>
  <c r="G1034" i="1"/>
  <c r="C1030" i="1"/>
  <c r="H1013" i="1"/>
  <c r="G1014" i="1"/>
  <c r="G1006" i="1"/>
  <c r="H1003" i="1"/>
  <c r="H1001" i="1"/>
  <c r="G1000" i="1"/>
  <c r="C997" i="1"/>
  <c r="G997" i="1" s="1"/>
  <c r="G998" i="1"/>
  <c r="D12" i="5"/>
  <c r="G996" i="1"/>
  <c r="G991" i="1"/>
  <c r="H995" i="1"/>
  <c r="G993" i="1"/>
  <c r="G986" i="1"/>
  <c r="G987" i="1"/>
  <c r="E284" i="9"/>
  <c r="B284" i="9" s="1"/>
  <c r="E42" i="9"/>
  <c r="B42" i="9" s="1"/>
  <c r="G711" i="1"/>
  <c r="G710" i="1"/>
  <c r="H705" i="1"/>
  <c r="H703" i="1"/>
  <c r="H687" i="1"/>
  <c r="H671" i="1"/>
  <c r="G670" i="1"/>
  <c r="H669" i="1"/>
  <c r="G668" i="1"/>
  <c r="H649" i="1"/>
  <c r="E274" i="9"/>
  <c r="B274" i="9" s="1"/>
  <c r="G643" i="1"/>
  <c r="H645" i="1"/>
  <c r="G645" i="1"/>
  <c r="F652" i="4"/>
  <c r="G378" i="1"/>
  <c r="G379" i="1"/>
  <c r="H364" i="1"/>
  <c r="G364" i="1"/>
  <c r="D363" i="4"/>
  <c r="F369" i="4"/>
  <c r="G638" i="1"/>
  <c r="G411" i="1"/>
  <c r="D643" i="4"/>
  <c r="D252" i="4"/>
  <c r="G255" i="1"/>
  <c r="G257" i="1"/>
  <c r="B68" i="9"/>
  <c r="H209" i="1"/>
  <c r="H207" i="1"/>
  <c r="D196" i="4"/>
  <c r="G206" i="1"/>
  <c r="F222" i="9"/>
  <c r="B222" i="9" s="1"/>
  <c r="C184" i="1"/>
  <c r="B44" i="9"/>
  <c r="G173" i="1"/>
  <c r="G163" i="1"/>
  <c r="G162" i="1"/>
  <c r="C160" i="1"/>
  <c r="D163" i="4"/>
  <c r="C155" i="1"/>
  <c r="H149" i="1"/>
  <c r="G150" i="1"/>
  <c r="D152" i="4"/>
  <c r="G130" i="1"/>
  <c r="F134" i="4"/>
  <c r="F133" i="4"/>
  <c r="C129" i="1"/>
  <c r="G120" i="1"/>
  <c r="G79" i="1"/>
  <c r="H79" i="1"/>
  <c r="F83" i="4"/>
  <c r="G76" i="1"/>
  <c r="C73" i="1"/>
  <c r="G71" i="1"/>
  <c r="H1506" i="1"/>
  <c r="G1506" i="1"/>
  <c r="G1395" i="1"/>
  <c r="H1395" i="1"/>
  <c r="G1411" i="1"/>
  <c r="H1411" i="1"/>
  <c r="G1427" i="1"/>
  <c r="H1427" i="1"/>
  <c r="H1498" i="1"/>
  <c r="G1498" i="1"/>
  <c r="G1327" i="1"/>
  <c r="H1336" i="1"/>
  <c r="H1346" i="1"/>
  <c r="H1354" i="1"/>
  <c r="H1362" i="1"/>
  <c r="H1370" i="1"/>
  <c r="H1378" i="1"/>
  <c r="H1386" i="1"/>
  <c r="H1398" i="1"/>
  <c r="G1405" i="1"/>
  <c r="H1405" i="1"/>
  <c r="H1414" i="1"/>
  <c r="G1421" i="1"/>
  <c r="H1421" i="1"/>
  <c r="H1490" i="1"/>
  <c r="G1490" i="1"/>
  <c r="G1417" i="1"/>
  <c r="H1417" i="1"/>
  <c r="H1334" i="1"/>
  <c r="H1341" i="1"/>
  <c r="H1349" i="1"/>
  <c r="H1357" i="1"/>
  <c r="H1365" i="1"/>
  <c r="H1373" i="1"/>
  <c r="H1381" i="1"/>
  <c r="H1389" i="1"/>
  <c r="H1392" i="1"/>
  <c r="G1399" i="1"/>
  <c r="H1399" i="1"/>
  <c r="G1415" i="1"/>
  <c r="H1415" i="1"/>
  <c r="H1424" i="1"/>
  <c r="G1431" i="1"/>
  <c r="H1431" i="1"/>
  <c r="H1444" i="1"/>
  <c r="G1444" i="1"/>
  <c r="I1444" i="1" s="1"/>
  <c r="J1444" i="1"/>
  <c r="H1451" i="1"/>
  <c r="G1451" i="1"/>
  <c r="I1451" i="1" s="1"/>
  <c r="J1451" i="1"/>
  <c r="H1474" i="1"/>
  <c r="G1474" i="1"/>
  <c r="I1474" i="1" s="1"/>
  <c r="J1474" i="1"/>
  <c r="H1482" i="1"/>
  <c r="G1482" i="1"/>
  <c r="G1437" i="1"/>
  <c r="H1437" i="1"/>
  <c r="G1393" i="1"/>
  <c r="H1393" i="1"/>
  <c r="G1409" i="1"/>
  <c r="H1409" i="1"/>
  <c r="G1425" i="1"/>
  <c r="H1425" i="1"/>
  <c r="H1447" i="1"/>
  <c r="G1447" i="1"/>
  <c r="I1447" i="1" s="1"/>
  <c r="J1447" i="1"/>
  <c r="H1454" i="1"/>
  <c r="H1578" i="1"/>
  <c r="G1578" i="1"/>
  <c r="G1401" i="1"/>
  <c r="H1401" i="1"/>
  <c r="H1440" i="1"/>
  <c r="G1440" i="1"/>
  <c r="J1440" i="1"/>
  <c r="G1326" i="1"/>
  <c r="G1337" i="1"/>
  <c r="G1403" i="1"/>
  <c r="H1403" i="1"/>
  <c r="G1419" i="1"/>
  <c r="H1419" i="1"/>
  <c r="H1461" i="1"/>
  <c r="G1461" i="1"/>
  <c r="H1468" i="1"/>
  <c r="G1468" i="1"/>
  <c r="J1468" i="1"/>
  <c r="H1477" i="1"/>
  <c r="G1477" i="1"/>
  <c r="I1477" i="1" s="1"/>
  <c r="J1477" i="1"/>
  <c r="H1570" i="1"/>
  <c r="G1570" i="1"/>
  <c r="H1328" i="1"/>
  <c r="G1335" i="1"/>
  <c r="H1342" i="1"/>
  <c r="G1397" i="1"/>
  <c r="H1397" i="1"/>
  <c r="G1413" i="1"/>
  <c r="H1413" i="1"/>
  <c r="G1429" i="1"/>
  <c r="H1429" i="1"/>
  <c r="H1457" i="1"/>
  <c r="G1457" i="1"/>
  <c r="I1457" i="1" s="1"/>
  <c r="J1457" i="1"/>
  <c r="H1522" i="1"/>
  <c r="G1522" i="1"/>
  <c r="H1530" i="1"/>
  <c r="G1530" i="1"/>
  <c r="H1538" i="1"/>
  <c r="G1538" i="1"/>
  <c r="H1546" i="1"/>
  <c r="G1546" i="1"/>
  <c r="H1554" i="1"/>
  <c r="G1554" i="1"/>
  <c r="H1562" i="1"/>
  <c r="G1562" i="1"/>
  <c r="F7" i="4"/>
  <c r="G1433" i="1"/>
  <c r="H1433" i="1"/>
  <c r="H1326" i="1"/>
  <c r="G1343" i="1"/>
  <c r="H1345" i="1"/>
  <c r="H1353" i="1"/>
  <c r="H1361" i="1"/>
  <c r="H1369" i="1"/>
  <c r="H1377" i="1"/>
  <c r="H1385" i="1"/>
  <c r="G1391" i="1"/>
  <c r="H1391" i="1"/>
  <c r="G1407" i="1"/>
  <c r="H1407" i="1"/>
  <c r="G1423" i="1"/>
  <c r="H1423" i="1"/>
  <c r="H1464" i="1"/>
  <c r="G1464" i="1"/>
  <c r="I1464" i="1" s="1"/>
  <c r="J1464" i="1"/>
  <c r="H1514" i="1"/>
  <c r="G1514" i="1"/>
  <c r="H1439" i="1"/>
  <c r="I1439" i="1" s="1"/>
  <c r="H1443" i="1"/>
  <c r="I1443" i="1" s="1"/>
  <c r="D82" i="4"/>
  <c r="D298" i="4"/>
  <c r="F299" i="4"/>
  <c r="F351" i="4"/>
  <c r="G1486" i="1"/>
  <c r="G1494" i="1"/>
  <c r="G1502" i="1"/>
  <c r="G1510" i="1"/>
  <c r="G1518" i="1"/>
  <c r="G1526" i="1"/>
  <c r="G1534" i="1"/>
  <c r="G1542" i="1"/>
  <c r="G1550" i="1"/>
  <c r="G1558" i="1"/>
  <c r="G1566" i="1"/>
  <c r="G1574" i="1"/>
  <c r="E298" i="4"/>
  <c r="D420" i="4"/>
  <c r="J1439" i="1"/>
  <c r="J1443" i="1"/>
  <c r="G1449" i="1"/>
  <c r="I1449" i="1" s="1"/>
  <c r="G1453" i="1"/>
  <c r="G1455" i="1"/>
  <c r="I1455" i="1" s="1"/>
  <c r="G1459" i="1"/>
  <c r="I1459" i="1" s="1"/>
  <c r="G1462" i="1"/>
  <c r="I1462" i="1" s="1"/>
  <c r="G1466" i="1"/>
  <c r="G1472" i="1"/>
  <c r="G1479" i="1"/>
  <c r="G1481" i="1"/>
  <c r="G1489" i="1"/>
  <c r="G1497" i="1"/>
  <c r="G1505" i="1"/>
  <c r="G1513" i="1"/>
  <c r="G1521" i="1"/>
  <c r="G1529" i="1"/>
  <c r="G1537" i="1"/>
  <c r="G1545" i="1"/>
  <c r="G1553" i="1"/>
  <c r="G1561" i="1"/>
  <c r="G1569" i="1"/>
  <c r="G1577" i="1"/>
  <c r="D50" i="4"/>
  <c r="F5" i="6"/>
  <c r="D141" i="6"/>
  <c r="E5" i="7"/>
  <c r="G1441" i="1"/>
  <c r="I1441" i="1" s="1"/>
  <c r="H1466" i="1"/>
  <c r="H1472" i="1"/>
  <c r="H1479" i="1"/>
  <c r="F8" i="4"/>
  <c r="F45" i="4"/>
  <c r="D224" i="4"/>
  <c r="F225" i="4"/>
  <c r="E68" i="5"/>
  <c r="E141" i="6"/>
  <c r="F529" i="4"/>
  <c r="D528" i="4"/>
  <c r="F69" i="5"/>
  <c r="E420" i="4"/>
  <c r="G292" i="9"/>
  <c r="E292" i="9" s="1"/>
  <c r="B292" i="9" s="1"/>
  <c r="F206" i="5"/>
  <c r="G1485" i="1"/>
  <c r="G1493" i="1"/>
  <c r="G1501" i="1"/>
  <c r="G1509" i="1"/>
  <c r="G1525" i="1"/>
  <c r="G1533" i="1"/>
  <c r="G1541" i="1"/>
  <c r="G1549" i="1"/>
  <c r="G1557" i="1"/>
  <c r="G1565" i="1"/>
  <c r="G1573" i="1"/>
  <c r="E196" i="4"/>
  <c r="D192" i="1" s="1"/>
  <c r="D237" i="5"/>
  <c r="F312" i="4"/>
  <c r="F364" i="4"/>
  <c r="F421" i="4"/>
  <c r="F473" i="4"/>
  <c r="F119" i="5"/>
  <c r="F190" i="5"/>
  <c r="F238" i="5"/>
  <c r="F246"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35" i="9"/>
  <c r="B35" i="9" s="1"/>
  <c r="E43" i="9"/>
  <c r="B43" i="9" s="1"/>
  <c r="B66" i="9"/>
  <c r="B98" i="9"/>
  <c r="B114" i="9"/>
  <c r="B130" i="9"/>
  <c r="F237" i="9"/>
  <c r="B254" i="9"/>
  <c r="B261" i="9"/>
  <c r="B268" i="9"/>
  <c r="F216" i="4"/>
  <c r="F460" i="4"/>
  <c r="F530" i="4"/>
  <c r="F8" i="5"/>
  <c r="F70" i="5"/>
  <c r="F207" i="5"/>
  <c r="F36" i="6"/>
  <c r="E72" i="9"/>
  <c r="B72" i="9" s="1"/>
  <c r="B228" i="9"/>
  <c r="B242" i="9"/>
  <c r="F603" i="4"/>
  <c r="H286" i="9"/>
  <c r="E286" i="9" s="1"/>
  <c r="B286" i="9" s="1"/>
  <c r="F149" i="5"/>
  <c r="D176" i="5"/>
  <c r="E152" i="9"/>
  <c r="B152" i="9" s="1"/>
  <c r="F221" i="9"/>
  <c r="B221" i="9" s="1"/>
  <c r="B231" i="9"/>
  <c r="B238" i="9"/>
  <c r="B245" i="9"/>
  <c r="B252" i="9"/>
  <c r="B266" i="9"/>
  <c r="F88" i="5"/>
  <c r="D146" i="5"/>
  <c r="D68" i="5" s="1"/>
  <c r="E176" i="5"/>
  <c r="E56" i="9"/>
  <c r="B56" i="9" s="1"/>
  <c r="B226" i="9"/>
  <c r="F245" i="9"/>
  <c r="B255" i="9"/>
  <c r="I10" i="9"/>
  <c r="H164" i="9"/>
  <c r="E289" i="9"/>
  <c r="B289" i="9" s="1"/>
  <c r="E40" i="9"/>
  <c r="B40" i="9" s="1"/>
  <c r="E67" i="9"/>
  <c r="B67" i="9" s="1"/>
  <c r="B69" i="9"/>
  <c r="B253" i="9"/>
  <c r="B260" i="9"/>
  <c r="B146" i="9"/>
  <c r="E27" i="9"/>
  <c r="B27" i="9" s="1"/>
  <c r="E51" i="9"/>
  <c r="B51" i="9" s="1"/>
  <c r="B53" i="9"/>
  <c r="E80" i="9"/>
  <c r="B80" i="9" s="1"/>
  <c r="B82" i="9"/>
  <c r="B230" i="9"/>
  <c r="B237" i="9"/>
  <c r="B244" i="9"/>
  <c r="H1408" i="1" l="1"/>
  <c r="C1436" i="1"/>
  <c r="H29" i="3"/>
  <c r="F245" i="5"/>
  <c r="E237" i="5"/>
  <c r="E175" i="5" s="1"/>
  <c r="D1152" i="1" s="1"/>
  <c r="H1222" i="1"/>
  <c r="G1236" i="1"/>
  <c r="E6" i="5"/>
  <c r="D984" i="1" s="1"/>
  <c r="D985" i="1"/>
  <c r="I20" i="3"/>
  <c r="D42" i="8"/>
  <c r="I34" i="3" s="1"/>
  <c r="G294" i="9"/>
  <c r="E294" i="9" s="1"/>
  <c r="B294" i="9" s="1"/>
  <c r="G1499" i="1"/>
  <c r="H1499" i="1"/>
  <c r="H1483" i="1"/>
  <c r="G1483" i="1"/>
  <c r="F212" i="9"/>
  <c r="B212" i="9" s="1"/>
  <c r="E350" i="4"/>
  <c r="D345" i="1" s="1"/>
  <c r="H412" i="1"/>
  <c r="E6" i="4"/>
  <c r="E412" i="4" s="1"/>
  <c r="H64" i="1"/>
  <c r="G64" i="1"/>
  <c r="F258" i="5"/>
  <c r="C1235" i="1"/>
  <c r="H1154" i="1"/>
  <c r="G1154" i="1"/>
  <c r="H1030" i="1"/>
  <c r="G1030" i="1"/>
  <c r="H997" i="1"/>
  <c r="F12" i="5"/>
  <c r="C990" i="1"/>
  <c r="D7" i="5"/>
  <c r="D6" i="5" s="1"/>
  <c r="B191" i="9"/>
  <c r="F363" i="4"/>
  <c r="C358" i="1"/>
  <c r="D350" i="4"/>
  <c r="D408" i="4" s="1"/>
  <c r="F643" i="4"/>
  <c r="C637" i="1"/>
  <c r="F252" i="4"/>
  <c r="C248" i="1"/>
  <c r="F196" i="4"/>
  <c r="C192" i="1"/>
  <c r="G192" i="1" s="1"/>
  <c r="H184" i="1"/>
  <c r="G184" i="1"/>
  <c r="F163" i="4"/>
  <c r="C159" i="1"/>
  <c r="D151" i="4"/>
  <c r="C147" i="1" s="1"/>
  <c r="H160" i="1"/>
  <c r="G160" i="1"/>
  <c r="H155" i="1"/>
  <c r="G155" i="1"/>
  <c r="G20" i="9"/>
  <c r="H20" i="9"/>
  <c r="F152" i="4"/>
  <c r="C148" i="1"/>
  <c r="G129" i="1"/>
  <c r="H129" i="1"/>
  <c r="G73" i="1"/>
  <c r="H73" i="1"/>
  <c r="F68" i="5"/>
  <c r="H21" i="3"/>
  <c r="C1046" i="1"/>
  <c r="E635" i="4"/>
  <c r="D629" i="1" s="1"/>
  <c r="D414" i="1"/>
  <c r="F224" i="4"/>
  <c r="C220" i="1"/>
  <c r="I29" i="3"/>
  <c r="D1436" i="1"/>
  <c r="F298" i="4"/>
  <c r="C293" i="1"/>
  <c r="I1440" i="1"/>
  <c r="E151" i="4"/>
  <c r="F141" i="6"/>
  <c r="H28" i="3"/>
  <c r="C1435" i="1"/>
  <c r="D293" i="1"/>
  <c r="E164" i="9"/>
  <c r="B164" i="9" s="1"/>
  <c r="D636" i="4"/>
  <c r="F528" i="4"/>
  <c r="C522" i="1"/>
  <c r="I1479" i="1"/>
  <c r="F82" i="4"/>
  <c r="C78" i="1"/>
  <c r="H23" i="3"/>
  <c r="C1214" i="1"/>
  <c r="G299" i="9"/>
  <c r="E299" i="9" s="1"/>
  <c r="I1472" i="1"/>
  <c r="I21" i="3"/>
  <c r="D1046" i="1"/>
  <c r="G297" i="9"/>
  <c r="E297" i="9" s="1"/>
  <c r="F50" i="4"/>
  <c r="C46" i="1"/>
  <c r="I1466" i="1"/>
  <c r="F420" i="4"/>
  <c r="D635" i="4"/>
  <c r="C414" i="1"/>
  <c r="C1517" i="1"/>
  <c r="D6" i="4"/>
  <c r="I1468" i="1"/>
  <c r="I22" i="3"/>
  <c r="D1153" i="1"/>
  <c r="F146" i="5"/>
  <c r="C1124" i="1"/>
  <c r="D175" i="5"/>
  <c r="F176" i="5"/>
  <c r="H22" i="3"/>
  <c r="C1153" i="1"/>
  <c r="E165" i="9"/>
  <c r="B165" i="9" s="1"/>
  <c r="E636" i="4"/>
  <c r="D630" i="1" s="1"/>
  <c r="D1435" i="1"/>
  <c r="I28" i="3"/>
  <c r="I23" i="3" l="1"/>
  <c r="D1214" i="1"/>
  <c r="G1214" i="1" s="1"/>
  <c r="F237" i="5"/>
  <c r="G295" i="9"/>
  <c r="E295" i="9" s="1"/>
  <c r="B295" i="9" s="1"/>
  <c r="K1432" i="9"/>
  <c r="E408" i="4"/>
  <c r="D403" i="1" s="1"/>
  <c r="E407" i="4"/>
  <c r="D402" i="1" s="1"/>
  <c r="D2" i="1"/>
  <c r="I16" i="3"/>
  <c r="G1235" i="1"/>
  <c r="H1235" i="1"/>
  <c r="H990" i="1"/>
  <c r="G990" i="1"/>
  <c r="H20" i="3"/>
  <c r="C985" i="1"/>
  <c r="F7" i="5"/>
  <c r="E20" i="9"/>
  <c r="B20" i="9" s="1"/>
  <c r="C345" i="1"/>
  <c r="G345" i="1" s="1"/>
  <c r="F350" i="4"/>
  <c r="H358" i="1"/>
  <c r="G358" i="1"/>
  <c r="D407" i="4"/>
  <c r="F407" i="4" s="1"/>
  <c r="H637" i="1"/>
  <c r="G637" i="1"/>
  <c r="H248" i="1"/>
  <c r="G248" i="1"/>
  <c r="H192" i="1"/>
  <c r="H17" i="3"/>
  <c r="D289" i="4"/>
  <c r="D291" i="4" s="1"/>
  <c r="F151" i="4"/>
  <c r="H159" i="1"/>
  <c r="G159" i="1"/>
  <c r="H148" i="1"/>
  <c r="G148" i="1"/>
  <c r="B297" i="9"/>
  <c r="E296" i="9"/>
  <c r="I10" i="3" s="1"/>
  <c r="E289" i="4"/>
  <c r="I17" i="3"/>
  <c r="D147" i="1"/>
  <c r="H147" i="1" s="1"/>
  <c r="G282" i="9"/>
  <c r="E282" i="9" s="1"/>
  <c r="B282" i="9" s="1"/>
  <c r="G276" i="9"/>
  <c r="F6" i="5"/>
  <c r="C984" i="1"/>
  <c r="E298" i="9"/>
  <c r="B299" i="9"/>
  <c r="G220" i="1"/>
  <c r="H220" i="1"/>
  <c r="G522" i="1"/>
  <c r="H522" i="1"/>
  <c r="G1046" i="1"/>
  <c r="H1046" i="1"/>
  <c r="G78" i="1"/>
  <c r="H78" i="1"/>
  <c r="H414" i="1"/>
  <c r="G414" i="1"/>
  <c r="H293" i="1"/>
  <c r="G293" i="1"/>
  <c r="F635" i="4"/>
  <c r="C629" i="1"/>
  <c r="F636" i="4"/>
  <c r="C630" i="1"/>
  <c r="G46" i="1"/>
  <c r="H46" i="1"/>
  <c r="H1153" i="1"/>
  <c r="G1153" i="1"/>
  <c r="F175" i="5"/>
  <c r="C1152" i="1"/>
  <c r="G1435" i="1"/>
  <c r="H1435" i="1"/>
  <c r="H9" i="3"/>
  <c r="H1517" i="1"/>
  <c r="G1517" i="1"/>
  <c r="H11" i="3"/>
  <c r="G1124" i="1"/>
  <c r="H1124" i="1"/>
  <c r="D412" i="4"/>
  <c r="F6" i="4"/>
  <c r="H16" i="3"/>
  <c r="C2" i="1"/>
  <c r="E639" i="4"/>
  <c r="D407" i="1"/>
  <c r="H1436" i="1"/>
  <c r="G1436" i="1"/>
  <c r="F408" i="4"/>
  <c r="C403" i="1"/>
  <c r="H276" i="9"/>
  <c r="H1214" i="1" l="1"/>
  <c r="E293" i="9"/>
  <c r="H985" i="1"/>
  <c r="G985" i="1"/>
  <c r="E19" i="9"/>
  <c r="H345" i="1"/>
  <c r="C402" i="1"/>
  <c r="H402" i="1" s="1"/>
  <c r="C285" i="1"/>
  <c r="D413" i="4"/>
  <c r="D414" i="4" s="1"/>
  <c r="F289" i="4"/>
  <c r="D290" i="4"/>
  <c r="E291" i="4"/>
  <c r="D287" i="1" s="1"/>
  <c r="E413" i="4"/>
  <c r="D285" i="1"/>
  <c r="E290" i="4"/>
  <c r="D286" i="1" s="1"/>
  <c r="D639" i="4"/>
  <c r="F412" i="4"/>
  <c r="C407" i="1"/>
  <c r="D633" i="1"/>
  <c r="G147" i="1"/>
  <c r="K3" i="9"/>
  <c r="I9" i="3"/>
  <c r="H1152" i="1"/>
  <c r="G1152" i="1"/>
  <c r="H403" i="1"/>
  <c r="G403" i="1"/>
  <c r="H630" i="1"/>
  <c r="G630" i="1"/>
  <c r="H8" i="3"/>
  <c r="H984" i="1"/>
  <c r="G984" i="1"/>
  <c r="N3" i="9"/>
  <c r="I11" i="3"/>
  <c r="H2" i="1"/>
  <c r="G2" i="1"/>
  <c r="H629" i="1"/>
  <c r="G629" i="1"/>
  <c r="F291" i="4"/>
  <c r="C287" i="1"/>
  <c r="E276" i="9"/>
  <c r="H285" i="1" l="1"/>
  <c r="F290" i="4"/>
  <c r="G402" i="1"/>
  <c r="G285" i="1"/>
  <c r="D640" i="4"/>
  <c r="C286" i="1"/>
  <c r="H286" i="1" s="1"/>
  <c r="C408" i="1"/>
  <c r="F413" i="4"/>
  <c r="D415" i="4"/>
  <c r="F415" i="4" s="1"/>
  <c r="F639" i="4"/>
  <c r="C633" i="1"/>
  <c r="C409" i="1"/>
  <c r="M3" i="9"/>
  <c r="E640" i="4"/>
  <c r="E415" i="4"/>
  <c r="D410" i="1" s="1"/>
  <c r="D408" i="1"/>
  <c r="E414" i="4"/>
  <c r="D409" i="1" s="1"/>
  <c r="H407" i="1"/>
  <c r="G407" i="1"/>
  <c r="B276" i="9"/>
  <c r="E275" i="9"/>
  <c r="I8" i="3" s="1"/>
  <c r="H287" i="1"/>
  <c r="G287" i="1"/>
  <c r="G408" i="1" l="1"/>
  <c r="F640" i="4"/>
  <c r="F414" i="4"/>
  <c r="H408" i="1"/>
  <c r="C634" i="1"/>
  <c r="D642" i="4"/>
  <c r="F642" i="4" s="1"/>
  <c r="D641" i="4"/>
  <c r="C410" i="1"/>
  <c r="H410" i="1" s="1"/>
  <c r="G286" i="1"/>
  <c r="H633" i="1"/>
  <c r="G633" i="1"/>
  <c r="E642" i="4"/>
  <c r="D634" i="1"/>
  <c r="E641" i="4"/>
  <c r="H409" i="1"/>
  <c r="G409" i="1"/>
  <c r="G634" i="1" l="1"/>
  <c r="H634" i="1"/>
  <c r="C636" i="1"/>
  <c r="D645" i="4"/>
  <c r="G410" i="1"/>
  <c r="C635" i="1"/>
  <c r="D646" i="4"/>
  <c r="F646" i="4" s="1"/>
  <c r="F641" i="4"/>
  <c r="E646" i="4"/>
  <c r="D636" i="1"/>
  <c r="E645" i="4"/>
  <c r="D635" i="1"/>
  <c r="H635" i="1" l="1"/>
  <c r="F645" i="4"/>
  <c r="G636" i="1"/>
  <c r="C639" i="1"/>
  <c r="C640" i="1"/>
  <c r="H19" i="3"/>
  <c r="H18" i="3"/>
  <c r="H7" i="3"/>
  <c r="H636" i="1"/>
  <c r="I18" i="3"/>
  <c r="D639" i="1"/>
  <c r="I19" i="3"/>
  <c r="D640" i="1"/>
  <c r="G635" i="1"/>
  <c r="H639" i="1" l="1"/>
  <c r="G640" i="1"/>
  <c r="G639" i="1"/>
  <c r="H640" i="1"/>
  <c r="J3" i="9"/>
  <c r="I7" i="3"/>
  <c r="M272" i="9" l="1"/>
  <c r="L272" i="9"/>
  <c r="G18" i="9"/>
  <c r="H18" i="9"/>
  <c r="H17" i="9"/>
  <c r="I5" i="9"/>
  <c r="L15" i="9"/>
  <c r="J7" i="9"/>
  <c r="J12" i="9"/>
  <c r="K6" i="9"/>
  <c r="J8" i="9"/>
  <c r="J5" i="9"/>
  <c r="M15" i="9"/>
  <c r="K5" i="9"/>
  <c r="I9" i="9"/>
  <c r="M16" i="9"/>
  <c r="K10" i="9"/>
  <c r="I8" i="9"/>
  <c r="K11" i="9"/>
  <c r="K12" i="9"/>
  <c r="I17" i="9"/>
  <c r="K13" i="9"/>
  <c r="I12" i="9"/>
  <c r="K8" i="9"/>
  <c r="J11" i="9"/>
  <c r="I13" i="9"/>
  <c r="G17" i="9"/>
  <c r="J10" i="9"/>
  <c r="L16" i="9"/>
  <c r="J6" i="9"/>
  <c r="G16" i="9"/>
  <c r="G15" i="9"/>
  <c r="J9" i="9"/>
  <c r="I11" i="9"/>
  <c r="H15" i="9"/>
  <c r="I6" i="9"/>
  <c r="K9" i="9"/>
  <c r="J17" i="9"/>
  <c r="H16" i="9"/>
  <c r="J13" i="9"/>
  <c r="I7" i="9"/>
  <c r="K7" i="9"/>
  <c r="F272" i="9" l="1"/>
  <c r="F19" i="9" s="1"/>
  <c r="E15" i="9"/>
  <c r="F15" i="9"/>
  <c r="E13" i="9"/>
  <c r="B13" i="9" s="1"/>
  <c r="E11" i="9"/>
  <c r="B11" i="9" s="1"/>
  <c r="E8" i="9"/>
  <c r="B8" i="9" s="1"/>
  <c r="E16" i="9"/>
  <c r="E12" i="9"/>
  <c r="B12" i="9" s="1"/>
  <c r="E9" i="9"/>
  <c r="B9" i="9" s="1"/>
  <c r="E5" i="9"/>
  <c r="F16" i="9"/>
  <c r="E6" i="9"/>
  <c r="B6" i="9" s="1"/>
  <c r="E10" i="9"/>
  <c r="B10" i="9" s="1"/>
  <c r="E7" i="9"/>
  <c r="B7" i="9" s="1"/>
  <c r="E17" i="9"/>
  <c r="B17" i="9" s="1"/>
  <c r="E18" i="9"/>
  <c r="B18" i="9" s="1"/>
  <c r="B272" i="9" l="1"/>
  <c r="B15" i="9"/>
  <c r="B16" i="9"/>
  <c r="E4" i="9"/>
  <c r="B5" i="9"/>
  <c r="F14" i="9"/>
  <c r="F3" i="9" s="1"/>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<sst xmlns="http://schemas.openxmlformats.org/spreadsheetml/2006/main" count="4313" uniqueCount="3393">
  <si>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</si>
  <si>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</si>
  <si>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</si>
  <si>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</si>
  <si>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</si>
  <si>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</si>
  <si>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</si>
  <si>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</si>
  <si>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</si>
  <si>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</si>
  <si>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</si>
  <si>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</si>
  <si>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</si>
  <si>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</si>
  <si>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</si>
  <si>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</si>
  <si>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</si>
  <si>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</si>
  <si>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</si>
  <si>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</si>
  <si>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</si>
  <si>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</si>
  <si>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</si>
  <si>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</si>
  <si>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</si>
  <si>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</si>
  <si>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</si>
  <si>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</si>
  <si>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</si>
  <si>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</si>
  <si>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</si>
  <si>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ŠEMOVEC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</si>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</sst>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5785359</v>
      </c>
      <c r="D2" s="6">
        <f>'PR-RAS'!E6</f>
        <v>6933754.8399999999</v>
      </c>
      <c r="E2" s="6">
        <v>0</v>
      </c>
      <c r="F2" s="6">
        <v>0</v>
      </c>
      <c r="G2" s="7">
        <f t="shared" ref="G2:G264" si="0">(B2/1000)*(C2*1+D2*2)</f>
        <v>19652.86868</v>
      </c>
      <c r="H2" s="7">
        <f t="shared" ref="H2:H264" si="1">ABS(C2-ROUND(C2,0))+ABS(D2-ROUND(D2,0))</f>
        <v>0.16000000014901161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5166898</v>
      </c>
      <c r="D46" s="1">
        <f>'PR-RAS'!E50</f>
        <v>5591114.5499999998</v>
      </c>
      <c r="E46" s="1">
        <v>0</v>
      </c>
      <c r="F46" s="1">
        <v>0</v>
      </c>
      <c r="G46" s="2">
        <f t="shared" si="0"/>
        <v>735710.71950000001</v>
      </c>
      <c r="H46" s="2">
        <f t="shared" si="1"/>
        <v>0.45000000018626451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5052902</v>
      </c>
      <c r="D64" s="1">
        <f>'PR-RAS'!E68</f>
        <v>5478459.8499999996</v>
      </c>
      <c r="E64" s="1">
        <v>0</v>
      </c>
      <c r="F64" s="1">
        <v>0</v>
      </c>
      <c r="G64" s="2">
        <f t="shared" si="0"/>
        <v>1008618.7670999999</v>
      </c>
      <c r="H64" s="2">
        <f t="shared" si="1"/>
        <v>0.15000000037252903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4987862</v>
      </c>
      <c r="D65" s="1">
        <f>'PR-RAS'!E69</f>
        <v>5392773.04</v>
      </c>
      <c r="E65" s="1">
        <v>0</v>
      </c>
      <c r="F65" s="1">
        <v>0</v>
      </c>
      <c r="G65" s="2">
        <f t="shared" si="0"/>
        <v>1009498.1171200001</v>
      </c>
      <c r="H65" s="2">
        <f t="shared" si="1"/>
        <v>4.0000000037252903E-2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65040</v>
      </c>
      <c r="D66" s="1">
        <f>'PR-RAS'!E70</f>
        <v>85686.81</v>
      </c>
      <c r="E66" s="1">
        <v>0</v>
      </c>
      <c r="F66" s="1">
        <v>0</v>
      </c>
      <c r="G66" s="2">
        <f t="shared" si="0"/>
        <v>15366.8853</v>
      </c>
      <c r="H66" s="2">
        <f t="shared" si="1"/>
        <v>0.19000000000232831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8344</v>
      </c>
      <c r="D70" s="1">
        <f>'PR-RAS'!E74</f>
        <v>0</v>
      </c>
      <c r="E70" s="1">
        <v>0</v>
      </c>
      <c r="F70" s="1">
        <v>0</v>
      </c>
      <c r="G70" s="2">
        <f t="shared" si="0"/>
        <v>575.7360000000001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8344</v>
      </c>
      <c r="D71" s="1">
        <f>'PR-RAS'!E75</f>
        <v>0</v>
      </c>
      <c r="E71" s="1">
        <v>0</v>
      </c>
      <c r="F71" s="1">
        <v>0</v>
      </c>
      <c r="G71" s="2">
        <f t="shared" si="0"/>
        <v>584.08000000000004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105652</v>
      </c>
      <c r="D73" s="1">
        <f>'PR-RAS'!E77</f>
        <v>112654.7</v>
      </c>
      <c r="E73" s="1">
        <v>0</v>
      </c>
      <c r="F73" s="1">
        <v>0</v>
      </c>
      <c r="G73" s="2">
        <f t="shared" si="0"/>
        <v>23829.220799999999</v>
      </c>
      <c r="H73" s="2">
        <f t="shared" si="1"/>
        <v>0.30000000000291038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547</v>
      </c>
      <c r="D74" s="1">
        <f>'PR-RAS'!E78</f>
        <v>753.45</v>
      </c>
      <c r="E74" s="1">
        <v>0</v>
      </c>
      <c r="F74" s="1">
        <v>0</v>
      </c>
      <c r="G74" s="2">
        <f t="shared" si="0"/>
        <v>149.93469999999999</v>
      </c>
      <c r="H74" s="2">
        <f t="shared" si="1"/>
        <v>0.45000000000004547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105105</v>
      </c>
      <c r="D76" s="1">
        <f>'PR-RAS'!E80</f>
        <v>111901.25</v>
      </c>
      <c r="E76" s="1">
        <v>0</v>
      </c>
      <c r="F76" s="1">
        <v>0</v>
      </c>
      <c r="G76" s="2">
        <f t="shared" si="0"/>
        <v>24668.0625</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887</v>
      </c>
      <c r="D78" s="1">
        <f>'PR-RAS'!E82</f>
        <v>434.06</v>
      </c>
      <c r="E78" s="1">
        <v>0</v>
      </c>
      <c r="F78" s="1">
        <v>0</v>
      </c>
      <c r="G78" s="2">
        <f t="shared" si="0"/>
        <v>135.14424</v>
      </c>
      <c r="H78" s="2">
        <f t="shared" si="1"/>
        <v>6.0000000000002274E-2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887</v>
      </c>
      <c r="D79" s="1">
        <f>'PR-RAS'!E83</f>
        <v>434.06</v>
      </c>
      <c r="E79" s="1">
        <v>0</v>
      </c>
      <c r="F79" s="1">
        <v>0</v>
      </c>
      <c r="G79" s="2">
        <f t="shared" si="0"/>
        <v>136.89936</v>
      </c>
      <c r="H79" s="2">
        <f t="shared" si="1"/>
        <v>6.0000000000002274E-2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887</v>
      </c>
      <c r="D81" s="1">
        <f>'PR-RAS'!E85</f>
        <v>434.06</v>
      </c>
      <c r="E81" s="1">
        <v>0</v>
      </c>
      <c r="F81" s="1">
        <v>0</v>
      </c>
      <c r="G81" s="2">
        <f t="shared" si="0"/>
        <v>140.40959999999998</v>
      </c>
      <c r="H81" s="2">
        <f t="shared" si="1"/>
        <v>6.0000000000002274E-2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171157</v>
      </c>
      <c r="D102" s="1">
        <f>'PR-RAS'!E106</f>
        <v>214470.5</v>
      </c>
      <c r="E102" s="1">
        <v>0</v>
      </c>
      <c r="F102" s="1">
        <v>0</v>
      </c>
      <c r="G102" s="2">
        <f t="shared" si="0"/>
        <v>60609.898000000001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171157</v>
      </c>
      <c r="D108" s="1">
        <f>'PR-RAS'!E112</f>
        <v>214470.5</v>
      </c>
      <c r="E108" s="1">
        <v>0</v>
      </c>
      <c r="F108" s="1">
        <v>0</v>
      </c>
      <c r="G108" s="2">
        <f t="shared" si="0"/>
        <v>64210.485999999997</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171157</v>
      </c>
      <c r="D113" s="1">
        <f>'PR-RAS'!E117</f>
        <v>214470.5</v>
      </c>
      <c r="E113" s="1">
        <v>0</v>
      </c>
      <c r="F113" s="1">
        <v>0</v>
      </c>
      <c r="G113" s="2">
        <f t="shared" si="0"/>
        <v>67210.975999999995</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2162</v>
      </c>
      <c r="D120" s="1">
        <f>'PR-RAS'!E124</f>
        <v>0</v>
      </c>
      <c r="E120" s="1">
        <v>0</v>
      </c>
      <c r="F120" s="1">
        <v>0</v>
      </c>
      <c r="G120" s="2">
        <f t="shared" si="0"/>
        <v>257.27799999999996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736</v>
      </c>
      <c r="D121" s="1">
        <f>'PR-RAS'!E125</f>
        <v>0</v>
      </c>
      <c r="E121" s="1">
        <v>0</v>
      </c>
      <c r="F121" s="1">
        <v>0</v>
      </c>
      <c r="G121" s="2">
        <f t="shared" si="0"/>
        <v>88.32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736</v>
      </c>
      <c r="D122" s="1">
        <f>'PR-RAS'!E126</f>
        <v>0</v>
      </c>
      <c r="E122" s="1">
        <v>0</v>
      </c>
      <c r="F122" s="1">
        <v>0</v>
      </c>
      <c r="G122" s="2">
        <f t="shared" si="0"/>
        <v>89.055999999999997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1426</v>
      </c>
      <c r="D124" s="1">
        <f>'PR-RAS'!E128</f>
        <v>0</v>
      </c>
      <c r="E124" s="1">
        <v>0</v>
      </c>
      <c r="F124" s="1">
        <v>0</v>
      </c>
      <c r="G124" s="2">
        <f t="shared" si="0"/>
        <v>175.398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1426</v>
      </c>
      <c r="D125" s="1">
        <f>'PR-RAS'!E129</f>
        <v>0</v>
      </c>
      <c r="E125" s="1">
        <v>0</v>
      </c>
      <c r="F125" s="1">
        <v>0</v>
      </c>
      <c r="G125" s="2">
        <f t="shared" si="0"/>
        <v>176.82400000000001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444255</v>
      </c>
      <c r="D129" s="1">
        <f>'PR-RAS'!E133</f>
        <v>1127735.73</v>
      </c>
      <c r="E129" s="1">
        <v>0</v>
      </c>
      <c r="F129" s="1">
        <v>0</v>
      </c>
      <c r="G129" s="2">
        <f t="shared" si="0"/>
        <v>345564.98687999998</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444255</v>
      </c>
      <c r="D130" s="1">
        <f>'PR-RAS'!E134</f>
        <v>1127735.73</v>
      </c>
      <c r="E130" s="1">
        <v>0</v>
      </c>
      <c r="F130" s="1">
        <v>0</v>
      </c>
      <c r="G130" s="2">
        <f t="shared" si="0"/>
        <v>348264.71334000002</v>
      </c>
      <c r="H130" s="2">
        <f t="shared" si="1"/>
        <v>0.27000000001862645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394320</v>
      </c>
      <c r="D131" s="1">
        <f>'PR-RAS'!E135</f>
        <v>436292.44</v>
      </c>
      <c r="E131" s="1">
        <v>0</v>
      </c>
      <c r="F131" s="1">
        <v>0</v>
      </c>
      <c r="G131" s="2">
        <f t="shared" si="0"/>
        <v>164697.63439999998</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49935</v>
      </c>
      <c r="D132" s="1">
        <f>'PR-RAS'!E136</f>
        <v>691443.29</v>
      </c>
      <c r="E132" s="1">
        <v>0</v>
      </c>
      <c r="F132" s="1">
        <v>0</v>
      </c>
      <c r="G132" s="2">
        <f t="shared" si="0"/>
        <v>187699.62698000003</v>
      </c>
      <c r="H132" s="2">
        <f t="shared" si="1"/>
        <v>0.2900000000372529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5668314</v>
      </c>
      <c r="D147" s="1">
        <f>'PR-RAS'!E151</f>
        <v>6203234.2999999998</v>
      </c>
      <c r="E147" s="1">
        <v>0</v>
      </c>
      <c r="F147" s="1">
        <v>0</v>
      </c>
      <c r="G147" s="2">
        <f t="shared" si="0"/>
        <v>2638918.2596</v>
      </c>
      <c r="H147" s="2">
        <f t="shared" si="1"/>
        <v>0.29999999981373549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4792451</v>
      </c>
      <c r="D148" s="1">
        <f>'PR-RAS'!E152</f>
        <v>5013741.9399999995</v>
      </c>
      <c r="E148" s="1">
        <v>0</v>
      </c>
      <c r="F148" s="1">
        <v>0</v>
      </c>
      <c r="G148" s="2">
        <f t="shared" si="0"/>
        <v>2178530.4273599996</v>
      </c>
      <c r="H148" s="2">
        <f t="shared" si="1"/>
        <v>6.0000000521540642E-2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4031837</v>
      </c>
      <c r="D149" s="1">
        <f>'PR-RAS'!E153</f>
        <v>4146954.69</v>
      </c>
      <c r="E149" s="1">
        <v>0</v>
      </c>
      <c r="F149" s="1">
        <v>0</v>
      </c>
      <c r="G149" s="2">
        <f t="shared" si="0"/>
        <v>1824210.4642399997</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3993909</v>
      </c>
      <c r="D150" s="1">
        <f>'PR-RAS'!E154</f>
        <v>4095920.39</v>
      </c>
      <c r="E150" s="1">
        <v>0</v>
      </c>
      <c r="F150" s="1">
        <v>0</v>
      </c>
      <c r="G150" s="2">
        <f t="shared" si="0"/>
        <v>1815676.71722</v>
      </c>
      <c r="H150" s="2">
        <f t="shared" si="1"/>
        <v>0.39000000013038516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8260</v>
      </c>
      <c r="D152" s="1">
        <f>'PR-RAS'!E156</f>
        <v>22659.53</v>
      </c>
      <c r="E152" s="1">
        <v>0</v>
      </c>
      <c r="F152" s="1">
        <v>0</v>
      </c>
      <c r="G152" s="2">
        <f t="shared" si="0"/>
        <v>8090.4380599999995</v>
      </c>
      <c r="H152" s="2">
        <f t="shared" si="1"/>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29668</v>
      </c>
      <c r="D153" s="1">
        <f>'PR-RAS'!E157</f>
        <v>28374.77</v>
      </c>
      <c r="E153" s="1">
        <v>0</v>
      </c>
      <c r="F153" s="1">
        <v>0</v>
      </c>
      <c r="G153" s="2">
        <f t="shared" si="0"/>
        <v>13135.46608</v>
      </c>
      <c r="H153" s="2">
        <f t="shared" si="1"/>
        <v>0.22999999999956344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170876</v>
      </c>
      <c r="D154" s="1">
        <f>'PR-RAS'!E158</f>
        <v>213691.07</v>
      </c>
      <c r="E154" s="1">
        <v>0</v>
      </c>
      <c r="F154" s="1">
        <v>0</v>
      </c>
      <c r="G154" s="2">
        <f t="shared" si="0"/>
        <v>91533.495420000007</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589738</v>
      </c>
      <c r="D155" s="1">
        <f>'PR-RAS'!E159</f>
        <v>653096.18000000005</v>
      </c>
      <c r="E155" s="1">
        <v>0</v>
      </c>
      <c r="F155" s="1">
        <v>0</v>
      </c>
      <c r="G155" s="2">
        <f t="shared" si="0"/>
        <v>291973.27544</v>
      </c>
      <c r="H155" s="2">
        <f t="shared" si="1"/>
        <v>0.18000000005122274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589512</v>
      </c>
      <c r="D157" s="1">
        <f>'PR-RAS'!E161</f>
        <v>651645.67000000004</v>
      </c>
      <c r="E157" s="1">
        <v>0</v>
      </c>
      <c r="F157" s="1">
        <v>0</v>
      </c>
      <c r="G157" s="2">
        <f t="shared" si="0"/>
        <v>295277.32104000001</v>
      </c>
      <c r="H157" s="2">
        <f t="shared" si="1"/>
        <v>0.32999999995809048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226</v>
      </c>
      <c r="D158" s="1">
        <f>'PR-RAS'!E162</f>
        <v>1450.51</v>
      </c>
      <c r="E158" s="1">
        <v>0</v>
      </c>
      <c r="F158" s="1">
        <v>0</v>
      </c>
      <c r="G158" s="2">
        <f t="shared" si="0"/>
        <v>490.94213999999999</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816389</v>
      </c>
      <c r="D159" s="1">
        <f>'PR-RAS'!E163</f>
        <v>1100004.9000000001</v>
      </c>
      <c r="E159" s="1">
        <v>0</v>
      </c>
      <c r="F159" s="1">
        <v>0</v>
      </c>
      <c r="G159" s="2">
        <f t="shared" si="0"/>
        <v>476591.01040000003</v>
      </c>
      <c r="H159" s="2">
        <f t="shared" si="1"/>
        <v>9.9999999860301614E-2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231365</v>
      </c>
      <c r="D160" s="1">
        <f>'PR-RAS'!E164</f>
        <v>319544.63</v>
      </c>
      <c r="E160" s="1">
        <v>0</v>
      </c>
      <c r="F160" s="1">
        <v>0</v>
      </c>
      <c r="G160" s="2">
        <f t="shared" si="0"/>
        <v>138402.22734000001</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22954</v>
      </c>
      <c r="D161" s="1">
        <f>'PR-RAS'!E165</f>
        <v>36149.75</v>
      </c>
      <c r="E161" s="1">
        <v>0</v>
      </c>
      <c r="F161" s="1">
        <v>0</v>
      </c>
      <c r="G161" s="2">
        <f t="shared" si="0"/>
        <v>15240.56</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195195</v>
      </c>
      <c r="D162" s="1">
        <f>'PR-RAS'!E166</f>
        <v>266606.88</v>
      </c>
      <c r="E162" s="1">
        <v>0</v>
      </c>
      <c r="F162" s="1">
        <v>0</v>
      </c>
      <c r="G162" s="2">
        <f t="shared" si="0"/>
        <v>117273.81036</v>
      </c>
      <c r="H162" s="2">
        <f t="shared" si="1"/>
        <v>0.11999999999534339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5628</v>
      </c>
      <c r="D163" s="1">
        <f>'PR-RAS'!E167</f>
        <v>5805</v>
      </c>
      <c r="E163" s="1">
        <v>0</v>
      </c>
      <c r="F163" s="1">
        <v>0</v>
      </c>
      <c r="G163" s="2">
        <f t="shared" si="0"/>
        <v>2792.556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7588</v>
      </c>
      <c r="D164" s="1">
        <f>'PR-RAS'!E168</f>
        <v>10983</v>
      </c>
      <c r="E164" s="1">
        <v>0</v>
      </c>
      <c r="F164" s="1">
        <v>0</v>
      </c>
      <c r="G164" s="2">
        <f t="shared" si="0"/>
        <v>4817.3020000000006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417424</v>
      </c>
      <c r="D165" s="1">
        <f>'PR-RAS'!E169</f>
        <v>514092.03</v>
      </c>
      <c r="E165" s="1">
        <v>0</v>
      </c>
      <c r="F165" s="1">
        <v>0</v>
      </c>
      <c r="G165" s="2">
        <f t="shared" si="0"/>
        <v>237079.72184000001</v>
      </c>
      <c r="H165" s="2">
        <f t="shared" si="1"/>
        <v>3.0000000027939677E-2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76306</v>
      </c>
      <c r="D166" s="1">
        <f>'PR-RAS'!E170</f>
        <v>71405.95</v>
      </c>
      <c r="E166" s="1">
        <v>0</v>
      </c>
      <c r="F166" s="1">
        <v>0</v>
      </c>
      <c r="G166" s="2">
        <f t="shared" si="0"/>
        <v>36154.453500000003</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226036</v>
      </c>
      <c r="D167" s="1">
        <f>'PR-RAS'!E171</f>
        <v>286017.86</v>
      </c>
      <c r="E167" s="1">
        <v>0</v>
      </c>
      <c r="F167" s="1">
        <v>0</v>
      </c>
      <c r="G167" s="2">
        <f t="shared" si="0"/>
        <v>132479.90552</v>
      </c>
      <c r="H167" s="2">
        <f t="shared" si="1"/>
        <v>0.14000000001396984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98335</v>
      </c>
      <c r="D168" s="1">
        <f>'PR-RAS'!E172</f>
        <v>146644.22</v>
      </c>
      <c r="E168" s="1">
        <v>0</v>
      </c>
      <c r="F168" s="1">
        <v>0</v>
      </c>
      <c r="G168" s="2">
        <f t="shared" si="0"/>
        <v>65401.114480000004</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936.45</v>
      </c>
      <c r="E169" s="1">
        <v>0</v>
      </c>
      <c r="F169" s="1">
        <v>0</v>
      </c>
      <c r="G169" s="2">
        <f t="shared" si="0"/>
        <v>314.64720000000005</v>
      </c>
      <c r="H169" s="2">
        <f t="shared" si="1"/>
        <v>0.45000000000004547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16747</v>
      </c>
      <c r="D170" s="1">
        <f>'PR-RAS'!E174</f>
        <v>8125.05</v>
      </c>
      <c r="E170" s="1">
        <v>0</v>
      </c>
      <c r="F170" s="1">
        <v>0</v>
      </c>
      <c r="G170" s="2">
        <f t="shared" si="0"/>
        <v>5576.5099</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962.5</v>
      </c>
      <c r="E172" s="1">
        <v>0</v>
      </c>
      <c r="F172" s="1">
        <v>0</v>
      </c>
      <c r="G172" s="2">
        <f t="shared" si="0"/>
        <v>329.17500000000001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98479</v>
      </c>
      <c r="D173" s="1">
        <f>'PR-RAS'!E177</f>
        <v>129119.92</v>
      </c>
      <c r="E173" s="1">
        <v>0</v>
      </c>
      <c r="F173" s="1">
        <v>0</v>
      </c>
      <c r="G173" s="2">
        <f t="shared" si="0"/>
        <v>61355.640479999987</v>
      </c>
      <c r="H173" s="2">
        <f t="shared" si="1"/>
        <v>8.000000000174623E-2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7708</v>
      </c>
      <c r="D174" s="1">
        <f>'PR-RAS'!E178</f>
        <v>6459.27</v>
      </c>
      <c r="E174" s="1">
        <v>0</v>
      </c>
      <c r="F174" s="1">
        <v>0</v>
      </c>
      <c r="G174" s="2">
        <f t="shared" si="0"/>
        <v>3568.3914199999999</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24671</v>
      </c>
      <c r="D175" s="1">
        <f>'PR-RAS'!E179</f>
        <v>34223.97</v>
      </c>
      <c r="E175" s="1">
        <v>0</v>
      </c>
      <c r="F175" s="1">
        <v>0</v>
      </c>
      <c r="G175" s="2">
        <f t="shared" si="0"/>
        <v>16202.69556</v>
      </c>
      <c r="H175" s="2">
        <f t="shared" si="1"/>
        <v>2.9999999998835847E-2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60</v>
      </c>
      <c r="E176" s="1">
        <v>0</v>
      </c>
      <c r="F176" s="1">
        <v>0</v>
      </c>
      <c r="G176" s="2">
        <f t="shared" si="0"/>
        <v>21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20676</v>
      </c>
      <c r="D177" s="1">
        <f>'PR-RAS'!E181</f>
        <v>19594.47</v>
      </c>
      <c r="E177" s="1">
        <v>0</v>
      </c>
      <c r="F177" s="1">
        <v>0</v>
      </c>
      <c r="G177" s="2">
        <f t="shared" si="0"/>
        <v>10536.229439999999</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19197</v>
      </c>
      <c r="D179" s="1">
        <f>'PR-RAS'!E183</f>
        <v>25413.45</v>
      </c>
      <c r="E179" s="1">
        <v>0</v>
      </c>
      <c r="F179" s="1">
        <v>0</v>
      </c>
      <c r="G179" s="2">
        <f t="shared" si="0"/>
        <v>12464.254199999998</v>
      </c>
      <c r="H179" s="2">
        <f t="shared" si="1"/>
        <v>0.4500000000007276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500</v>
      </c>
      <c r="D180" s="1">
        <f>'PR-RAS'!E184</f>
        <v>11430.21</v>
      </c>
      <c r="E180" s="1">
        <v>0</v>
      </c>
      <c r="F180" s="1">
        <v>0</v>
      </c>
      <c r="G180" s="2">
        <f t="shared" si="0"/>
        <v>4181.5151799999994</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24367</v>
      </c>
      <c r="D181" s="1">
        <f>'PR-RAS'!E185</f>
        <v>25888.55</v>
      </c>
      <c r="E181" s="1">
        <v>0</v>
      </c>
      <c r="F181" s="1">
        <v>0</v>
      </c>
      <c r="G181" s="2">
        <f t="shared" si="0"/>
        <v>13705.938</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1360</v>
      </c>
      <c r="D182" s="1">
        <f>'PR-RAS'!E186</f>
        <v>6050</v>
      </c>
      <c r="E182" s="1">
        <v>0</v>
      </c>
      <c r="F182" s="1">
        <v>0</v>
      </c>
      <c r="G182" s="2">
        <f t="shared" si="0"/>
        <v>2436.2599999999998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69121</v>
      </c>
      <c r="D184" s="1">
        <f>'PR-RAS'!E188</f>
        <v>137248.32000000001</v>
      </c>
      <c r="E184" s="1">
        <v>0</v>
      </c>
      <c r="F184" s="1">
        <v>0</v>
      </c>
      <c r="G184" s="2">
        <f t="shared" si="0"/>
        <v>62882.028120000003</v>
      </c>
      <c r="H184" s="2">
        <f t="shared" si="1"/>
        <v>0.32000000000698492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2658</v>
      </c>
      <c r="D186" s="1">
        <f>'PR-RAS'!E190</f>
        <v>4428.4799999999996</v>
      </c>
      <c r="E186" s="1">
        <v>0</v>
      </c>
      <c r="F186" s="1">
        <v>0</v>
      </c>
      <c r="G186" s="2">
        <f t="shared" si="0"/>
        <v>2130.2675999999997</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2768</v>
      </c>
      <c r="D187" s="1">
        <f>'PR-RAS'!E191</f>
        <v>7884.44</v>
      </c>
      <c r="E187" s="1">
        <v>0</v>
      </c>
      <c r="F187" s="1">
        <v>0</v>
      </c>
      <c r="G187" s="2">
        <f t="shared" si="0"/>
        <v>3447.8596799999996</v>
      </c>
      <c r="H187" s="2">
        <f t="shared" si="1"/>
        <v>0.43999999999959982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1200</v>
      </c>
      <c r="E188" s="1">
        <v>0</v>
      </c>
      <c r="F188" s="1">
        <v>0</v>
      </c>
      <c r="G188" s="2">
        <f t="shared" si="0"/>
        <v>579.70000000000005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245</v>
      </c>
      <c r="D189" s="1">
        <f>'PR-RAS'!E193</f>
        <v>16620.080000000002</v>
      </c>
      <c r="E189" s="1">
        <v>0</v>
      </c>
      <c r="F189" s="1">
        <v>0</v>
      </c>
      <c r="G189" s="2">
        <f t="shared" si="0"/>
        <v>6295.2100800000007</v>
      </c>
      <c r="H189" s="2">
        <f t="shared" si="1"/>
        <v>8.000000000174623E-2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7375</v>
      </c>
      <c r="D190" s="1">
        <f>'PR-RAS'!E194</f>
        <v>41187.5</v>
      </c>
      <c r="E190" s="1">
        <v>0</v>
      </c>
      <c r="F190" s="1">
        <v>0</v>
      </c>
      <c r="G190" s="2">
        <f t="shared" si="0"/>
        <v>16962.75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55375</v>
      </c>
      <c r="D191" s="1">
        <f>'PR-RAS'!E195</f>
        <v>65927.820000000007</v>
      </c>
      <c r="E191" s="1">
        <v>0</v>
      </c>
      <c r="F191" s="1">
        <v>0</v>
      </c>
      <c r="G191" s="2">
        <f t="shared" si="0"/>
        <v>35573.821600000003</v>
      </c>
      <c r="H191" s="2">
        <f t="shared" si="1"/>
        <v>0.17999999999301508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8603</v>
      </c>
      <c r="D192" s="1">
        <f>'PR-RAS'!E196</f>
        <v>38119.11</v>
      </c>
      <c r="E192" s="1">
        <v>0</v>
      </c>
      <c r="F192" s="1">
        <v>0</v>
      </c>
      <c r="G192" s="2">
        <f t="shared" si="0"/>
        <v>16204.67302</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8603</v>
      </c>
      <c r="D206" s="1">
        <f>'PR-RAS'!E210</f>
        <v>38119.11</v>
      </c>
      <c r="E206" s="1">
        <v>0</v>
      </c>
      <c r="F206" s="1">
        <v>0</v>
      </c>
      <c r="G206" s="2">
        <f t="shared" si="0"/>
        <v>17392.450099999998</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3831</v>
      </c>
      <c r="D207" s="1">
        <f>'PR-RAS'!E211</f>
        <v>5755.73</v>
      </c>
      <c r="E207" s="1">
        <v>0</v>
      </c>
      <c r="F207" s="1">
        <v>0</v>
      </c>
      <c r="G207" s="2">
        <f t="shared" si="0"/>
        <v>3160.5467599999997</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4772</v>
      </c>
      <c r="D209" s="1">
        <f>'PR-RAS'!E213</f>
        <v>32363.38</v>
      </c>
      <c r="E209" s="1">
        <v>0</v>
      </c>
      <c r="F209" s="1">
        <v>0</v>
      </c>
      <c r="G209" s="2">
        <f t="shared" si="0"/>
        <v>14455.742080000002</v>
      </c>
      <c r="H209" s="2">
        <f t="shared" si="1"/>
        <v>0.38000000000101863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50871</v>
      </c>
      <c r="D248" s="1">
        <f>'PR-RAS'!E252</f>
        <v>51368.35</v>
      </c>
      <c r="E248" s="1">
        <v>0</v>
      </c>
      <c r="F248" s="1">
        <v>0</v>
      </c>
      <c r="G248" s="2">
        <f t="shared" si="0"/>
        <v>37941.101900000001</v>
      </c>
      <c r="H248" s="2">
        <f t="shared" si="1"/>
        <v>0.34999999999854481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50871</v>
      </c>
      <c r="D255" s="1">
        <f>'PR-RAS'!E259</f>
        <v>51368.35</v>
      </c>
      <c r="E255" s="1">
        <v>0</v>
      </c>
      <c r="F255" s="1">
        <v>0</v>
      </c>
      <c r="G255" s="2">
        <f t="shared" si="0"/>
        <v>39016.355800000005</v>
      </c>
      <c r="H255" s="2">
        <f t="shared" si="1"/>
        <v>0.34999999999854481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50871</v>
      </c>
      <c r="D257" s="1">
        <f>'PR-RAS'!E261</f>
        <v>51368.35</v>
      </c>
      <c r="E257" s="1">
        <v>0</v>
      </c>
      <c r="F257" s="1">
        <v>0</v>
      </c>
      <c r="G257" s="2">
        <f t="shared" si="0"/>
        <v>39323.571200000006</v>
      </c>
      <c r="H257" s="2">
        <f t="shared" si="1"/>
        <v>0.34999999999854481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5668314</v>
      </c>
      <c r="D285" s="1">
        <f>'PR-RAS'!E289</f>
        <v>6203234.2999999998</v>
      </c>
      <c r="E285" s="1">
        <v>0</v>
      </c>
      <c r="F285" s="1">
        <v>0</v>
      </c>
      <c r="G285" s="2">
        <f t="shared" si="8"/>
        <v>5133238.2583999997</v>
      </c>
      <c r="H285" s="2">
        <f t="shared" si="9"/>
        <v>0.29999999981373549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117045</v>
      </c>
      <c r="D286" s="1">
        <f>'PR-RAS'!E290</f>
        <v>730520.54</v>
      </c>
      <c r="E286" s="1">
        <v>0</v>
      </c>
      <c r="F286" s="1">
        <v>0</v>
      </c>
      <c r="G286" s="2">
        <f t="shared" si="8"/>
        <v>449754.53279999999</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36086</v>
      </c>
      <c r="D288" s="1">
        <f>'PR-RAS'!E292</f>
        <v>37496.6</v>
      </c>
      <c r="E288" s="1">
        <v>0</v>
      </c>
      <c r="F288" s="1">
        <v>0</v>
      </c>
      <c r="G288" s="2">
        <f t="shared" si="8"/>
        <v>31879.730399999997</v>
      </c>
      <c r="H288" s="2">
        <f t="shared" si="9"/>
        <v>0.40000000000145519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114975</v>
      </c>
      <c r="D345" s="1">
        <f>'PR-RAS'!E350</f>
        <v>777130.1</v>
      </c>
      <c r="E345" s="1">
        <v>0</v>
      </c>
      <c r="F345" s="1">
        <v>0</v>
      </c>
      <c r="G345" s="2">
        <f t="shared" si="8"/>
        <v>574216.90879999998</v>
      </c>
      <c r="H345" s="2">
        <f t="shared" si="9"/>
        <v>9.9999999976716936E-2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114975</v>
      </c>
      <c r="D358" s="1">
        <f>'PR-RAS'!E363</f>
        <v>738880.1</v>
      </c>
      <c r="E358" s="1">
        <v>0</v>
      </c>
      <c r="F358" s="1">
        <v>0</v>
      </c>
      <c r="G358" s="2">
        <f t="shared" si="8"/>
        <v>568606.46639999992</v>
      </c>
      <c r="H358" s="2">
        <f t="shared" si="9"/>
        <v>9.9999999976716936E-2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12500</v>
      </c>
      <c r="D359" s="1">
        <f>'PR-RAS'!E364</f>
        <v>576657.5</v>
      </c>
      <c r="E359" s="1">
        <v>0</v>
      </c>
      <c r="F359" s="1">
        <v>0</v>
      </c>
      <c r="G359" s="2">
        <f t="shared" si="8"/>
        <v>417361.76999999996</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12500</v>
      </c>
      <c r="D361" s="1">
        <f>'PR-RAS'!E366</f>
        <v>576657.5</v>
      </c>
      <c r="E361" s="1">
        <v>0</v>
      </c>
      <c r="F361" s="1">
        <v>0</v>
      </c>
      <c r="G361" s="2">
        <f t="shared" si="8"/>
        <v>419693.39999999997</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70757</v>
      </c>
      <c r="D364" s="1">
        <f>'PR-RAS'!E369</f>
        <v>150284</v>
      </c>
      <c r="E364" s="1">
        <v>0</v>
      </c>
      <c r="F364" s="1">
        <v>0</v>
      </c>
      <c r="G364" s="2">
        <f t="shared" si="8"/>
        <v>134790.97500000001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68435</v>
      </c>
      <c r="D365" s="1">
        <f>'PR-RAS'!E370</f>
        <v>144765</v>
      </c>
      <c r="E365" s="1">
        <v>0</v>
      </c>
      <c r="F365" s="1">
        <v>0</v>
      </c>
      <c r="G365" s="2">
        <f t="shared" si="8"/>
        <v>130299.26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5519</v>
      </c>
      <c r="E369" s="1">
        <v>0</v>
      </c>
      <c r="F369" s="1">
        <v>0</v>
      </c>
      <c r="G369" s="2">
        <f t="shared" si="8"/>
        <v>4061.9839999999999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2322</v>
      </c>
      <c r="D370" s="1">
        <f>'PR-RAS'!E375</f>
        <v>0</v>
      </c>
      <c r="E370" s="1">
        <v>0</v>
      </c>
      <c r="F370" s="1">
        <v>0</v>
      </c>
      <c r="G370" s="2">
        <f t="shared" si="8"/>
        <v>856.81799999999998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30968</v>
      </c>
      <c r="D378" s="1">
        <f>'PR-RAS'!E383</f>
        <v>11938.6</v>
      </c>
      <c r="E378" s="1">
        <v>0</v>
      </c>
      <c r="F378" s="1">
        <v>0</v>
      </c>
      <c r="G378" s="2">
        <f t="shared" si="8"/>
        <v>20676.6404</v>
      </c>
      <c r="H378" s="2">
        <f t="shared" si="9"/>
        <v>0.3999999999996362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30968</v>
      </c>
      <c r="D379" s="1">
        <f>'PR-RAS'!E384</f>
        <v>11938.6</v>
      </c>
      <c r="E379" s="1">
        <v>0</v>
      </c>
      <c r="F379" s="1">
        <v>0</v>
      </c>
      <c r="G379" s="2">
        <f t="shared" si="8"/>
        <v>20731.4856</v>
      </c>
      <c r="H379" s="2">
        <f t="shared" si="9"/>
        <v>0.3999999999996362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750</v>
      </c>
      <c r="D386" s="1">
        <f>'PR-RAS'!E391</f>
        <v>0</v>
      </c>
      <c r="E386" s="1">
        <v>0</v>
      </c>
      <c r="F386" s="1">
        <v>0</v>
      </c>
      <c r="G386" s="2">
        <f t="shared" si="8"/>
        <v>288.75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750</v>
      </c>
      <c r="D388" s="1">
        <f>'PR-RAS'!E393</f>
        <v>0</v>
      </c>
      <c r="E388" s="1">
        <v>0</v>
      </c>
      <c r="F388" s="1">
        <v>0</v>
      </c>
      <c r="G388" s="2">
        <f t="shared" si="8"/>
        <v>290.25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38250</v>
      </c>
      <c r="E397" s="1">
        <v>0</v>
      </c>
      <c r="F397" s="1">
        <v>0</v>
      </c>
      <c r="G397" s="2">
        <f t="shared" si="8"/>
        <v>30294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38250</v>
      </c>
      <c r="E398" s="1">
        <v>0</v>
      </c>
      <c r="F398" s="1">
        <v>0</v>
      </c>
      <c r="G398" s="2">
        <f t="shared" si="8"/>
        <v>30370.5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114975</v>
      </c>
      <c r="D403" s="1">
        <f>'PR-RAS'!E408</f>
        <v>777130.1</v>
      </c>
      <c r="E403" s="1">
        <v>0</v>
      </c>
      <c r="F403" s="1">
        <v>0</v>
      </c>
      <c r="G403" s="2">
        <f t="shared" si="8"/>
        <v>671032.55040000007</v>
      </c>
      <c r="H403" s="2">
        <f t="shared" si="9"/>
        <v>9.9999999976716936E-2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5785359</v>
      </c>
      <c r="D407" s="1">
        <f>'PR-RAS'!E412</f>
        <v>6933754.8399999999</v>
      </c>
      <c r="E407" s="1">
        <v>0</v>
      </c>
      <c r="F407" s="1">
        <v>0</v>
      </c>
      <c r="G407" s="2">
        <f t="shared" si="8"/>
        <v>7979064.68408</v>
      </c>
      <c r="H407" s="2">
        <f t="shared" si="9"/>
        <v>0.16000000014901161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5783289</v>
      </c>
      <c r="D408" s="1">
        <f>'PR-RAS'!E413</f>
        <v>6980364.3999999994</v>
      </c>
      <c r="E408" s="1">
        <v>0</v>
      </c>
      <c r="F408" s="1">
        <v>0</v>
      </c>
      <c r="G408" s="2">
        <f t="shared" si="8"/>
        <v>8035815.244599998</v>
      </c>
      <c r="H408" s="2">
        <f t="shared" si="9"/>
        <v>0.39999999944120646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2070</v>
      </c>
      <c r="D409" s="1">
        <f>'PR-RAS'!E414</f>
        <v>0</v>
      </c>
      <c r="E409" s="1">
        <v>0</v>
      </c>
      <c r="F409" s="1">
        <v>0</v>
      </c>
      <c r="G409" s="2">
        <f t="shared" si="8"/>
        <v>844.56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46609.55999999959</v>
      </c>
      <c r="E410" s="1">
        <v>0</v>
      </c>
      <c r="F410" s="1">
        <v>0</v>
      </c>
      <c r="G410" s="2">
        <f t="shared" si="8"/>
        <v>38126.620079999666</v>
      </c>
      <c r="H410" s="2">
        <f t="shared" si="9"/>
        <v>0.44000000040978193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36086</v>
      </c>
      <c r="D411" s="1">
        <f>'PR-RAS'!E416</f>
        <v>37496.6</v>
      </c>
      <c r="E411" s="1">
        <v>0</v>
      </c>
      <c r="F411" s="1">
        <v>0</v>
      </c>
      <c r="G411" s="2">
        <f t="shared" si="8"/>
        <v>45542.471999999994</v>
      </c>
      <c r="H411" s="2">
        <f t="shared" si="9"/>
        <v>0.40000000000145519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5785359</v>
      </c>
      <c r="D633" s="1">
        <f>'PR-RAS'!E639</f>
        <v>6933754.8399999999</v>
      </c>
      <c r="E633" s="1">
        <v>0</v>
      </c>
      <c r="F633" s="1">
        <v>0</v>
      </c>
      <c r="G633" s="2">
        <f t="shared" si="10"/>
        <v>12420613.005759999</v>
      </c>
      <c r="H633" s="2">
        <f t="shared" si="11"/>
        <v>0.16000000014901161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5783289</v>
      </c>
      <c r="D634" s="1">
        <f>'PR-RAS'!E640</f>
        <v>6980364.3999999994</v>
      </c>
      <c r="E634" s="1">
        <v>0</v>
      </c>
      <c r="F634" s="1">
        <v>0</v>
      </c>
      <c r="G634" s="2">
        <f t="shared" si="10"/>
        <v>12497963.267399998</v>
      </c>
      <c r="H634" s="2">
        <f t="shared" si="11"/>
        <v>0.39999999944120646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2070</v>
      </c>
      <c r="D635" s="1">
        <f>'PR-RAS'!E641</f>
        <v>0</v>
      </c>
      <c r="E635" s="1">
        <v>0</v>
      </c>
      <c r="F635" s="1">
        <v>0</v>
      </c>
      <c r="G635" s="2">
        <f t="shared" si="10"/>
        <v>1312.38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46609.55999999959</v>
      </c>
      <c r="E636" s="1">
        <v>0</v>
      </c>
      <c r="F636" s="1">
        <v>0</v>
      </c>
      <c r="G636" s="2">
        <f t="shared" si="10"/>
        <v>59194.141199999482</v>
      </c>
      <c r="H636" s="2">
        <f t="shared" si="11"/>
        <v>0.44000000040978193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36086</v>
      </c>
      <c r="D637" s="1">
        <f>'PR-RAS'!E643</f>
        <v>37496.6</v>
      </c>
      <c r="E637" s="1">
        <v>0</v>
      </c>
      <c r="F637" s="1">
        <v>0</v>
      </c>
      <c r="G637" s="2">
        <f t="shared" si="10"/>
        <v>70646.371199999994</v>
      </c>
      <c r="H637" s="2">
        <f t="shared" si="11"/>
        <v>0.40000000000145519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38156</v>
      </c>
      <c r="D639" s="1">
        <f>'PR-RAS'!E645</f>
        <v>0</v>
      </c>
      <c r="E639" s="1">
        <v>0</v>
      </c>
      <c r="F639" s="1">
        <v>0</v>
      </c>
      <c r="G639" s="2">
        <f t="shared" si="10"/>
        <v>24343.528000000002</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9112.9599999995917</v>
      </c>
      <c r="E640" s="1">
        <v>0</v>
      </c>
      <c r="F640" s="1">
        <v>0</v>
      </c>
      <c r="G640" s="2">
        <f t="shared" si="10"/>
        <v>11646.362879999479</v>
      </c>
      <c r="H640" s="2">
        <f t="shared" si="11"/>
        <v>4.0000000408326741E-2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418493</v>
      </c>
      <c r="D641" s="1">
        <f>'PR-RAS'!E647</f>
        <v>454712.72</v>
      </c>
      <c r="E641" s="1">
        <v>0</v>
      </c>
      <c r="F641" s="1">
        <v>0</v>
      </c>
      <c r="G641" s="2">
        <f t="shared" si="10"/>
        <v>849867.80160000001</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172211</v>
      </c>
      <c r="D642" s="1">
        <f>'PR-RAS'!E649</f>
        <v>69943.31</v>
      </c>
      <c r="E642" s="1">
        <v>0</v>
      </c>
      <c r="F642" s="1">
        <v>0</v>
      </c>
      <c r="G642" s="2">
        <f t="shared" si="10"/>
        <v>200054.57441999999</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1322131</v>
      </c>
      <c r="D643" s="1">
        <f>'PR-RAS'!E650</f>
        <v>2258218.36</v>
      </c>
      <c r="E643" s="1">
        <v>0</v>
      </c>
      <c r="F643" s="1">
        <v>0</v>
      </c>
      <c r="G643" s="2">
        <f t="shared" si="10"/>
        <v>3748360.4762399998</v>
      </c>
      <c r="H643" s="2">
        <f t="shared" si="11"/>
        <v>0.35999999986961484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1424399</v>
      </c>
      <c r="D644" s="1">
        <f>'PR-RAS'!E651</f>
        <v>1956226.7</v>
      </c>
      <c r="E644" s="1">
        <v>0</v>
      </c>
      <c r="F644" s="1">
        <v>0</v>
      </c>
      <c r="G644" s="2">
        <f t="shared" si="10"/>
        <v>3431596.0932000005</v>
      </c>
      <c r="H644" s="2">
        <f t="shared" si="1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69943</v>
      </c>
      <c r="D645" s="1">
        <f>'PR-RAS'!E652</f>
        <v>371934.97</v>
      </c>
      <c r="E645" s="1">
        <v>0</v>
      </c>
      <c r="F645" s="1">
        <v>0</v>
      </c>
      <c r="G645" s="2">
        <f t="shared" si="10"/>
        <v>524095.53336</v>
      </c>
      <c r="H645" s="2">
        <f t="shared" si="11"/>
        <v>3.0000000027939677E-2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49</v>
      </c>
      <c r="E647" s="1">
        <v>0</v>
      </c>
      <c r="F647" s="1">
        <v>0</v>
      </c>
      <c r="G647" s="2">
        <f t="shared" si="10"/>
        <v>94.316000000000003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39</v>
      </c>
      <c r="E649" s="1">
        <v>0</v>
      </c>
      <c r="F649" s="1">
        <v>0</v>
      </c>
      <c r="G649" s="2">
        <f t="shared" si="10"/>
        <v>79.055999999999997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4732940</v>
      </c>
      <c r="D668" s="1">
        <f>'PR-RAS'!E675</f>
        <v>5052244.4800000004</v>
      </c>
      <c r="E668" s="1">
        <v>0</v>
      </c>
      <c r="F668" s="1">
        <v>0</v>
      </c>
      <c r="G668" s="2">
        <f t="shared" si="10"/>
        <v>9896565.116320001</v>
      </c>
      <c r="H668" s="2">
        <f t="shared" si="11"/>
        <v>0.48000000044703484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254922</v>
      </c>
      <c r="D669" s="1">
        <f>'PR-RAS'!E676</f>
        <v>340528.56</v>
      </c>
      <c r="E669" s="1">
        <v>0</v>
      </c>
      <c r="F669" s="1">
        <v>0</v>
      </c>
      <c r="G669" s="2">
        <f t="shared" si="10"/>
        <v>625234.05216000008</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30654</v>
      </c>
      <c r="D670" s="1">
        <f>'PR-RAS'!E677</f>
        <v>11545.56</v>
      </c>
      <c r="E670" s="1">
        <v>0</v>
      </c>
      <c r="F670" s="1">
        <v>0</v>
      </c>
      <c r="G670" s="2">
        <f t="shared" si="10"/>
        <v>35955.485280000001</v>
      </c>
      <c r="H670" s="2">
        <f t="shared" si="11"/>
        <v>0.44000000000050932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34386</v>
      </c>
      <c r="D671" s="1">
        <f>'PR-RAS'!E678</f>
        <v>74141.25</v>
      </c>
      <c r="E671" s="1">
        <v>0</v>
      </c>
      <c r="F671" s="1">
        <v>0</v>
      </c>
      <c r="G671" s="2">
        <f t="shared" si="10"/>
        <v>122387.895</v>
      </c>
      <c r="H671" s="2">
        <f t="shared" si="11"/>
        <v>0.25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8344</v>
      </c>
      <c r="D687" s="1">
        <f>'PR-RAS'!E694</f>
        <v>0</v>
      </c>
      <c r="E687" s="1">
        <v>0</v>
      </c>
      <c r="F687" s="1">
        <v>0</v>
      </c>
      <c r="G687" s="2">
        <f t="shared" si="10"/>
        <v>5723.9840000000004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170550</v>
      </c>
      <c r="D703" s="1">
        <f>'PR-RAS'!E710</f>
        <v>192531.5</v>
      </c>
      <c r="E703" s="1">
        <v>0</v>
      </c>
      <c r="F703" s="1">
        <v>0</v>
      </c>
      <c r="G703" s="2">
        <f t="shared" si="10"/>
        <v>390040.326</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607</v>
      </c>
      <c r="D705" s="1">
        <f>'PR-RAS'!E712</f>
        <v>0</v>
      </c>
      <c r="E705" s="1">
        <v>0</v>
      </c>
      <c r="F705" s="1">
        <v>0</v>
      </c>
      <c r="G705" s="2">
        <f t="shared" si="10"/>
        <v>427.32799999999997</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14583</v>
      </c>
      <c r="D710" s="1">
        <f>'PR-RAS'!E717</f>
        <v>18306.77</v>
      </c>
      <c r="E710" s="1">
        <v>0</v>
      </c>
      <c r="F710" s="1">
        <v>0</v>
      </c>
      <c r="G710" s="2">
        <f t="shared" si="10"/>
        <v>36298.346859999998</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195195</v>
      </c>
      <c r="D711" s="1">
        <f>'PR-RAS'!E718</f>
        <v>266606.88</v>
      </c>
      <c r="E711" s="1">
        <v>0</v>
      </c>
      <c r="F711" s="1">
        <v>0</v>
      </c>
      <c r="G711" s="2">
        <f t="shared" si="10"/>
        <v>517170.21959999995</v>
      </c>
      <c r="H711" s="2">
        <f t="shared" si="11"/>
        <v>0.11999999999534339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15130</v>
      </c>
      <c r="D713" s="1">
        <f>'PR-RAS'!E720</f>
        <v>17180</v>
      </c>
      <c r="E713" s="1">
        <v>0</v>
      </c>
      <c r="F713" s="1">
        <v>0</v>
      </c>
      <c r="G713" s="2">
        <f t="shared" si="10"/>
        <v>35236.879999999997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2130.2199999999998</v>
      </c>
      <c r="E715" s="1">
        <v>0</v>
      </c>
      <c r="F715" s="1">
        <v>0</v>
      </c>
      <c r="G715" s="2">
        <f t="shared" si="10"/>
        <v>3041.9541599999998</v>
      </c>
      <c r="H715" s="2">
        <f t="shared" si="11"/>
        <v>0.21999999999979991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50871</v>
      </c>
      <c r="D821" s="1">
        <f>'PR-RAS'!E828</f>
        <v>51368.35</v>
      </c>
      <c r="E821" s="1">
        <v>0</v>
      </c>
      <c r="F821" s="1">
        <v>0</v>
      </c>
      <c r="G821" s="2">
        <f t="shared" si="18"/>
        <v>125958.314</v>
      </c>
      <c r="H821" s="2">
        <f t="shared" si="19"/>
        <v>0.34999999999854481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3897571</v>
      </c>
      <c r="D984" s="6">
        <f>BILANCA!E6</f>
        <v>4799605.78</v>
      </c>
      <c r="E984" s="6">
        <v>0</v>
      </c>
      <c r="F984" s="6">
        <v>0</v>
      </c>
      <c r="G984" s="7">
        <f t="shared" ref="G984:G1241" si="22">B984/1000*C984+B984/500*D984</f>
        <v>13496.782560000001</v>
      </c>
      <c r="H984" s="7">
        <f t="shared" si="19"/>
        <v>0.21999999973922968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3300568</v>
      </c>
      <c r="D985" s="1">
        <f>BILANCA!E7</f>
        <v>3844483.49</v>
      </c>
      <c r="E985" s="1">
        <v>0</v>
      </c>
      <c r="F985" s="1">
        <v>0</v>
      </c>
      <c r="G985" s="2">
        <f t="shared" si="22"/>
        <v>21979.069960000001</v>
      </c>
      <c r="H985" s="2">
        <f t="shared" si="19"/>
        <v>0.49000000022351742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367975</v>
      </c>
      <c r="D986" s="1">
        <f>BILANCA!E8</f>
        <v>366468.75</v>
      </c>
      <c r="E986" s="1">
        <v>0</v>
      </c>
      <c r="F986" s="1">
        <v>0</v>
      </c>
      <c r="G986" s="2">
        <f t="shared" si="22"/>
        <v>3302.7375000000002</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361950</v>
      </c>
      <c r="D987" s="1">
        <f>BILANCA!E9</f>
        <v>361950</v>
      </c>
      <c r="E987" s="1">
        <v>0</v>
      </c>
      <c r="F987" s="1">
        <v>0</v>
      </c>
      <c r="G987" s="2">
        <f t="shared" si="22"/>
        <v>4343.3999999999996</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6025</v>
      </c>
      <c r="D988" s="1">
        <f>BILANCA!E10</f>
        <v>6025</v>
      </c>
      <c r="E988" s="1">
        <v>0</v>
      </c>
      <c r="F988" s="1">
        <v>0</v>
      </c>
      <c r="G988" s="2">
        <f t="shared" si="22"/>
        <v>90.375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1506.25</v>
      </c>
      <c r="E989" s="1">
        <v>0</v>
      </c>
      <c r="F989" s="1">
        <v>0</v>
      </c>
      <c r="G989" s="2">
        <f t="shared" si="22"/>
        <v>18.074999999999999</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2863593</v>
      </c>
      <c r="D990" s="1">
        <f>BILANCA!E12</f>
        <v>3370764.74</v>
      </c>
      <c r="E990" s="1">
        <v>0</v>
      </c>
      <c r="F990" s="1">
        <v>0</v>
      </c>
      <c r="G990" s="2">
        <f t="shared" si="22"/>
        <v>67235.857360000009</v>
      </c>
      <c r="H990" s="2">
        <f t="shared" si="19"/>
        <v>0.25999999977648258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2572769</v>
      </c>
      <c r="D991" s="1">
        <f>BILANCA!E13</f>
        <v>3086091.49</v>
      </c>
      <c r="E991" s="1">
        <v>0</v>
      </c>
      <c r="F991" s="1">
        <v>0</v>
      </c>
      <c r="G991" s="2">
        <f t="shared" si="22"/>
        <v>69959.615840000013</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3655518</v>
      </c>
      <c r="D993" s="1">
        <f>BILANCA!E15</f>
        <v>4232175.03</v>
      </c>
      <c r="E993" s="1">
        <v>0</v>
      </c>
      <c r="F993" s="1">
        <v>0</v>
      </c>
      <c r="G993" s="2">
        <f t="shared" si="22"/>
        <v>121198.68060000002</v>
      </c>
      <c r="H993" s="2">
        <f t="shared" si="19"/>
        <v>3.0000000260770321E-2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274046</v>
      </c>
      <c r="D995" s="1">
        <f>BILANCA!E17</f>
        <v>274046.46999999997</v>
      </c>
      <c r="E995" s="1">
        <v>0</v>
      </c>
      <c r="F995" s="1">
        <v>0</v>
      </c>
      <c r="G995" s="2">
        <f t="shared" si="22"/>
        <v>9865.6672799999997</v>
      </c>
      <c r="H995" s="2">
        <f t="shared" si="19"/>
        <v>0.46999999997206032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1356795</v>
      </c>
      <c r="D996" s="1">
        <f>BILANCA!E18</f>
        <v>1420130.01</v>
      </c>
      <c r="E996" s="1">
        <v>0</v>
      </c>
      <c r="F996" s="1">
        <v>0</v>
      </c>
      <c r="G996" s="2">
        <f t="shared" si="22"/>
        <v>54561.715259999997</v>
      </c>
      <c r="H996" s="2">
        <f t="shared" si="19"/>
        <v>1.0000000009313226E-2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185286</v>
      </c>
      <c r="D997" s="1">
        <f>BILANCA!E19</f>
        <v>277342.13</v>
      </c>
      <c r="E997" s="1">
        <v>0</v>
      </c>
      <c r="F997" s="1">
        <v>0</v>
      </c>
      <c r="G997" s="2">
        <f t="shared" si="22"/>
        <v>10359.583640000001</v>
      </c>
      <c r="H997" s="2">
        <f t="shared" si="19"/>
        <v>0.13000000000465661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756591</v>
      </c>
      <c r="D998" s="1">
        <f>BILANCA!E20</f>
        <v>891199.74</v>
      </c>
      <c r="E998" s="1">
        <v>0</v>
      </c>
      <c r="F998" s="1">
        <v>0</v>
      </c>
      <c r="G998" s="2">
        <f t="shared" si="22"/>
        <v>38084.857199999999</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15475</v>
      </c>
      <c r="D999" s="1">
        <f>BILANCA!E21</f>
        <v>15474.64</v>
      </c>
      <c r="E999" s="1">
        <v>0</v>
      </c>
      <c r="F999" s="1">
        <v>0</v>
      </c>
      <c r="G999" s="2">
        <f t="shared" si="22"/>
        <v>742.78847999999994</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62182</v>
      </c>
      <c r="D1000" s="1">
        <f>BILANCA!E22</f>
        <v>62181.8</v>
      </c>
      <c r="E1000" s="1">
        <v>0</v>
      </c>
      <c r="F1000" s="1">
        <v>0</v>
      </c>
      <c r="G1000" s="2">
        <f t="shared" si="22"/>
        <v>3171.2752000000005</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4136</v>
      </c>
      <c r="D1001" s="1">
        <f>BILANCA!E23</f>
        <v>4135.8</v>
      </c>
      <c r="E1001" s="1">
        <v>0</v>
      </c>
      <c r="F1001" s="1">
        <v>0</v>
      </c>
      <c r="G1001" s="2">
        <f t="shared" si="22"/>
        <v>223.33679999999998</v>
      </c>
      <c r="H1001" s="2">
        <f t="shared" si="19"/>
        <v>0.1999999999998181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103214</v>
      </c>
      <c r="D1002" s="1">
        <f>BILANCA!E24</f>
        <v>108733.54</v>
      </c>
      <c r="E1002" s="1">
        <v>0</v>
      </c>
      <c r="F1002" s="1">
        <v>0</v>
      </c>
      <c r="G1002" s="2">
        <f t="shared" si="22"/>
        <v>6092.9405199999992</v>
      </c>
      <c r="H1002" s="2">
        <f t="shared" si="19"/>
        <v>0.46000000000640284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241611</v>
      </c>
      <c r="D1003" s="1">
        <f>BILANCA!E25</f>
        <v>241611.46</v>
      </c>
      <c r="E1003" s="1">
        <v>0</v>
      </c>
      <c r="F1003" s="1">
        <v>0</v>
      </c>
      <c r="G1003" s="2">
        <f t="shared" si="22"/>
        <v>14496.678400000001</v>
      </c>
      <c r="H1003" s="2">
        <f t="shared" si="19"/>
        <v>0.45999999999185093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997923</v>
      </c>
      <c r="D1006" s="1">
        <f>BILANCA!E28</f>
        <v>1045994.85</v>
      </c>
      <c r="E1006" s="1">
        <v>0</v>
      </c>
      <c r="F1006" s="1">
        <v>0</v>
      </c>
      <c r="G1006" s="2">
        <f t="shared" si="22"/>
        <v>71067.992100000003</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104345</v>
      </c>
      <c r="D1013" s="1">
        <f>BILANCA!E35</f>
        <v>6669.6600000000035</v>
      </c>
      <c r="E1013" s="1">
        <v>0</v>
      </c>
      <c r="F1013" s="1">
        <v>0</v>
      </c>
      <c r="G1013" s="2">
        <f t="shared" si="22"/>
        <v>3530.5296000000003</v>
      </c>
      <c r="H1013" s="2">
        <f t="shared" si="19"/>
        <v>0.33999999999650754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209161</v>
      </c>
      <c r="D1014" s="1">
        <f>BILANCA!E36</f>
        <v>218302.03</v>
      </c>
      <c r="E1014" s="1">
        <v>0</v>
      </c>
      <c r="F1014" s="1">
        <v>0</v>
      </c>
      <c r="G1014" s="2">
        <f t="shared" si="22"/>
        <v>20018.71686</v>
      </c>
      <c r="H1014" s="2">
        <f t="shared" si="19"/>
        <v>2.9999999998835847E-2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104816</v>
      </c>
      <c r="D1018" s="1">
        <f>BILANCA!E40</f>
        <v>211632.37</v>
      </c>
      <c r="E1018" s="1">
        <v>0</v>
      </c>
      <c r="F1018" s="1">
        <v>0</v>
      </c>
      <c r="G1018" s="2">
        <f t="shared" si="22"/>
        <v>18482.8259</v>
      </c>
      <c r="H1018" s="2">
        <f t="shared" si="19"/>
        <v>0.36999999999534339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1193</v>
      </c>
      <c r="D1023" s="1">
        <f>BILANCA!E45</f>
        <v>661.46</v>
      </c>
      <c r="E1023" s="1">
        <v>0</v>
      </c>
      <c r="F1023" s="1">
        <v>0</v>
      </c>
      <c r="G1023" s="2">
        <f t="shared" si="22"/>
        <v>100.63679999999999</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4000</v>
      </c>
      <c r="D1025" s="1">
        <f>BILANCA!E47</f>
        <v>4000</v>
      </c>
      <c r="E1025" s="1">
        <v>0</v>
      </c>
      <c r="F1025" s="1">
        <v>0</v>
      </c>
      <c r="G1025" s="2">
        <f t="shared" si="22"/>
        <v>504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2807</v>
      </c>
      <c r="D1028" s="1">
        <f>BILANCA!E50</f>
        <v>3338.54</v>
      </c>
      <c r="E1028" s="1">
        <v>0</v>
      </c>
      <c r="F1028" s="1">
        <v>0</v>
      </c>
      <c r="G1028" s="2">
        <f t="shared" si="22"/>
        <v>426.78359999999998</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292863</v>
      </c>
      <c r="D1032" s="1">
        <f>BILANCA!E54</f>
        <v>290277.40999999997</v>
      </c>
      <c r="E1032" s="1">
        <v>0</v>
      </c>
      <c r="F1032" s="1">
        <v>0</v>
      </c>
      <c r="G1032" s="2">
        <f t="shared" si="22"/>
        <v>42797.473180000001</v>
      </c>
      <c r="H1032" s="2">
        <f t="shared" si="19"/>
        <v>0.40999999997438863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292863</v>
      </c>
      <c r="D1033" s="1">
        <f>BILANCA!E55</f>
        <v>290277.40999999997</v>
      </c>
      <c r="E1033" s="1">
        <v>0</v>
      </c>
      <c r="F1033" s="1">
        <v>0</v>
      </c>
      <c r="G1033" s="2">
        <f t="shared" si="22"/>
        <v>43670.891000000003</v>
      </c>
      <c r="H1033" s="2">
        <f t="shared" si="19"/>
        <v>0.40999999997438863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69000</v>
      </c>
      <c r="D1034" s="1">
        <f>BILANCA!E56</f>
        <v>107250</v>
      </c>
      <c r="E1034" s="1">
        <v>0</v>
      </c>
      <c r="F1034" s="1">
        <v>0</v>
      </c>
      <c r="G1034" s="2">
        <f t="shared" si="22"/>
        <v>14458.5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69000</v>
      </c>
      <c r="D1035" s="1">
        <f>BILANCA!E57</f>
        <v>107250</v>
      </c>
      <c r="E1035" s="1">
        <v>0</v>
      </c>
      <c r="F1035" s="1">
        <v>0</v>
      </c>
      <c r="G1035" s="2">
        <f t="shared" si="22"/>
        <v>14742</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597003</v>
      </c>
      <c r="D1046" s="1">
        <f>BILANCA!E68</f>
        <v>955122.28999999992</v>
      </c>
      <c r="E1046" s="1">
        <v>0</v>
      </c>
      <c r="F1046" s="1">
        <v>0</v>
      </c>
      <c r="G1046" s="2">
        <f t="shared" si="22"/>
        <v>157956.59753999999</v>
      </c>
      <c r="H1046" s="2">
        <f t="shared" si="19"/>
        <v>0.28999999992083758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69943</v>
      </c>
      <c r="D1047" s="1">
        <f>BILANCA!E69</f>
        <v>371934.97</v>
      </c>
      <c r="E1047" s="1">
        <v>0</v>
      </c>
      <c r="F1047" s="1">
        <v>0</v>
      </c>
      <c r="G1047" s="2">
        <f t="shared" si="22"/>
        <v>52084.028159999994</v>
      </c>
      <c r="H1047" s="2">
        <f t="shared" si="19"/>
        <v>3.0000000027939677E-2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69943</v>
      </c>
      <c r="D1048" s="1">
        <f>BILANCA!E70</f>
        <v>371934.97</v>
      </c>
      <c r="E1048" s="1">
        <v>0</v>
      </c>
      <c r="F1048" s="1">
        <v>0</v>
      </c>
      <c r="G1048" s="2">
        <f t="shared" si="22"/>
        <v>52897.841099999998</v>
      </c>
      <c r="H1048" s="2">
        <f t="shared" si="19"/>
        <v>3.0000000027939677E-2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69943</v>
      </c>
      <c r="D1050" s="1">
        <f>BILANCA!E72</f>
        <v>371934.97</v>
      </c>
      <c r="E1050" s="1">
        <v>0</v>
      </c>
      <c r="F1050" s="1">
        <v>0</v>
      </c>
      <c r="G1050" s="2">
        <f t="shared" si="22"/>
        <v>54525.466979999997</v>
      </c>
      <c r="H1050" s="2">
        <f t="shared" si="19"/>
        <v>3.0000000027939677E-2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108567</v>
      </c>
      <c r="D1056" s="1">
        <f>BILANCA!E78</f>
        <v>128474.6</v>
      </c>
      <c r="E1056" s="1">
        <v>0</v>
      </c>
      <c r="F1056" s="1">
        <v>0</v>
      </c>
      <c r="G1056" s="2">
        <f t="shared" si="22"/>
        <v>26682.6826</v>
      </c>
      <c r="H1056" s="2">
        <f t="shared" si="19"/>
        <v>0.39999999999417923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108567</v>
      </c>
      <c r="D1064" s="1">
        <f>BILANCA!E86</f>
        <v>128474.6</v>
      </c>
      <c r="E1064" s="1">
        <v>0</v>
      </c>
      <c r="F1064" s="1">
        <v>0</v>
      </c>
      <c r="G1064" s="2">
        <f t="shared" si="22"/>
        <v>29606.8122</v>
      </c>
      <c r="H1064" s="2">
        <f t="shared" si="19"/>
        <v>0.39999999999417923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418493</v>
      </c>
      <c r="D1148" s="1">
        <f>BILANCA!E170</f>
        <v>454712.72</v>
      </c>
      <c r="E1148" s="1">
        <v>0</v>
      </c>
      <c r="F1148" s="1">
        <v>0</v>
      </c>
      <c r="G1148" s="2">
        <f t="shared" si="22"/>
        <v>219106.54259999999</v>
      </c>
      <c r="H1148" s="2">
        <f t="shared" si="23"/>
        <v>0.28000000002793968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418493</v>
      </c>
      <c r="D1151" s="1">
        <f>BILANCA!E173</f>
        <v>454712.72</v>
      </c>
      <c r="E1151" s="1">
        <v>0</v>
      </c>
      <c r="F1151" s="1">
        <v>0</v>
      </c>
      <c r="G1151" s="2">
        <f t="shared" si="22"/>
        <v>223090.29791999998</v>
      </c>
      <c r="H1151" s="2">
        <f t="shared" si="23"/>
        <v>0.28000000002793968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3897571</v>
      </c>
      <c r="D1152" s="1">
        <f>BILANCA!E175</f>
        <v>4799605.7799999993</v>
      </c>
      <c r="E1152" s="1">
        <v>0</v>
      </c>
      <c r="F1152" s="1">
        <v>0</v>
      </c>
      <c r="G1152" s="2">
        <f t="shared" si="22"/>
        <v>2280956.2526399996</v>
      </c>
      <c r="H1152" s="2">
        <f t="shared" si="23"/>
        <v>0.22000000067055225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558847</v>
      </c>
      <c r="D1153" s="1">
        <f>BILANCA!E176</f>
        <v>964235.25</v>
      </c>
      <c r="E1153" s="1">
        <v>0</v>
      </c>
      <c r="F1153" s="1">
        <v>0</v>
      </c>
      <c r="G1153" s="2">
        <f t="shared" si="22"/>
        <v>422843.97500000003</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558847</v>
      </c>
      <c r="D1154" s="1">
        <f>BILANCA!E177</f>
        <v>618240.75</v>
      </c>
      <c r="E1154" s="1">
        <v>0</v>
      </c>
      <c r="F1154" s="1">
        <v>0</v>
      </c>
      <c r="G1154" s="2">
        <f t="shared" si="22"/>
        <v>307001.17350000003</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396391</v>
      </c>
      <c r="D1155" s="1">
        <f>BILANCA!E178</f>
        <v>433105.67</v>
      </c>
      <c r="E1155" s="1">
        <v>0</v>
      </c>
      <c r="F1155" s="1">
        <v>0</v>
      </c>
      <c r="G1155" s="2">
        <f t="shared" si="22"/>
        <v>217167.60248</v>
      </c>
      <c r="H1155" s="2">
        <f t="shared" si="23"/>
        <v>0.33000000001629815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53889</v>
      </c>
      <c r="D1156" s="1">
        <f>BILANCA!E179</f>
        <v>56116.26</v>
      </c>
      <c r="E1156" s="1">
        <v>0</v>
      </c>
      <c r="F1156" s="1">
        <v>0</v>
      </c>
      <c r="G1156" s="2">
        <f t="shared" si="22"/>
        <v>28739.022959999998</v>
      </c>
      <c r="H1156" s="2">
        <f t="shared" si="23"/>
        <v>0.26000000000203727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544.22</v>
      </c>
      <c r="E1157" s="1">
        <v>0</v>
      </c>
      <c r="F1157" s="1">
        <v>0</v>
      </c>
      <c r="G1157" s="2">
        <f t="shared" si="22"/>
        <v>189.38855999999998</v>
      </c>
      <c r="H1157" s="2">
        <f t="shared" si="23"/>
        <v>0.22000000000002728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544.22</v>
      </c>
      <c r="E1160" s="1">
        <v>0</v>
      </c>
      <c r="F1160" s="1">
        <v>0</v>
      </c>
      <c r="G1160" s="2">
        <f t="shared" si="22"/>
        <v>192.65387999999999</v>
      </c>
      <c r="H1160" s="2">
        <f t="shared" si="23"/>
        <v>0.22000000000002728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108567</v>
      </c>
      <c r="D1165" s="1">
        <f>BILANCA!E188</f>
        <v>128474.6</v>
      </c>
      <c r="E1165" s="1">
        <v>0</v>
      </c>
      <c r="F1165" s="1">
        <v>0</v>
      </c>
      <c r="G1165" s="2">
        <f t="shared" si="22"/>
        <v>66523.948399999994</v>
      </c>
      <c r="H1165" s="2">
        <f t="shared" si="23"/>
        <v>0.39999999999417923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345994.5</v>
      </c>
      <c r="E1166" s="1">
        <v>0</v>
      </c>
      <c r="F1166" s="1">
        <v>0</v>
      </c>
      <c r="G1166" s="2">
        <f t="shared" si="22"/>
        <v>126633.98699999999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3338724</v>
      </c>
      <c r="D1214" s="1">
        <f>BILANCA!E237</f>
        <v>3835370.53</v>
      </c>
      <c r="E1214" s="1">
        <v>0</v>
      </c>
      <c r="F1214" s="1">
        <v>0</v>
      </c>
      <c r="G1214" s="2">
        <f t="shared" si="22"/>
        <v>2543186.4288599999</v>
      </c>
      <c r="H1214" s="2">
        <f t="shared" si="23"/>
        <v>0.47000000020489097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3300568</v>
      </c>
      <c r="D1215" s="1">
        <f>BILANCA!E238</f>
        <v>3844483.4899999998</v>
      </c>
      <c r="E1215" s="1">
        <v>0</v>
      </c>
      <c r="F1215" s="1">
        <v>0</v>
      </c>
      <c r="G1215" s="2">
        <f t="shared" si="22"/>
        <v>2549572.1153600002</v>
      </c>
      <c r="H1215" s="2">
        <f t="shared" si="23"/>
        <v>0.48999999975785613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3300568</v>
      </c>
      <c r="D1216" s="1">
        <f>BILANCA!E239</f>
        <v>3844483.4899999998</v>
      </c>
      <c r="E1216" s="1">
        <v>0</v>
      </c>
      <c r="F1216" s="1">
        <v>0</v>
      </c>
      <c r="G1216" s="2">
        <f t="shared" si="22"/>
        <v>2560561.6503400002</v>
      </c>
      <c r="H1216" s="2">
        <f t="shared" si="23"/>
        <v>0.48999999975785613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3300568</v>
      </c>
      <c r="D1217" s="1">
        <f>BILANCA!E240</f>
        <v>3837582.57</v>
      </c>
      <c r="E1217" s="1">
        <v>0</v>
      </c>
      <c r="F1217" s="1">
        <v>0</v>
      </c>
      <c r="G1217" s="2">
        <f t="shared" si="22"/>
        <v>2568321.5547599997</v>
      </c>
      <c r="H1217" s="2">
        <f t="shared" si="23"/>
        <v>0.43000000016763806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6900.92</v>
      </c>
      <c r="E1218" s="1">
        <v>0</v>
      </c>
      <c r="F1218" s="1">
        <v>0</v>
      </c>
      <c r="G1218" s="2">
        <f t="shared" si="22"/>
        <v>3243.4323999999997</v>
      </c>
      <c r="H1218" s="2">
        <f t="shared" si="23"/>
        <v>7.999999999992724E-2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38156</v>
      </c>
      <c r="D1222" s="1">
        <f>BILANCA!E245</f>
        <v>-9112.9599999999991</v>
      </c>
      <c r="E1222" s="1">
        <v>0</v>
      </c>
      <c r="F1222" s="1">
        <v>0</v>
      </c>
      <c r="G1222" s="2">
        <f t="shared" si="22"/>
        <v>4763.2891200000004</v>
      </c>
      <c r="H1222" s="2">
        <f t="shared" si="23"/>
        <v>4.0000000000873115E-2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38156</v>
      </c>
      <c r="D1223" s="1">
        <f>BILANCA!E246</f>
        <v>0</v>
      </c>
      <c r="E1223" s="1">
        <v>0</v>
      </c>
      <c r="F1223" s="1">
        <v>0</v>
      </c>
      <c r="G1223" s="2">
        <f t="shared" si="22"/>
        <v>9157.44</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38156</v>
      </c>
      <c r="D1224" s="1">
        <f>BILANCA!E247</f>
        <v>0</v>
      </c>
      <c r="E1224" s="1">
        <v>0</v>
      </c>
      <c r="F1224" s="1">
        <v>0</v>
      </c>
      <c r="G1224" s="2">
        <f t="shared" si="22"/>
        <v>9195.5959999999995</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9112.9599999999991</v>
      </c>
      <c r="E1227" s="1">
        <v>0</v>
      </c>
      <c r="F1227" s="1">
        <v>0</v>
      </c>
      <c r="G1227" s="2">
        <f t="shared" si="22"/>
        <v>4447.1244799999995</v>
      </c>
      <c r="H1227" s="2">
        <f t="shared" si="23"/>
        <v>4.0000000000873115E-2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9112.9599999999991</v>
      </c>
      <c r="E1229" s="1">
        <v>0</v>
      </c>
      <c r="F1229" s="1">
        <v>0</v>
      </c>
      <c r="G1229" s="2">
        <f t="shared" si="22"/>
        <v>4483.5763199999992</v>
      </c>
      <c r="H1229" s="2">
        <f t="shared" si="23"/>
        <v>4.0000000000873115E-2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473917.93</v>
      </c>
      <c r="D1236" s="1">
        <f>BILANCA!E259</f>
        <v>473917.93</v>
      </c>
      <c r="E1236" s="1">
        <v>0</v>
      </c>
      <c r="F1236" s="1">
        <v>0</v>
      </c>
      <c r="G1236" s="2">
        <f t="shared" si="22"/>
        <v>359703.70886999997</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473917.93</v>
      </c>
      <c r="D1237" s="1">
        <f>BILANCA!E260</f>
        <v>473917.93</v>
      </c>
      <c r="E1237" s="1">
        <v>0</v>
      </c>
      <c r="F1237" s="1">
        <v>0</v>
      </c>
      <c r="G1237" s="2">
        <f t="shared" si="22"/>
        <v>361125.46265999996</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558847</v>
      </c>
      <c r="D1263" s="1">
        <f>BILANCA!E287</f>
        <v>128474.6</v>
      </c>
      <c r="E1263" s="1">
        <v>0</v>
      </c>
      <c r="F1263" s="1">
        <v>0</v>
      </c>
      <c r="G1263" s="2">
        <f t="shared" si="24"/>
        <v>228422.93600000002</v>
      </c>
      <c r="H1263" s="2">
        <f t="shared" si="23"/>
        <v>0.39999999999417923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489766.15</v>
      </c>
      <c r="E1264" s="1">
        <v>0</v>
      </c>
      <c r="F1264" s="1">
        <v>0</v>
      </c>
      <c r="G1264" s="2">
        <f t="shared" si="24"/>
        <v>275248.57630000002</v>
      </c>
      <c r="H1264" s="2">
        <f t="shared" si="23"/>
        <v>0.15000000002328306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345994.5</v>
      </c>
      <c r="E1266" s="1">
        <v>0</v>
      </c>
      <c r="F1266" s="1">
        <v>0</v>
      </c>
      <c r="G1266" s="2">
        <f t="shared" si="24"/>
        <v>195832.88699999999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108567</v>
      </c>
      <c r="D1278" s="1">
        <f>BILANCA!E302</f>
        <v>128474.6</v>
      </c>
      <c r="E1278" s="1">
        <v>0</v>
      </c>
      <c r="F1278" s="1">
        <v>0</v>
      </c>
      <c r="G1278" s="2">
        <f t="shared" si="24"/>
        <v>107827.27899999999</v>
      </c>
      <c r="H1278" s="2">
        <f t="shared" si="23"/>
        <v>0.39999999999417923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5783289</v>
      </c>
      <c r="D1408" s="1">
        <f>'RAS-funkcijski'!E114</f>
        <v>6980364.3999999994</v>
      </c>
      <c r="E1408" s="1">
        <v>0</v>
      </c>
      <c r="F1408" s="1">
        <v>0</v>
      </c>
      <c r="G1408" s="2">
        <f t="shared" si="24"/>
        <v>2171841.9579999996</v>
      </c>
      <c r="H1408" s="2">
        <f t="shared" si="27"/>
        <v>0.39999999944120646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5548254</v>
      </c>
      <c r="D1409" s="1">
        <f>'RAS-funkcijski'!E115</f>
        <v>6605357.8499999996</v>
      </c>
      <c r="E1409" s="1">
        <v>0</v>
      </c>
      <c r="F1409" s="1">
        <v>0</v>
      </c>
      <c r="G1409" s="2">
        <f t="shared" si="24"/>
        <v>2082245.6367000001</v>
      </c>
      <c r="H1409" s="2">
        <f t="shared" si="27"/>
        <v>0.15000000037252903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5548254</v>
      </c>
      <c r="D1411" s="1">
        <f>'RAS-funkcijski'!E117</f>
        <v>6605357.8499999996</v>
      </c>
      <c r="E1411" s="1">
        <v>0</v>
      </c>
      <c r="F1411" s="1">
        <v>0</v>
      </c>
      <c r="G1411" s="2">
        <f t="shared" si="24"/>
        <v>2119763.5761000002</v>
      </c>
      <c r="H1411" s="2">
        <f t="shared" si="27"/>
        <v>0.15000000037252903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235035</v>
      </c>
      <c r="D1420" s="1">
        <f>'RAS-funkcijski'!E126</f>
        <v>375006.55</v>
      </c>
      <c r="E1420" s="1">
        <v>0</v>
      </c>
      <c r="F1420" s="1">
        <v>0</v>
      </c>
      <c r="G1420" s="2">
        <f t="shared" si="24"/>
        <v>120175.8682</v>
      </c>
      <c r="H1420" s="2">
        <f t="shared" si="27"/>
        <v>0.45000000001164153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5783289</v>
      </c>
      <c r="D1435" s="13">
        <f>'RAS-funkcijski'!E141</f>
        <v>6980364.3999999994</v>
      </c>
      <c r="E1435" s="13">
        <v>0</v>
      </c>
      <c r="F1435" s="13">
        <v>0</v>
      </c>
      <c r="G1435" s="14">
        <f t="shared" si="24"/>
        <v>2704930.4386</v>
      </c>
      <c r="H1435" s="14">
        <f t="shared" si="27"/>
        <v>0.39999999944120646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452.94</v>
      </c>
      <c r="D1436" s="6">
        <f>'P-VRIO'!E5</f>
        <v>452.94</v>
      </c>
      <c r="E1436" s="6">
        <v>0</v>
      </c>
      <c r="F1436" s="6">
        <v>0</v>
      </c>
      <c r="G1436" s="7">
        <f t="shared" si="24"/>
        <v>1.3588200000000001</v>
      </c>
      <c r="H1436" s="7">
        <f t="shared" si="27"/>
        <v>0.12000000000000455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452.94</v>
      </c>
      <c r="D1453" s="1">
        <f>'P-VRIO'!E22</f>
        <v>452.94</v>
      </c>
      <c r="E1453" s="1">
        <v>0</v>
      </c>
      <c r="F1453" s="1">
        <v>0</v>
      </c>
      <c r="G1453" s="2">
        <f t="shared" si="24"/>
        <v>24.458759999999998</v>
      </c>
      <c r="H1453" s="2">
        <f t="shared" si="27"/>
        <v>0.12000000000000455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452.94</v>
      </c>
      <c r="D1454" s="1">
        <f>'P-VRIO'!E23</f>
        <v>452.94</v>
      </c>
      <c r="E1454" s="1">
        <v>0</v>
      </c>
      <c r="F1454" s="1">
        <v>0</v>
      </c>
      <c r="G1454" s="2">
        <f t="shared" si="24"/>
        <v>25.81758</v>
      </c>
      <c r="H1454" s="2">
        <f t="shared" si="27"/>
        <v>0.12000000000000455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452.94</v>
      </c>
      <c r="D1455" s="1">
        <f>'P-VRIO'!E24</f>
        <v>452.94</v>
      </c>
      <c r="E1455" s="1">
        <v>0</v>
      </c>
      <c r="F1455" s="1">
        <v>0</v>
      </c>
      <c r="G1455" s="2">
        <f t="shared" si="24"/>
        <v>27.176400000000001</v>
      </c>
      <c r="H1455" s="2">
        <f t="shared" si="27"/>
        <v>0.12000000000000455</v>
      </c>
      <c r="I1455" s="10">
        <f t="shared" ref="I1455:I1460" si="30">G1455*H1455</f>
        <v>3.2611680000001235</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558847.93000000005</v>
      </c>
      <c r="D1480" s="6"/>
      <c r="E1480" s="6">
        <v>0</v>
      </c>
      <c r="F1480" s="6">
        <v>0</v>
      </c>
      <c r="G1480" s="7">
        <f t="shared" ref="G1480:G1580" si="34">B1480/1000*C1480</f>
        <v>558.84793000000002</v>
      </c>
      <c r="H1480" s="7">
        <f t="shared" ref="H1480:H1580" si="35">ABS(C1480-ROUND(C1480,0))</f>
        <v>6.9999999948777258E-2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7172252.46</v>
      </c>
      <c r="D1481" s="1">
        <v>0</v>
      </c>
      <c r="E1481" s="1">
        <v>0</v>
      </c>
      <c r="F1481" s="1">
        <v>0</v>
      </c>
      <c r="G1481" s="2">
        <f t="shared" si="34"/>
        <v>14344.504919999999</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6395122.3600000003</v>
      </c>
      <c r="D1483" s="1">
        <v>0</v>
      </c>
      <c r="E1483" s="1">
        <v>0</v>
      </c>
      <c r="F1483" s="1">
        <v>0</v>
      </c>
      <c r="G1483" s="2">
        <f t="shared" si="34"/>
        <v>25580.489440000001</v>
      </c>
      <c r="H1483" s="2">
        <f t="shared" si="35"/>
        <v>0.36000000033527613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5120013.29</v>
      </c>
      <c r="D1484" s="1">
        <v>0</v>
      </c>
      <c r="E1484" s="1">
        <v>0</v>
      </c>
      <c r="F1484" s="1">
        <v>0</v>
      </c>
      <c r="G1484" s="2">
        <f t="shared" si="34"/>
        <v>25600.066450000002</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1104359.28</v>
      </c>
      <c r="D1485" s="1">
        <v>0</v>
      </c>
      <c r="E1485" s="1">
        <v>0</v>
      </c>
      <c r="F1485" s="1">
        <v>0</v>
      </c>
      <c r="G1485" s="2">
        <f t="shared" si="34"/>
        <v>6626.1556800000008</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38119.11</v>
      </c>
      <c r="D1486" s="1">
        <v>0</v>
      </c>
      <c r="E1486" s="1">
        <v>0</v>
      </c>
      <c r="F1486" s="1">
        <v>0</v>
      </c>
      <c r="G1486" s="2">
        <f t="shared" si="34"/>
        <v>266.83377000000002</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51368.35</v>
      </c>
      <c r="D1489" s="1">
        <v>0</v>
      </c>
      <c r="E1489" s="1">
        <v>0</v>
      </c>
      <c r="F1489" s="1">
        <v>0</v>
      </c>
      <c r="G1489" s="2">
        <f t="shared" si="34"/>
        <v>513.68349999999998</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81262.33</v>
      </c>
      <c r="D1491" s="1">
        <v>0</v>
      </c>
      <c r="E1491" s="1">
        <v>0</v>
      </c>
      <c r="F1491" s="1">
        <v>0</v>
      </c>
      <c r="G1491" s="2">
        <f t="shared" si="34"/>
        <v>975.14796000000001</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777130.1</v>
      </c>
      <c r="D1492" s="1">
        <v>0</v>
      </c>
      <c r="E1492" s="1">
        <v>0</v>
      </c>
      <c r="F1492" s="1">
        <v>0</v>
      </c>
      <c r="G1492" s="2">
        <f t="shared" si="34"/>
        <v>10102.691299999999</v>
      </c>
      <c r="H1492" s="2">
        <f t="shared" si="35"/>
        <v>9.9999999976716936E-2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6766865.1399999987</v>
      </c>
      <c r="D1499" s="1">
        <v>0</v>
      </c>
      <c r="E1499" s="1">
        <v>0</v>
      </c>
      <c r="F1499" s="1">
        <v>0</v>
      </c>
      <c r="G1499" s="2">
        <f t="shared" si="34"/>
        <v>135337.30279999998</v>
      </c>
      <c r="H1499" s="2">
        <f t="shared" si="35"/>
        <v>0.1399999987334013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6335729.5399999991</v>
      </c>
      <c r="D1501" s="1">
        <v>0</v>
      </c>
      <c r="E1501" s="1">
        <v>0</v>
      </c>
      <c r="F1501" s="1">
        <v>0</v>
      </c>
      <c r="G1501" s="2">
        <f t="shared" si="34"/>
        <v>139386.04987999998</v>
      </c>
      <c r="H1501" s="2">
        <f t="shared" si="35"/>
        <v>0.46000000089406967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5083298.59</v>
      </c>
      <c r="D1502" s="1">
        <v>0</v>
      </c>
      <c r="E1502" s="1">
        <v>0</v>
      </c>
      <c r="F1502" s="1">
        <v>0</v>
      </c>
      <c r="G1502" s="2">
        <f t="shared" si="34"/>
        <v>116915.86756999999</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1102132.42</v>
      </c>
      <c r="D1503" s="1">
        <v>0</v>
      </c>
      <c r="E1503" s="1">
        <v>0</v>
      </c>
      <c r="F1503" s="1">
        <v>0</v>
      </c>
      <c r="G1503" s="2">
        <f t="shared" si="34"/>
        <v>26451.178079999998</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37574.89</v>
      </c>
      <c r="D1504" s="1">
        <v>0</v>
      </c>
      <c r="E1504" s="1">
        <v>0</v>
      </c>
      <c r="F1504" s="1">
        <v>0</v>
      </c>
      <c r="G1504" s="2">
        <f t="shared" si="34"/>
        <v>939.37225000000001</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51368.35</v>
      </c>
      <c r="D1507" s="1">
        <v>0</v>
      </c>
      <c r="E1507" s="1">
        <v>0</v>
      </c>
      <c r="F1507" s="1">
        <v>0</v>
      </c>
      <c r="G1507" s="2">
        <f t="shared" si="34"/>
        <v>1438.3137999999999</v>
      </c>
      <c r="H1507" s="2">
        <f t="shared" si="35"/>
        <v>0.34999999999854481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61355.29</v>
      </c>
      <c r="D1509" s="1">
        <v>0</v>
      </c>
      <c r="E1509" s="1">
        <v>0</v>
      </c>
      <c r="F1509" s="1">
        <v>0</v>
      </c>
      <c r="G1509" s="2">
        <f t="shared" si="34"/>
        <v>1840.6587</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431135.6</v>
      </c>
      <c r="D1510" s="1">
        <v>0</v>
      </c>
      <c r="E1510" s="1">
        <v>0</v>
      </c>
      <c r="F1510" s="1">
        <v>0</v>
      </c>
      <c r="G1510" s="2">
        <f t="shared" si="34"/>
        <v>13365.203599999999</v>
      </c>
      <c r="H1510" s="2">
        <f t="shared" si="35"/>
        <v>0.40000000002328306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964235.25000000093</v>
      </c>
      <c r="D1517" s="1">
        <v>0</v>
      </c>
      <c r="E1517" s="1">
        <v>0</v>
      </c>
      <c r="F1517" s="1">
        <v>0</v>
      </c>
      <c r="G1517" s="2">
        <f t="shared" si="34"/>
        <v>36640.939500000037</v>
      </c>
      <c r="H1517" s="2">
        <f t="shared" si="35"/>
        <v>0.25000000093132257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964235.25</v>
      </c>
      <c r="D1576" s="1">
        <v>0</v>
      </c>
      <c r="E1576" s="1">
        <v>0</v>
      </c>
      <c r="F1576" s="1">
        <v>0</v>
      </c>
      <c r="G1576" s="2">
        <f t="shared" si="34"/>
        <v>93530.81925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618240.75</v>
      </c>
      <c r="D1578" s="1">
        <v>0</v>
      </c>
      <c r="E1578" s="1">
        <v>0</v>
      </c>
      <c r="F1578" s="1">
        <v>0</v>
      </c>
      <c r="G1578" s="2">
        <f t="shared" si="34"/>
        <v>61205.83425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345994.5</v>
      </c>
      <c r="D1579" s="1">
        <v>0</v>
      </c>
      <c r="E1579" s="1">
        <v>0</v>
      </c>
      <c r="F1579" s="1">
        <v>0</v>
      </c>
      <c r="G1579" s="2">
        <f t="shared" si="34"/>
        <v>34599.450000000004</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14082</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5785359</v>
      </c>
      <c r="I16" s="172">
        <f>'PR-RAS'!E6</f>
        <v>6933754.8399999999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5668314</v>
      </c>
      <c r="I17" s="172">
        <f>'PR-RAS'!E151</f>
        <v>6203234.2999999998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38156</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9112.9599999995917</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3300568</v>
      </c>
      <c r="I20" s="175">
        <f>BILANCA!E7</f>
        <v>3844483.49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597003</v>
      </c>
      <c r="I21" s="177">
        <f>BILANCA!E68</f>
        <v>955122.28999999992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558847</v>
      </c>
      <c r="I22" s="177">
        <f>BILANCA!E176</f>
        <v>964235.25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3338724</v>
      </c>
      <c r="I23" s="179">
        <f>BILANCA!E237</f>
        <v>3835370.53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5783289</v>
      </c>
      <c r="I27" s="177">
        <f>'RAS-funkcijski'!E114</f>
        <v>6980364.3999999994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5783289</v>
      </c>
      <c r="I28" s="181">
        <f>'RAS-funkcijski'!E141</f>
        <v>6980364.3999999994</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452.94</v>
      </c>
      <c r="I29" s="175">
        <f>'P-VRIO'!E5</f>
        <v>452.94</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452.94</v>
      </c>
      <c r="I30" s="177">
        <f>'P-VRIO'!E22</f>
        <v>452.94</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558847.93000000005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964235.25000000093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964235.25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12" zoomScaleNormal="100" workbookViewId="0">
      <selection activeCell="D413" sqref="D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5785359</v>
      </c>
      <c r="E6" s="53">
        <f>E7+E44+E50+E82+E106+E124+E133+E139</f>
        <v>6933754.8399999999</v>
      </c>
      <c r="F6" s="54">
        <f t="shared" ref="F6:F131" si="0">IF(D6&lt;&gt;0,IF(E6/D6&gt;=100,"&gt;&gt;100",E6/D6*100),"-")</f>
        <v>119.85003592689753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5166898</v>
      </c>
      <c r="E50" s="53">
        <f>E51+E54+E59+E62+E65+E68+E71+E74+E77</f>
        <v>5591114.5499999998</v>
      </c>
      <c r="F50" s="54">
        <f t="shared" si="0"/>
        <v>108.21027529477067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5052902</v>
      </c>
      <c r="E68" s="53">
        <f t="shared" si="15"/>
        <v>5478459.8499999996</v>
      </c>
      <c r="F68" s="54">
        <f t="shared" si="0"/>
        <v>108.42204835953675</v>
      </c>
    </row>
    <row r="69" spans="1:6" ht="12.75" customHeight="1" x14ac:dyDescent="0.2">
      <c r="A69" s="55" t="s">
        <v>181</v>
      </c>
      <c r="B69" s="87" t="s">
        <v>182</v>
      </c>
      <c r="C69" s="52" t="s">
        <v>181</v>
      </c>
      <c r="D69" s="244">
        <v>4987862</v>
      </c>
      <c r="E69" s="244">
        <v>5392773.04</v>
      </c>
      <c r="F69" s="54">
        <f t="shared" si="0"/>
        <v>108.11792788172568</v>
      </c>
    </row>
    <row r="70" spans="1:6" ht="24" x14ac:dyDescent="0.2">
      <c r="A70" s="55" t="s">
        <v>183</v>
      </c>
      <c r="B70" s="87" t="s">
        <v>184</v>
      </c>
      <c r="C70" s="52" t="s">
        <v>183</v>
      </c>
      <c r="D70" s="244">
        <v>65040</v>
      </c>
      <c r="E70" s="244">
        <v>85686.81</v>
      </c>
      <c r="F70" s="54">
        <f t="shared" si="0"/>
        <v>131.74478782287821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8344</v>
      </c>
      <c r="E74" s="53">
        <f t="shared" si="17"/>
        <v>0</v>
      </c>
      <c r="F74" s="54">
        <f t="shared" si="0"/>
        <v>0</v>
      </c>
    </row>
    <row r="75" spans="1:6" ht="12.75" customHeight="1" x14ac:dyDescent="0.2">
      <c r="A75" s="55" t="s">
        <v>193</v>
      </c>
      <c r="B75" s="87" t="s">
        <v>194</v>
      </c>
      <c r="C75" s="52" t="s">
        <v>193</v>
      </c>
      <c r="D75" s="244">
        <v>8344</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105652</v>
      </c>
      <c r="E77" s="53">
        <f t="shared" si="18"/>
        <v>112654.7</v>
      </c>
      <c r="F77" s="54">
        <f t="shared" si="0"/>
        <v>106.62808086926891</v>
      </c>
    </row>
    <row r="78" spans="1:6" ht="12.75" customHeight="1" x14ac:dyDescent="0.2">
      <c r="A78" s="55">
        <v>6391</v>
      </c>
      <c r="B78" s="87" t="s">
        <v>199</v>
      </c>
      <c r="C78" s="52" t="s">
        <v>200</v>
      </c>
      <c r="D78" s="244">
        <v>547</v>
      </c>
      <c r="E78" s="244">
        <v>753.45</v>
      </c>
      <c r="F78" s="54">
        <f t="shared" si="0"/>
        <v>137.74223034734919</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105105</v>
      </c>
      <c r="E80" s="244">
        <v>111901.25</v>
      </c>
      <c r="F80" s="54">
        <f t="shared" si="0"/>
        <v>106.46615289472432</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887</v>
      </c>
      <c r="E82" s="53">
        <f t="shared" si="19"/>
        <v>434.06</v>
      </c>
      <c r="F82" s="54">
        <f t="shared" si="0"/>
        <v>48.935738444193909</v>
      </c>
    </row>
    <row r="83" spans="1:6" ht="12.75" customHeight="1" x14ac:dyDescent="0.2">
      <c r="A83" s="55">
        <v>641</v>
      </c>
      <c r="B83" s="87" t="s">
        <v>209</v>
      </c>
      <c r="C83" s="52" t="s">
        <v>210</v>
      </c>
      <c r="D83" s="53">
        <f t="shared" ref="D83:E83" si="20">SUM(D84:D90)</f>
        <v>887</v>
      </c>
      <c r="E83" s="53">
        <f t="shared" si="20"/>
        <v>434.06</v>
      </c>
      <c r="F83" s="54">
        <f t="shared" si="0"/>
        <v>48.935738444193909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887</v>
      </c>
      <c r="E85" s="244">
        <v>434.06</v>
      </c>
      <c r="F85" s="54">
        <f t="shared" si="0"/>
        <v>48.935738444193909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171157</v>
      </c>
      <c r="E106" s="53">
        <f t="shared" si="23"/>
        <v>214470.5</v>
      </c>
      <c r="F106" s="54">
        <f t="shared" si="0"/>
        <v>125.30629772664864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171157</v>
      </c>
      <c r="E112" s="53">
        <f t="shared" si="25"/>
        <v>214470.5</v>
      </c>
      <c r="F112" s="54">
        <f t="shared" si="0"/>
        <v>125.30629772664864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171157</v>
      </c>
      <c r="E117" s="244">
        <v>214470.5</v>
      </c>
      <c r="F117" s="54">
        <f t="shared" si="0"/>
        <v>125.30629772664864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2162</v>
      </c>
      <c r="E124" s="53">
        <f t="shared" si="27"/>
        <v>0</v>
      </c>
      <c r="F124" s="54">
        <f t="shared" si="0"/>
        <v>0</v>
      </c>
    </row>
    <row r="125" spans="1:6" ht="12.75" customHeight="1" x14ac:dyDescent="0.2">
      <c r="A125" s="55">
        <v>661</v>
      </c>
      <c r="B125" s="88" t="s">
        <v>293</v>
      </c>
      <c r="C125" s="52" t="s">
        <v>294</v>
      </c>
      <c r="D125" s="53">
        <f t="shared" ref="D125:E125" si="28">SUM(D126:D127)</f>
        <v>736</v>
      </c>
      <c r="E125" s="53">
        <f t="shared" si="28"/>
        <v>0</v>
      </c>
      <c r="F125" s="54">
        <f t="shared" si="0"/>
        <v>0</v>
      </c>
    </row>
    <row r="126" spans="1:6" ht="12.75" customHeight="1" x14ac:dyDescent="0.2">
      <c r="A126" s="55">
        <v>6614</v>
      </c>
      <c r="B126" s="88" t="s">
        <v>295</v>
      </c>
      <c r="C126" s="52" t="s">
        <v>296</v>
      </c>
      <c r="D126" s="244">
        <v>736</v>
      </c>
      <c r="E126" s="244"/>
      <c r="F126" s="54">
        <f t="shared" si="0"/>
        <v>0</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1426</v>
      </c>
      <c r="E128" s="53">
        <f t="shared" si="29"/>
        <v>0</v>
      </c>
      <c r="F128" s="54">
        <f t="shared" si="0"/>
        <v>0</v>
      </c>
    </row>
    <row r="129" spans="1:6" ht="12.75" customHeight="1" x14ac:dyDescent="0.2">
      <c r="A129" s="55">
        <v>6631</v>
      </c>
      <c r="B129" s="88" t="s">
        <v>301</v>
      </c>
      <c r="C129" s="52" t="s">
        <v>302</v>
      </c>
      <c r="D129" s="244">
        <v>1426</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444255</v>
      </c>
      <c r="E133" s="53">
        <f t="shared" si="30"/>
        <v>1127735.73</v>
      </c>
      <c r="F133" s="54">
        <f t="shared" ref="F133:F223" si="31">IF(D133&lt;&gt;0,IF(E133/D133&gt;=100,"&gt;&gt;100",E133/D133*100),"-")</f>
        <v>253.84874227639531</v>
      </c>
    </row>
    <row r="134" spans="1:6" ht="24" x14ac:dyDescent="0.2">
      <c r="A134" s="55">
        <v>671</v>
      </c>
      <c r="B134" s="234" t="s">
        <v>311</v>
      </c>
      <c r="C134" s="52" t="s">
        <v>312</v>
      </c>
      <c r="D134" s="53">
        <f t="shared" ref="D134:E134" si="32">SUM(D135:D137)</f>
        <v>444255</v>
      </c>
      <c r="E134" s="53">
        <f t="shared" si="32"/>
        <v>1127735.73</v>
      </c>
      <c r="F134" s="54">
        <f t="shared" si="31"/>
        <v>253.84874227639531</v>
      </c>
    </row>
    <row r="135" spans="1:6" ht="12.75" customHeight="1" x14ac:dyDescent="0.2">
      <c r="A135" s="55">
        <v>6711</v>
      </c>
      <c r="B135" s="87" t="s">
        <v>313</v>
      </c>
      <c r="C135" s="52" t="s">
        <v>314</v>
      </c>
      <c r="D135" s="244">
        <v>394320</v>
      </c>
      <c r="E135" s="244">
        <v>436292.44</v>
      </c>
      <c r="F135" s="54">
        <f t="shared" si="31"/>
        <v>110.64425847027795</v>
      </c>
    </row>
    <row r="136" spans="1:6" ht="24" x14ac:dyDescent="0.2">
      <c r="A136" s="55">
        <v>6712</v>
      </c>
      <c r="B136" s="234" t="s">
        <v>315</v>
      </c>
      <c r="C136" s="52" t="s">
        <v>316</v>
      </c>
      <c r="D136" s="244">
        <v>49935</v>
      </c>
      <c r="E136" s="244">
        <v>691443.29</v>
      </c>
      <c r="F136" s="54">
        <f t="shared" si="31"/>
        <v>1384.686672674477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5668314</v>
      </c>
      <c r="E151" s="53">
        <f t="shared" si="35"/>
        <v>6203234.2999999998</v>
      </c>
      <c r="F151" s="54">
        <f t="shared" si="31"/>
        <v>109.43702660085522</v>
      </c>
    </row>
    <row r="152" spans="1:6" ht="12.75" customHeight="1" x14ac:dyDescent="0.2">
      <c r="A152" s="55">
        <v>31</v>
      </c>
      <c r="B152" s="87" t="s">
        <v>346</v>
      </c>
      <c r="C152" s="52" t="s">
        <v>35</v>
      </c>
      <c r="D152" s="53">
        <f t="shared" ref="D152:E152" si="36">D153+D158+D159</f>
        <v>4792451</v>
      </c>
      <c r="E152" s="53">
        <f t="shared" si="36"/>
        <v>5013741.9399999995</v>
      </c>
      <c r="F152" s="54">
        <f t="shared" si="31"/>
        <v>104.61748988148234</v>
      </c>
    </row>
    <row r="153" spans="1:6" ht="12.75" customHeight="1" x14ac:dyDescent="0.2">
      <c r="A153" s="55">
        <v>311</v>
      </c>
      <c r="B153" s="87" t="s">
        <v>347</v>
      </c>
      <c r="C153" s="52" t="s">
        <v>348</v>
      </c>
      <c r="D153" s="53">
        <f t="shared" ref="D153:E153" si="37">SUM(D154:D157)</f>
        <v>4031837</v>
      </c>
      <c r="E153" s="53">
        <f t="shared" si="37"/>
        <v>4146954.69</v>
      </c>
      <c r="F153" s="54">
        <f t="shared" si="31"/>
        <v>102.85521686516591</v>
      </c>
    </row>
    <row r="154" spans="1:6" ht="12.75" customHeight="1" x14ac:dyDescent="0.2">
      <c r="A154" s="55">
        <v>3111</v>
      </c>
      <c r="B154" s="87" t="s">
        <v>349</v>
      </c>
      <c r="C154" s="52" t="s">
        <v>350</v>
      </c>
      <c r="D154" s="244">
        <v>3993909</v>
      </c>
      <c r="E154" s="244">
        <v>4095920.39</v>
      </c>
      <c r="F154" s="54">
        <f t="shared" si="31"/>
        <v>102.55417411863917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8260</v>
      </c>
      <c r="E156" s="244">
        <v>22659.53</v>
      </c>
      <c r="F156" s="54">
        <f t="shared" si="31"/>
        <v>274.32845036319611</v>
      </c>
    </row>
    <row r="157" spans="1:6" ht="12.75" customHeight="1" x14ac:dyDescent="0.2">
      <c r="A157" s="55">
        <v>3114</v>
      </c>
      <c r="B157" s="87" t="s">
        <v>355</v>
      </c>
      <c r="C157" s="52" t="s">
        <v>356</v>
      </c>
      <c r="D157" s="244">
        <v>29668</v>
      </c>
      <c r="E157" s="244">
        <v>28374.77</v>
      </c>
      <c r="F157" s="54">
        <f t="shared" si="31"/>
        <v>95.64099366320616</v>
      </c>
    </row>
    <row r="158" spans="1:6" ht="12.75" customHeight="1" x14ac:dyDescent="0.2">
      <c r="A158" s="55">
        <v>312</v>
      </c>
      <c r="B158" s="87" t="s">
        <v>357</v>
      </c>
      <c r="C158" s="52" t="s">
        <v>358</v>
      </c>
      <c r="D158" s="244">
        <v>170876</v>
      </c>
      <c r="E158" s="244">
        <v>213691.07</v>
      </c>
      <c r="F158" s="54">
        <f t="shared" si="31"/>
        <v>125.05622205575975</v>
      </c>
    </row>
    <row r="159" spans="1:6" ht="12.75" customHeight="1" x14ac:dyDescent="0.2">
      <c r="A159" s="55">
        <v>313</v>
      </c>
      <c r="B159" s="87" t="s">
        <v>359</v>
      </c>
      <c r="C159" s="52" t="s">
        <v>360</v>
      </c>
      <c r="D159" s="53">
        <f t="shared" ref="D159:E159" si="38">SUM(D160:D162)</f>
        <v>589738</v>
      </c>
      <c r="E159" s="53">
        <f t="shared" si="38"/>
        <v>653096.18000000005</v>
      </c>
      <c r="F159" s="54">
        <f t="shared" si="31"/>
        <v>110.74344539439549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589512</v>
      </c>
      <c r="E161" s="244">
        <v>651645.67000000004</v>
      </c>
      <c r="F161" s="54">
        <f t="shared" si="31"/>
        <v>110.53984821343757</v>
      </c>
    </row>
    <row r="162" spans="1:6" ht="12.75" customHeight="1" x14ac:dyDescent="0.2">
      <c r="A162" s="55">
        <v>3133</v>
      </c>
      <c r="B162" s="87" t="s">
        <v>364</v>
      </c>
      <c r="C162" s="52" t="s">
        <v>365</v>
      </c>
      <c r="D162" s="244">
        <v>226</v>
      </c>
      <c r="E162" s="244">
        <v>1450.51</v>
      </c>
      <c r="F162" s="54">
        <f t="shared" si="31"/>
        <v>641.81858407079653</v>
      </c>
    </row>
    <row r="163" spans="1:6" ht="12.75" customHeight="1" x14ac:dyDescent="0.2">
      <c r="A163" s="55">
        <v>32</v>
      </c>
      <c r="B163" s="87" t="s">
        <v>366</v>
      </c>
      <c r="C163" s="52" t="s">
        <v>367</v>
      </c>
      <c r="D163" s="53">
        <f t="shared" ref="D163:E163" si="39">D164+D169+D177+D187+D188</f>
        <v>816389</v>
      </c>
      <c r="E163" s="53">
        <f t="shared" si="39"/>
        <v>1100004.9000000001</v>
      </c>
      <c r="F163" s="54">
        <f t="shared" si="31"/>
        <v>134.74028924936522</v>
      </c>
    </row>
    <row r="164" spans="1:6" ht="12.75" customHeight="1" x14ac:dyDescent="0.2">
      <c r="A164" s="55">
        <v>321</v>
      </c>
      <c r="B164" s="87" t="s">
        <v>368</v>
      </c>
      <c r="C164" s="52" t="s">
        <v>369</v>
      </c>
      <c r="D164" s="53">
        <f t="shared" ref="D164:E164" si="40">SUM(D165:D168)</f>
        <v>231365</v>
      </c>
      <c r="E164" s="53">
        <f t="shared" si="40"/>
        <v>319544.63</v>
      </c>
      <c r="F164" s="54">
        <f t="shared" si="31"/>
        <v>138.11277851014631</v>
      </c>
    </row>
    <row r="165" spans="1:6" ht="12.75" customHeight="1" x14ac:dyDescent="0.2">
      <c r="A165" s="55">
        <v>3211</v>
      </c>
      <c r="B165" s="87" t="s">
        <v>370</v>
      </c>
      <c r="C165" s="52" t="s">
        <v>371</v>
      </c>
      <c r="D165" s="244">
        <v>22954</v>
      </c>
      <c r="E165" s="244">
        <v>36149.75</v>
      </c>
      <c r="F165" s="54">
        <f t="shared" si="31"/>
        <v>157.48780169033719</v>
      </c>
    </row>
    <row r="166" spans="1:6" ht="12.75" customHeight="1" x14ac:dyDescent="0.2">
      <c r="A166" s="55">
        <v>3212</v>
      </c>
      <c r="B166" s="87" t="s">
        <v>372</v>
      </c>
      <c r="C166" s="52" t="s">
        <v>373</v>
      </c>
      <c r="D166" s="244">
        <v>195195</v>
      </c>
      <c r="E166" s="244">
        <v>266606.88</v>
      </c>
      <c r="F166" s="54">
        <f t="shared" si="31"/>
        <v>136.58489203104588</v>
      </c>
    </row>
    <row r="167" spans="1:6" ht="12.75" customHeight="1" x14ac:dyDescent="0.2">
      <c r="A167" s="55">
        <v>3213</v>
      </c>
      <c r="B167" s="87" t="s">
        <v>374</v>
      </c>
      <c r="C167" s="52" t="s">
        <v>375</v>
      </c>
      <c r="D167" s="244">
        <v>5628</v>
      </c>
      <c r="E167" s="244">
        <v>5805</v>
      </c>
      <c r="F167" s="54">
        <f t="shared" si="31"/>
        <v>103.14498933901919</v>
      </c>
    </row>
    <row r="168" spans="1:6" ht="12.75" customHeight="1" x14ac:dyDescent="0.2">
      <c r="A168" s="55">
        <v>3214</v>
      </c>
      <c r="B168" s="87" t="s">
        <v>376</v>
      </c>
      <c r="C168" s="52" t="s">
        <v>377</v>
      </c>
      <c r="D168" s="244">
        <v>7588</v>
      </c>
      <c r="E168" s="244">
        <v>10983</v>
      </c>
      <c r="F168" s="54">
        <f t="shared" si="31"/>
        <v>144.74169741697418</v>
      </c>
    </row>
    <row r="169" spans="1:6" ht="12.75" customHeight="1" x14ac:dyDescent="0.2">
      <c r="A169" s="55">
        <v>322</v>
      </c>
      <c r="B169" s="87" t="s">
        <v>378</v>
      </c>
      <c r="C169" s="52" t="s">
        <v>379</v>
      </c>
      <c r="D169" s="53">
        <f t="shared" ref="D169:E169" si="41">SUM(D170:D176)</f>
        <v>417424</v>
      </c>
      <c r="E169" s="53">
        <f t="shared" si="41"/>
        <v>514092.03</v>
      </c>
      <c r="F169" s="54">
        <f t="shared" si="31"/>
        <v>123.15823479244126</v>
      </c>
    </row>
    <row r="170" spans="1:6" ht="12.75" customHeight="1" x14ac:dyDescent="0.2">
      <c r="A170" s="55">
        <v>3221</v>
      </c>
      <c r="B170" s="87" t="s">
        <v>380</v>
      </c>
      <c r="C170" s="52" t="s">
        <v>381</v>
      </c>
      <c r="D170" s="244">
        <v>76306</v>
      </c>
      <c r="E170" s="244">
        <v>71405.95</v>
      </c>
      <c r="F170" s="54">
        <f t="shared" si="31"/>
        <v>93.578421094016193</v>
      </c>
    </row>
    <row r="171" spans="1:6" ht="12.75" customHeight="1" x14ac:dyDescent="0.2">
      <c r="A171" s="55">
        <v>3222</v>
      </c>
      <c r="B171" s="87" t="s">
        <v>382</v>
      </c>
      <c r="C171" s="52" t="s">
        <v>383</v>
      </c>
      <c r="D171" s="244">
        <v>226036</v>
      </c>
      <c r="E171" s="244">
        <v>286017.86</v>
      </c>
      <c r="F171" s="54">
        <f t="shared" si="31"/>
        <v>126.53641897750801</v>
      </c>
    </row>
    <row r="172" spans="1:6" ht="12.75" customHeight="1" x14ac:dyDescent="0.2">
      <c r="A172" s="55">
        <v>3223</v>
      </c>
      <c r="B172" s="87" t="s">
        <v>384</v>
      </c>
      <c r="C172" s="52" t="s">
        <v>385</v>
      </c>
      <c r="D172" s="244">
        <v>98335</v>
      </c>
      <c r="E172" s="244">
        <v>146644.22</v>
      </c>
      <c r="F172" s="54">
        <f t="shared" si="31"/>
        <v>149.12718767478518</v>
      </c>
    </row>
    <row r="173" spans="1:6" ht="12.75" customHeight="1" x14ac:dyDescent="0.2">
      <c r="A173" s="55">
        <v>3224</v>
      </c>
      <c r="B173" s="87" t="s">
        <v>386</v>
      </c>
      <c r="C173" s="52" t="s">
        <v>387</v>
      </c>
      <c r="D173" s="244"/>
      <c r="E173" s="244">
        <v>936.45</v>
      </c>
      <c r="F173" s="54" t="str">
        <f t="shared" si="31"/>
        <v>-</v>
      </c>
    </row>
    <row r="174" spans="1:6" ht="12.75" customHeight="1" x14ac:dyDescent="0.2">
      <c r="A174" s="55">
        <v>3225</v>
      </c>
      <c r="B174" s="87" t="s">
        <v>388</v>
      </c>
      <c r="C174" s="52" t="s">
        <v>389</v>
      </c>
      <c r="D174" s="244">
        <v>16747</v>
      </c>
      <c r="E174" s="244">
        <v>8125.05</v>
      </c>
      <c r="F174" s="54">
        <f t="shared" si="31"/>
        <v>48.516450707589421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962.5</v>
      </c>
      <c r="F176" s="54" t="str">
        <f t="shared" si="31"/>
        <v>-</v>
      </c>
    </row>
    <row r="177" spans="1:6" ht="12.75" customHeight="1" x14ac:dyDescent="0.2">
      <c r="A177" s="55">
        <v>323</v>
      </c>
      <c r="B177" s="87" t="s">
        <v>394</v>
      </c>
      <c r="C177" s="52" t="s">
        <v>395</v>
      </c>
      <c r="D177" s="53">
        <f t="shared" ref="D177:E177" si="42">SUM(D178:D186)</f>
        <v>98479</v>
      </c>
      <c r="E177" s="53">
        <f t="shared" si="42"/>
        <v>129119.92</v>
      </c>
      <c r="F177" s="54">
        <f t="shared" si="31"/>
        <v>131.11416647203973</v>
      </c>
    </row>
    <row r="178" spans="1:6" ht="12.75" customHeight="1" x14ac:dyDescent="0.2">
      <c r="A178" s="55">
        <v>3231</v>
      </c>
      <c r="B178" s="87" t="s">
        <v>396</v>
      </c>
      <c r="C178" s="52" t="s">
        <v>397</v>
      </c>
      <c r="D178" s="244">
        <v>7708</v>
      </c>
      <c r="E178" s="244">
        <v>6459.27</v>
      </c>
      <c r="F178" s="54">
        <f t="shared" si="31"/>
        <v>83.799558899844328</v>
      </c>
    </row>
    <row r="179" spans="1:6" ht="12.75" customHeight="1" x14ac:dyDescent="0.2">
      <c r="A179" s="55">
        <v>3232</v>
      </c>
      <c r="B179" s="87" t="s">
        <v>398</v>
      </c>
      <c r="C179" s="52" t="s">
        <v>399</v>
      </c>
      <c r="D179" s="244">
        <v>24671</v>
      </c>
      <c r="E179" s="244">
        <v>34223.97</v>
      </c>
      <c r="F179" s="54">
        <f t="shared" si="31"/>
        <v>138.72145433910259</v>
      </c>
    </row>
    <row r="180" spans="1:6" ht="12.75" customHeight="1" x14ac:dyDescent="0.2">
      <c r="A180" s="55">
        <v>3233</v>
      </c>
      <c r="B180" s="87" t="s">
        <v>400</v>
      </c>
      <c r="C180" s="52" t="s">
        <v>401</v>
      </c>
      <c r="D180" s="244"/>
      <c r="E180" s="244">
        <v>60</v>
      </c>
      <c r="F180" s="54" t="str">
        <f t="shared" si="31"/>
        <v>-</v>
      </c>
    </row>
    <row r="181" spans="1:6" ht="12.75" customHeight="1" x14ac:dyDescent="0.2">
      <c r="A181" s="55">
        <v>3234</v>
      </c>
      <c r="B181" s="87" t="s">
        <v>402</v>
      </c>
      <c r="C181" s="52" t="s">
        <v>403</v>
      </c>
      <c r="D181" s="244">
        <v>20676</v>
      </c>
      <c r="E181" s="244">
        <v>19594.47</v>
      </c>
      <c r="F181" s="54">
        <f t="shared" si="31"/>
        <v>94.769152640742888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19197</v>
      </c>
      <c r="E183" s="244">
        <v>25413.45</v>
      </c>
      <c r="F183" s="54">
        <f t="shared" si="31"/>
        <v>132.38240350054699</v>
      </c>
    </row>
    <row r="184" spans="1:6" ht="12.75" customHeight="1" x14ac:dyDescent="0.2">
      <c r="A184" s="55">
        <v>3237</v>
      </c>
      <c r="B184" s="87" t="s">
        <v>408</v>
      </c>
      <c r="C184" s="52" t="s">
        <v>409</v>
      </c>
      <c r="D184" s="244">
        <v>500</v>
      </c>
      <c r="E184" s="244">
        <v>11430.21</v>
      </c>
      <c r="F184" s="54">
        <f t="shared" si="31"/>
        <v>2286.0419999999999</v>
      </c>
    </row>
    <row r="185" spans="1:6" ht="12.75" customHeight="1" x14ac:dyDescent="0.2">
      <c r="A185" s="55">
        <v>3238</v>
      </c>
      <c r="B185" s="87" t="s">
        <v>410</v>
      </c>
      <c r="C185" s="52" t="s">
        <v>411</v>
      </c>
      <c r="D185" s="244">
        <v>24367</v>
      </c>
      <c r="E185" s="244">
        <v>25888.55</v>
      </c>
      <c r="F185" s="54">
        <f t="shared" si="31"/>
        <v>106.24430582344975</v>
      </c>
    </row>
    <row r="186" spans="1:6" ht="12.75" customHeight="1" x14ac:dyDescent="0.2">
      <c r="A186" s="55">
        <v>3239</v>
      </c>
      <c r="B186" s="87" t="s">
        <v>412</v>
      </c>
      <c r="C186" s="52" t="s">
        <v>413</v>
      </c>
      <c r="D186" s="244">
        <v>1360</v>
      </c>
      <c r="E186" s="244">
        <v>6050</v>
      </c>
      <c r="F186" s="54">
        <f t="shared" si="31"/>
        <v>444.85294117647055</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69121</v>
      </c>
      <c r="E188" s="53">
        <f t="shared" si="43"/>
        <v>137248.32000000001</v>
      </c>
      <c r="F188" s="54">
        <f t="shared" si="31"/>
        <v>198.56240505779721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2658</v>
      </c>
      <c r="E190" s="244">
        <v>4428.4799999999996</v>
      </c>
      <c r="F190" s="54">
        <f t="shared" si="31"/>
        <v>166.60948081264107</v>
      </c>
    </row>
    <row r="191" spans="1:6" ht="12.75" customHeight="1" x14ac:dyDescent="0.2">
      <c r="A191" s="55">
        <v>3293</v>
      </c>
      <c r="B191" s="87" t="s">
        <v>422</v>
      </c>
      <c r="C191" s="52" t="s">
        <v>423</v>
      </c>
      <c r="D191" s="244">
        <v>2768</v>
      </c>
      <c r="E191" s="244">
        <v>7884.44</v>
      </c>
      <c r="F191" s="54">
        <f t="shared" si="31"/>
        <v>284.84248554913296</v>
      </c>
    </row>
    <row r="192" spans="1:6" ht="12.75" customHeight="1" x14ac:dyDescent="0.2">
      <c r="A192" s="55">
        <v>3294</v>
      </c>
      <c r="B192" s="87" t="s">
        <v>424</v>
      </c>
      <c r="C192" s="52" t="s">
        <v>425</v>
      </c>
      <c r="D192" s="244">
        <v>700</v>
      </c>
      <c r="E192" s="244">
        <v>1200</v>
      </c>
      <c r="F192" s="54">
        <f t="shared" si="31"/>
        <v>171.42857142857142</v>
      </c>
    </row>
    <row r="193" spans="1:6" ht="12.75" customHeight="1" x14ac:dyDescent="0.2">
      <c r="A193" s="55">
        <v>3295</v>
      </c>
      <c r="B193" s="87" t="s">
        <v>426</v>
      </c>
      <c r="C193" s="52" t="s">
        <v>427</v>
      </c>
      <c r="D193" s="244">
        <v>245</v>
      </c>
      <c r="E193" s="244">
        <v>16620.080000000002</v>
      </c>
      <c r="F193" s="54">
        <f t="shared" si="31"/>
        <v>6783.7061224489798</v>
      </c>
    </row>
    <row r="194" spans="1:6" ht="12.75" customHeight="1" x14ac:dyDescent="0.2">
      <c r="A194" s="55" t="s">
        <v>428</v>
      </c>
      <c r="B194" s="87" t="s">
        <v>429</v>
      </c>
      <c r="C194" s="52" t="s">
        <v>428</v>
      </c>
      <c r="D194" s="244">
        <v>7375</v>
      </c>
      <c r="E194" s="244">
        <v>41187.5</v>
      </c>
      <c r="F194" s="54">
        <f t="shared" si="31"/>
        <v>558.47457627118638</v>
      </c>
    </row>
    <row r="195" spans="1:6" ht="12.75" customHeight="1" x14ac:dyDescent="0.2">
      <c r="A195" s="55">
        <v>3299</v>
      </c>
      <c r="B195" s="87" t="s">
        <v>430</v>
      </c>
      <c r="C195" s="52" t="s">
        <v>431</v>
      </c>
      <c r="D195" s="244">
        <v>55375</v>
      </c>
      <c r="E195" s="244">
        <v>65927.820000000007</v>
      </c>
      <c r="F195" s="54">
        <f t="shared" si="31"/>
        <v>119.05701128668173</v>
      </c>
    </row>
    <row r="196" spans="1:6" ht="12.75" customHeight="1" x14ac:dyDescent="0.2">
      <c r="A196" s="55">
        <v>34</v>
      </c>
      <c r="B196" s="234" t="s">
        <v>432</v>
      </c>
      <c r="C196" s="52" t="s">
        <v>433</v>
      </c>
      <c r="D196" s="53">
        <f t="shared" ref="D196:E196" si="44">D197+D202+D210</f>
        <v>8603</v>
      </c>
      <c r="E196" s="53">
        <f t="shared" si="44"/>
        <v>38119.11</v>
      </c>
      <c r="F196" s="54">
        <f t="shared" si="31"/>
        <v>443.09089852377082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8603</v>
      </c>
      <c r="E210" s="53">
        <f t="shared" si="47"/>
        <v>38119.11</v>
      </c>
      <c r="F210" s="54">
        <f t="shared" si="31"/>
        <v>443.09089852377082</v>
      </c>
    </row>
    <row r="211" spans="1:6" ht="12.75" customHeight="1" x14ac:dyDescent="0.2">
      <c r="A211" s="55">
        <v>3431</v>
      </c>
      <c r="B211" s="234" t="s">
        <v>462</v>
      </c>
      <c r="C211" s="52" t="s">
        <v>463</v>
      </c>
      <c r="D211" s="244">
        <v>3831</v>
      </c>
      <c r="E211" s="244">
        <v>5755.73</v>
      </c>
      <c r="F211" s="54">
        <f t="shared" si="31"/>
        <v>150.24092926128947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4772</v>
      </c>
      <c r="E213" s="244">
        <v>32363.38</v>
      </c>
      <c r="F213" s="54">
        <f t="shared" si="31"/>
        <v>678.19321039396482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50871</v>
      </c>
      <c r="E252" s="53">
        <f t="shared" si="63"/>
        <v>51368.35</v>
      </c>
      <c r="F252" s="54">
        <f t="shared" ref="F252:F258" si="64">IF(D252&lt;&gt;0,IF(E252/D252&gt;=100,"&gt;&gt;100",E252/D252*100),"-")</f>
        <v>100.97766900591691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50871</v>
      </c>
      <c r="E259" s="53">
        <f t="shared" si="66"/>
        <v>51368.35</v>
      </c>
      <c r="F259" s="54">
        <f t="shared" ref="F259:F262" si="67">IF(D259&lt;&gt;0,IF(E259/D259&gt;=100,"&gt;&gt;100",E259/D259*100),"-")</f>
        <v>100.97766900591691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50871</v>
      </c>
      <c r="E261" s="244">
        <v>51368.35</v>
      </c>
      <c r="F261" s="54">
        <f t="shared" si="67"/>
        <v>100.97766900591691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5668314</v>
      </c>
      <c r="E289" s="53">
        <f t="shared" si="79"/>
        <v>6203234.2999999998</v>
      </c>
      <c r="F289" s="54">
        <f t="shared" si="76"/>
        <v>109.43702660085522</v>
      </c>
    </row>
    <row r="290" spans="1:6" ht="12.75" customHeight="1" x14ac:dyDescent="0.2">
      <c r="A290" s="55" t="s">
        <v>605</v>
      </c>
      <c r="B290" s="87" t="s">
        <v>616</v>
      </c>
      <c r="C290" s="52" t="s">
        <v>617</v>
      </c>
      <c r="D290" s="53">
        <f>IF(D6&gt;=D289,D6-D289,0)</f>
        <v>117045</v>
      </c>
      <c r="E290" s="53">
        <f>IF(E6&gt;=E289,E6-E289,0)</f>
        <v>730520.54</v>
      </c>
      <c r="F290" s="54">
        <f t="shared" si="76"/>
        <v>624.13647742321336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36086</v>
      </c>
      <c r="E292" s="244">
        <v>37496.6</v>
      </c>
      <c r="F292" s="54">
        <f t="shared" si="76"/>
        <v>103.90899517818544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114975</v>
      </c>
      <c r="E350" s="53">
        <f t="shared" si="95"/>
        <v>777130.1</v>
      </c>
      <c r="F350" s="54">
        <f t="shared" si="81"/>
        <v>675.91224179169376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114975</v>
      </c>
      <c r="E363" s="53">
        <f t="shared" si="99"/>
        <v>738880.1</v>
      </c>
      <c r="F363" s="54">
        <f t="shared" si="81"/>
        <v>642.64414003044146</v>
      </c>
    </row>
    <row r="364" spans="1:6" ht="12.75" customHeight="1" x14ac:dyDescent="0.2">
      <c r="A364" s="55">
        <v>421</v>
      </c>
      <c r="B364" s="87" t="s">
        <v>755</v>
      </c>
      <c r="C364" s="52" t="s">
        <v>756</v>
      </c>
      <c r="D364" s="53">
        <f t="shared" ref="D364:E364" si="100">SUM(D365:D368)</f>
        <v>12500</v>
      </c>
      <c r="E364" s="53">
        <f t="shared" si="100"/>
        <v>576657.5</v>
      </c>
      <c r="F364" s="54">
        <f t="shared" si="81"/>
        <v>4613.2599999999993</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12500</v>
      </c>
      <c r="E366" s="244">
        <v>576657.5</v>
      </c>
      <c r="F366" s="54">
        <f t="shared" si="81"/>
        <v>4613.2599999999993</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70757</v>
      </c>
      <c r="E369" s="53">
        <f t="shared" si="101"/>
        <v>150284</v>
      </c>
      <c r="F369" s="54">
        <f t="shared" si="81"/>
        <v>212.3945334030555</v>
      </c>
    </row>
    <row r="370" spans="1:6" ht="12.75" customHeight="1" x14ac:dyDescent="0.2">
      <c r="A370" s="55">
        <v>4221</v>
      </c>
      <c r="B370" s="87" t="s">
        <v>671</v>
      </c>
      <c r="C370" s="52" t="s">
        <v>763</v>
      </c>
      <c r="D370" s="244">
        <v>68435</v>
      </c>
      <c r="E370" s="244">
        <v>144765</v>
      </c>
      <c r="F370" s="54">
        <f t="shared" si="81"/>
        <v>211.53649448381677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5519</v>
      </c>
      <c r="F374" s="54" t="str">
        <f t="shared" si="81"/>
        <v>-</v>
      </c>
    </row>
    <row r="375" spans="1:6" ht="12.75" customHeight="1" x14ac:dyDescent="0.2">
      <c r="A375" s="55">
        <v>4226</v>
      </c>
      <c r="B375" s="87" t="s">
        <v>681</v>
      </c>
      <c r="C375" s="52" t="s">
        <v>769</v>
      </c>
      <c r="D375" s="244">
        <v>2322</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30968</v>
      </c>
      <c r="E383" s="53">
        <f t="shared" si="103"/>
        <v>11938.6</v>
      </c>
      <c r="F383" s="54">
        <f t="shared" si="81"/>
        <v>38.551407904934123</v>
      </c>
    </row>
    <row r="384" spans="1:6" ht="12.75" customHeight="1" x14ac:dyDescent="0.2">
      <c r="A384" s="55">
        <v>4241</v>
      </c>
      <c r="B384" s="87" t="s">
        <v>780</v>
      </c>
      <c r="C384" s="52" t="s">
        <v>781</v>
      </c>
      <c r="D384" s="244">
        <v>30968</v>
      </c>
      <c r="E384" s="244">
        <v>11938.6</v>
      </c>
      <c r="F384" s="54">
        <f t="shared" si="81"/>
        <v>38.551407904934123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750</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750</v>
      </c>
      <c r="E393" s="244"/>
      <c r="F393" s="54">
        <f t="shared" si="81"/>
        <v>0</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38250</v>
      </c>
      <c r="F402" s="54" t="str">
        <f t="shared" si="81"/>
        <v>-</v>
      </c>
    </row>
    <row r="403" spans="1:6" ht="12.75" customHeight="1" x14ac:dyDescent="0.2">
      <c r="A403" s="55">
        <v>451</v>
      </c>
      <c r="B403" s="87" t="s">
        <v>808</v>
      </c>
      <c r="C403" s="52" t="s">
        <v>809</v>
      </c>
      <c r="D403" s="244"/>
      <c r="E403" s="244">
        <v>38250</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114975</v>
      </c>
      <c r="E408" s="53">
        <f t="shared" si="111"/>
        <v>777130.1</v>
      </c>
      <c r="F408" s="54">
        <f t="shared" si="81"/>
        <v>675.91224179169376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5785359</v>
      </c>
      <c r="E412" s="53">
        <f>E6+E298</f>
        <v>6933754.8399999999</v>
      </c>
      <c r="F412" s="54">
        <f t="shared" si="81"/>
        <v>119.85003592689753</v>
      </c>
    </row>
    <row r="413" spans="1:6" ht="12.75" customHeight="1" x14ac:dyDescent="0.2">
      <c r="A413" s="55" t="s">
        <v>605</v>
      </c>
      <c r="B413" s="87" t="s">
        <v>828</v>
      </c>
      <c r="C413" s="52" t="s">
        <v>829</v>
      </c>
      <c r="D413" s="53">
        <f t="shared" ref="D413:E413" si="112">D289+D350</f>
        <v>5783289</v>
      </c>
      <c r="E413" s="53">
        <f t="shared" si="112"/>
        <v>6980364.3999999994</v>
      </c>
      <c r="F413" s="54">
        <f t="shared" si="81"/>
        <v>120.69886875789884</v>
      </c>
    </row>
    <row r="414" spans="1:6" ht="12.75" customHeight="1" x14ac:dyDescent="0.2">
      <c r="A414" s="55" t="s">
        <v>605</v>
      </c>
      <c r="B414" s="87" t="s">
        <v>830</v>
      </c>
      <c r="C414" s="52" t="s">
        <v>831</v>
      </c>
      <c r="D414" s="53">
        <f t="shared" ref="D414:E414" si="113">IF(D412&gt;=D413,D412-D413,0)</f>
        <v>2070</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46609.55999999959</v>
      </c>
      <c r="F415" s="54" t="str">
        <f t="shared" si="81"/>
        <v>-</v>
      </c>
    </row>
    <row r="416" spans="1:6" ht="12.75" customHeight="1" x14ac:dyDescent="0.2">
      <c r="A416" s="62" t="s">
        <v>834</v>
      </c>
      <c r="B416" s="234" t="s">
        <v>835</v>
      </c>
      <c r="C416" s="63" t="s">
        <v>836</v>
      </c>
      <c r="D416" s="53">
        <f t="shared" ref="D416:E416" si="115">IF(D292-D293+D409-D410&gt;=0,D292-D293+D409-D410,0)</f>
        <v>36086</v>
      </c>
      <c r="E416" s="53">
        <f t="shared" si="115"/>
        <v>37496.6</v>
      </c>
      <c r="F416" s="54">
        <f t="shared" si="81"/>
        <v>103.90899517818544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5785359</v>
      </c>
      <c r="E639" s="53">
        <f t="shared" si="180"/>
        <v>6933754.8399999999</v>
      </c>
      <c r="F639" s="54">
        <f t="shared" si="119"/>
        <v>119.85003592689753</v>
      </c>
    </row>
    <row r="640" spans="1:6" ht="12.75" customHeight="1" x14ac:dyDescent="0.2">
      <c r="A640" s="55" t="s">
        <v>605</v>
      </c>
      <c r="B640" s="87" t="s">
        <v>1274</v>
      </c>
      <c r="C640" s="52" t="s">
        <v>1275</v>
      </c>
      <c r="D640" s="53">
        <f t="shared" ref="D640:E640" si="181">D413+D528</f>
        <v>5783289</v>
      </c>
      <c r="E640" s="53">
        <f t="shared" si="181"/>
        <v>6980364.3999999994</v>
      </c>
      <c r="F640" s="54">
        <f t="shared" si="119"/>
        <v>120.69886875789884</v>
      </c>
    </row>
    <row r="641" spans="1:6" ht="12.75" customHeight="1" x14ac:dyDescent="0.2">
      <c r="A641" s="55" t="s">
        <v>605</v>
      </c>
      <c r="B641" s="87" t="s">
        <v>1276</v>
      </c>
      <c r="C641" s="52" t="s">
        <v>1277</v>
      </c>
      <c r="D641" s="53">
        <f t="shared" ref="D641:E641" si="182">IF(D639&gt;=D640,D639-D640,0)</f>
        <v>2070</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46609.55999999959</v>
      </c>
      <c r="F642" s="54" t="str">
        <f t="shared" si="119"/>
        <v>-</v>
      </c>
    </row>
    <row r="643" spans="1:6" ht="24" x14ac:dyDescent="0.2">
      <c r="A643" s="62" t="s">
        <v>1280</v>
      </c>
      <c r="B643" s="87" t="s">
        <v>1281</v>
      </c>
      <c r="C643" s="63" t="s">
        <v>1280</v>
      </c>
      <c r="D643" s="53">
        <f t="shared" ref="D643:E643" si="184">IF(D416-D417+D637-D638&gt;=0,D416-D417+D637-D638,0)</f>
        <v>36086</v>
      </c>
      <c r="E643" s="53">
        <f t="shared" si="184"/>
        <v>37496.6</v>
      </c>
      <c r="F643" s="54">
        <f t="shared" si="119"/>
        <v>103.90899517818544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38156</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9112.9599999995917</v>
      </c>
      <c r="F646" s="54" t="str">
        <f t="shared" si="119"/>
        <v>-</v>
      </c>
    </row>
    <row r="647" spans="1:6" ht="24" x14ac:dyDescent="0.2">
      <c r="A647" s="57" t="s">
        <v>1288</v>
      </c>
      <c r="B647" s="235" t="s">
        <v>1289</v>
      </c>
      <c r="C647" s="58" t="s">
        <v>1288</v>
      </c>
      <c r="D647" s="245">
        <v>418493</v>
      </c>
      <c r="E647" s="245">
        <v>454712.72</v>
      </c>
      <c r="F647" s="59">
        <f t="shared" si="119"/>
        <v>108.65479709338028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172211</v>
      </c>
      <c r="E649" s="244">
        <v>69943.31</v>
      </c>
      <c r="F649" s="54">
        <f t="shared" ref="F649:F724" si="188">IF(D649&lt;&gt;0,IF(E649/D649&gt;=100,"&gt;&gt;100",E649/D649*100),"-")</f>
        <v>40.614891034835168</v>
      </c>
    </row>
    <row r="650" spans="1:6" ht="12.75" customHeight="1" x14ac:dyDescent="0.2">
      <c r="A650" s="55" t="s">
        <v>1293</v>
      </c>
      <c r="B650" s="87" t="s">
        <v>1294</v>
      </c>
      <c r="C650" s="52" t="s">
        <v>1293</v>
      </c>
      <c r="D650" s="244">
        <v>1322131</v>
      </c>
      <c r="E650" s="244">
        <v>2258218.36</v>
      </c>
      <c r="F650" s="54">
        <f t="shared" si="188"/>
        <v>170.80140772737343</v>
      </c>
    </row>
    <row r="651" spans="1:6" ht="12.75" customHeight="1" x14ac:dyDescent="0.2">
      <c r="A651" s="55" t="s">
        <v>1295</v>
      </c>
      <c r="B651" s="87" t="s">
        <v>1296</v>
      </c>
      <c r="C651" s="52" t="s">
        <v>1295</v>
      </c>
      <c r="D651" s="244">
        <v>1424399</v>
      </c>
      <c r="E651" s="244">
        <v>1956226.7</v>
      </c>
      <c r="F651" s="54">
        <f t="shared" si="188"/>
        <v>137.33698914419344</v>
      </c>
    </row>
    <row r="652" spans="1:6" ht="24" x14ac:dyDescent="0.2">
      <c r="A652" s="55">
        <v>11</v>
      </c>
      <c r="B652" s="87" t="s">
        <v>1297</v>
      </c>
      <c r="C652" s="52" t="s">
        <v>1298</v>
      </c>
      <c r="D652" s="53">
        <f t="shared" ref="D652:E652" si="189">+D649+D650-D651</f>
        <v>69943</v>
      </c>
      <c r="E652" s="53">
        <f t="shared" si="189"/>
        <v>371934.97</v>
      </c>
      <c r="F652" s="54">
        <f t="shared" si="188"/>
        <v>531.76868307050017</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48</v>
      </c>
      <c r="E654" s="264">
        <v>49</v>
      </c>
      <c r="F654" s="54">
        <f t="shared" si="188"/>
        <v>102.08333333333333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44</v>
      </c>
      <c r="E656" s="264">
        <v>39</v>
      </c>
      <c r="F656" s="54">
        <f t="shared" si="188"/>
        <v>88.63636363636364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4732940</v>
      </c>
      <c r="E675" s="244">
        <v>5052244.4800000004</v>
      </c>
      <c r="F675" s="54">
        <f t="shared" si="188"/>
        <v>106.74642991459855</v>
      </c>
    </row>
    <row r="676" spans="1:6" ht="24" x14ac:dyDescent="0.2">
      <c r="A676" s="55">
        <v>63613</v>
      </c>
      <c r="B676" s="234" t="s">
        <v>1346</v>
      </c>
      <c r="C676" s="52" t="s">
        <v>1347</v>
      </c>
      <c r="D676" s="244">
        <v>254922</v>
      </c>
      <c r="E676" s="244">
        <v>340528.56</v>
      </c>
      <c r="F676" s="54">
        <f t="shared" si="188"/>
        <v>133.58147197966437</v>
      </c>
    </row>
    <row r="677" spans="1:6" ht="24" x14ac:dyDescent="0.2">
      <c r="A677" s="55">
        <v>63622</v>
      </c>
      <c r="B677" s="234" t="s">
        <v>1348</v>
      </c>
      <c r="C677" s="52" t="s">
        <v>1349</v>
      </c>
      <c r="D677" s="244">
        <v>30654</v>
      </c>
      <c r="E677" s="244">
        <v>11545.56</v>
      </c>
      <c r="F677" s="54">
        <f t="shared" si="188"/>
        <v>37.664122137404576</v>
      </c>
    </row>
    <row r="678" spans="1:6" ht="24" x14ac:dyDescent="0.2">
      <c r="A678" s="55">
        <v>63623</v>
      </c>
      <c r="B678" s="234" t="s">
        <v>1350</v>
      </c>
      <c r="C678" s="52" t="s">
        <v>1351</v>
      </c>
      <c r="D678" s="244">
        <v>34386</v>
      </c>
      <c r="E678" s="244">
        <v>74141.25</v>
      </c>
      <c r="F678" s="54">
        <f t="shared" si="188"/>
        <v>215.61463967893911</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8344</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170550</v>
      </c>
      <c r="E710" s="244">
        <v>192531.5</v>
      </c>
      <c r="F710" s="54">
        <f t="shared" si="188"/>
        <v>112.88859571973029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607</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14583</v>
      </c>
      <c r="E717" s="244">
        <v>18306.77</v>
      </c>
      <c r="F717" s="54">
        <f t="shared" si="188"/>
        <v>125.53500651443461</v>
      </c>
    </row>
    <row r="718" spans="1:6" ht="12.75" customHeight="1" x14ac:dyDescent="0.2">
      <c r="A718" s="55">
        <v>32121</v>
      </c>
      <c r="B718" s="87" t="s">
        <v>1412</v>
      </c>
      <c r="C718" s="52" t="s">
        <v>1413</v>
      </c>
      <c r="D718" s="244">
        <v>195195</v>
      </c>
      <c r="E718" s="244">
        <v>266606.88</v>
      </c>
      <c r="F718" s="54">
        <f t="shared" si="188"/>
        <v>136.58489203104588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15130</v>
      </c>
      <c r="E720" s="244">
        <v>17180</v>
      </c>
      <c r="F720" s="54">
        <f t="shared" si="188"/>
        <v>113.54923992068737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2130.2199999999998</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50871</v>
      </c>
      <c r="E828" s="244">
        <v>51368.35</v>
      </c>
      <c r="F828" s="54">
        <f t="shared" si="190"/>
        <v>100.97766900591691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8" workbookViewId="0">
      <selection activeCell="E252" sqref="E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3897571</v>
      </c>
      <c r="E6" s="231">
        <f t="shared" si="0"/>
        <v>4799605.78</v>
      </c>
      <c r="F6" s="232">
        <f t="shared" ref="F6:F260" si="1">IF(D6&gt;0,IF(E6/D6&gt;=100,"&gt;&gt;100",E6/D6*100),"-")</f>
        <v>123.1435111765764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3300568</v>
      </c>
      <c r="E7" s="106">
        <f t="shared" si="2"/>
        <v>3844483.49</v>
      </c>
      <c r="F7" s="95">
        <f t="shared" si="1"/>
        <v>116.47945111265699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367975</v>
      </c>
      <c r="E8" s="106">
        <f>E9+E10-E11</f>
        <v>366468.75</v>
      </c>
      <c r="F8" s="95">
        <f t="shared" si="1"/>
        <v>99.59066512670698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361950</v>
      </c>
      <c r="E9" s="249">
        <v>361950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6025</v>
      </c>
      <c r="E10" s="249">
        <v>6025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v>1506.25</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2863593</v>
      </c>
      <c r="E12" s="106">
        <f t="shared" si="3"/>
        <v>3370764.74</v>
      </c>
      <c r="F12" s="95">
        <f t="shared" si="1"/>
        <v>117.71102737016051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2572769</v>
      </c>
      <c r="E13" s="106">
        <f t="shared" si="4"/>
        <v>3086091.49</v>
      </c>
      <c r="F13" s="95">
        <f t="shared" si="1"/>
        <v>119.95214067022731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3655518</v>
      </c>
      <c r="E15" s="249">
        <v>4232175.03</v>
      </c>
      <c r="F15" s="95">
        <f t="shared" si="1"/>
        <v>115.77497443590758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274046</v>
      </c>
      <c r="E17" s="249">
        <v>274046.46999999997</v>
      </c>
      <c r="F17" s="95">
        <f t="shared" si="1"/>
        <v>100.00017150405405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1356795</v>
      </c>
      <c r="E18" s="249">
        <v>1420130.01</v>
      </c>
      <c r="F18" s="95">
        <f t="shared" si="1"/>
        <v>104.66798668921982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185286</v>
      </c>
      <c r="E19" s="106">
        <f t="shared" si="5"/>
        <v>277342.13</v>
      </c>
      <c r="F19" s="95">
        <f t="shared" si="1"/>
        <v>149.68326263182323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756591</v>
      </c>
      <c r="E20" s="249">
        <v>891199.74</v>
      </c>
      <c r="F20" s="95">
        <f t="shared" si="1"/>
        <v>117.79148046963286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15475</v>
      </c>
      <c r="E21" s="249">
        <v>15474.64</v>
      </c>
      <c r="F21" s="95">
        <f t="shared" si="1"/>
        <v>99.997673667205163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62182</v>
      </c>
      <c r="E22" s="249">
        <v>62181.8</v>
      </c>
      <c r="F22" s="95">
        <f t="shared" si="1"/>
        <v>99.999678363513567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4136</v>
      </c>
      <c r="E23" s="249">
        <v>4135.8</v>
      </c>
      <c r="F23" s="95">
        <f t="shared" si="1"/>
        <v>99.995164410058038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103214</v>
      </c>
      <c r="E24" s="249">
        <v>108733.54</v>
      </c>
      <c r="F24" s="95">
        <f t="shared" si="1"/>
        <v>105.34766601430039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241611</v>
      </c>
      <c r="E25" s="249">
        <v>241611.46</v>
      </c>
      <c r="F25" s="95">
        <f t="shared" si="1"/>
        <v>100.00019038868264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997923</v>
      </c>
      <c r="E28" s="249">
        <v>1045994.85</v>
      </c>
      <c r="F28" s="95">
        <f t="shared" si="1"/>
        <v>104.81719030426196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104345</v>
      </c>
      <c r="E35" s="106">
        <f t="shared" si="7"/>
        <v>6669.6600000000035</v>
      </c>
      <c r="F35" s="95">
        <f t="shared" si="1"/>
        <v>6.391930614787487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209161</v>
      </c>
      <c r="E36" s="249">
        <v>218302.03</v>
      </c>
      <c r="F36" s="95">
        <f t="shared" si="1"/>
        <v>104.37033194524791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104816</v>
      </c>
      <c r="E40" s="249">
        <v>211632.37</v>
      </c>
      <c r="F40" s="95">
        <f t="shared" si="1"/>
        <v>201.90845863226988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1193</v>
      </c>
      <c r="E45" s="106">
        <f t="shared" si="9"/>
        <v>661.46</v>
      </c>
      <c r="F45" s="95">
        <f t="shared" si="1"/>
        <v>55.445096395641244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4000</v>
      </c>
      <c r="E47" s="249">
        <v>4000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2807</v>
      </c>
      <c r="E50" s="249">
        <v>3338.54</v>
      </c>
      <c r="F50" s="95">
        <f t="shared" si="1"/>
        <v>118.93623085144283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292863</v>
      </c>
      <c r="E54" s="249">
        <v>290277.40999999997</v>
      </c>
      <c r="F54" s="95">
        <f t="shared" si="1"/>
        <v>99.11713326709075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292863</v>
      </c>
      <c r="E55" s="249">
        <v>290277.40999999997</v>
      </c>
      <c r="F55" s="95">
        <f t="shared" si="1"/>
        <v>99.11713326709075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69000</v>
      </c>
      <c r="E56" s="106">
        <f t="shared" si="11"/>
        <v>107250</v>
      </c>
      <c r="F56" s="95">
        <f t="shared" si="1"/>
        <v>155.43478260869566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69000</v>
      </c>
      <c r="E57" s="249">
        <v>107250</v>
      </c>
      <c r="F57" s="95">
        <f t="shared" si="1"/>
        <v>155.43478260869566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597003</v>
      </c>
      <c r="E68" s="106">
        <f t="shared" si="13"/>
        <v>955122.28999999992</v>
      </c>
      <c r="F68" s="95">
        <f t="shared" si="1"/>
        <v>159.98617929893149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69943</v>
      </c>
      <c r="E69" s="106">
        <f t="shared" si="14"/>
        <v>371934.97</v>
      </c>
      <c r="F69" s="95">
        <f t="shared" si="1"/>
        <v>531.76868307050017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69943</v>
      </c>
      <c r="E70" s="106">
        <f t="shared" si="15"/>
        <v>371934.97</v>
      </c>
      <c r="F70" s="95">
        <f t="shared" si="1"/>
        <v>531.76868307050017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69943</v>
      </c>
      <c r="E72" s="249">
        <v>371934.97</v>
      </c>
      <c r="F72" s="95">
        <f t="shared" si="1"/>
        <v>531.76868307050017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108567</v>
      </c>
      <c r="E78" s="106">
        <f>E79+SUM(E82:E84)-E85+E86</f>
        <v>128474.6</v>
      </c>
      <c r="F78" s="95">
        <f t="shared" si="1"/>
        <v>118.33669531257196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108567</v>
      </c>
      <c r="E86" s="249">
        <v>128474.6</v>
      </c>
      <c r="F86" s="95">
        <f t="shared" si="1"/>
        <v>118.33669531257196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418493</v>
      </c>
      <c r="E170" s="106">
        <f t="shared" si="29"/>
        <v>454712.72</v>
      </c>
      <c r="F170" s="95">
        <f t="shared" si="1"/>
        <v>108.65479709338028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418493</v>
      </c>
      <c r="E173" s="249">
        <v>454712.72</v>
      </c>
      <c r="F173" s="95">
        <f t="shared" si="1"/>
        <v>108.65479709338028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3897571</v>
      </c>
      <c r="E175" s="106">
        <f t="shared" si="30"/>
        <v>4799605.7799999993</v>
      </c>
      <c r="F175" s="95">
        <f t="shared" si="1"/>
        <v>123.14351117657635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558847</v>
      </c>
      <c r="E176" s="106">
        <f t="shared" si="31"/>
        <v>964235.25</v>
      </c>
      <c r="F176" s="95">
        <f t="shared" si="1"/>
        <v>172.54011384153443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558847</v>
      </c>
      <c r="E177" s="106">
        <f t="shared" si="32"/>
        <v>618240.75</v>
      </c>
      <c r="F177" s="95">
        <f t="shared" si="1"/>
        <v>110.62790889098449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396391</v>
      </c>
      <c r="E178" s="249">
        <v>433105.67</v>
      </c>
      <c r="F178" s="95">
        <f t="shared" si="1"/>
        <v>109.26223602453133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53889</v>
      </c>
      <c r="E179" s="249">
        <v>56116.26</v>
      </c>
      <c r="F179" s="95">
        <f t="shared" si="1"/>
        <v>104.13305127205923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544.22</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544.22</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108567</v>
      </c>
      <c r="E188" s="249">
        <v>128474.6</v>
      </c>
      <c r="F188" s="95">
        <f t="shared" si="1"/>
        <v>118.33669531257196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345994.5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3338724</v>
      </c>
      <c r="E237" s="106">
        <f t="shared" si="41"/>
        <v>3835370.53</v>
      </c>
      <c r="F237" s="95">
        <f t="shared" si="1"/>
        <v>114.87533950095906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3300568</v>
      </c>
      <c r="E238" s="106">
        <f t="shared" si="42"/>
        <v>3844483.4899999998</v>
      </c>
      <c r="F238" s="95">
        <f t="shared" si="1"/>
        <v>116.47945111265696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3300568</v>
      </c>
      <c r="E239" s="106">
        <f t="shared" si="43"/>
        <v>3844483.4899999998</v>
      </c>
      <c r="F239" s="95">
        <f t="shared" si="1"/>
        <v>116.47945111265696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3300568</v>
      </c>
      <c r="E240" s="249">
        <v>3837582.57</v>
      </c>
      <c r="F240" s="95">
        <f t="shared" si="1"/>
        <v>116.27036831236319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6900.92</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38156</v>
      </c>
      <c r="E245" s="106">
        <f t="shared" si="45"/>
        <v>-9112.9599999999991</v>
      </c>
      <c r="F245" s="95">
        <f t="shared" si="1"/>
        <v>-23.883425935632662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38156</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38156</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9112.9599999999991</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9112.9599999999991</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473917.93</v>
      </c>
      <c r="E259" s="106">
        <f t="shared" si="49"/>
        <v>473917.93</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473917.93</v>
      </c>
      <c r="E260" s="250">
        <v>473917.93</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558847</v>
      </c>
      <c r="E287" s="249">
        <v>128474.6</v>
      </c>
      <c r="F287" s="95">
        <f t="shared" si="50"/>
        <v>22.989226031454049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489766.15</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345994.5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108567</v>
      </c>
      <c r="E302" s="249">
        <v>128474.6</v>
      </c>
      <c r="F302" s="95">
        <f t="shared" si="50"/>
        <v>118.33669531257196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D123" sqref="D12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5783289</v>
      </c>
      <c r="E114" s="83">
        <f t="shared" si="22"/>
        <v>6980364.3999999994</v>
      </c>
      <c r="F114" s="65">
        <f t="shared" si="1"/>
        <v>120.69886875789884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5548254</v>
      </c>
      <c r="E115" s="83">
        <f t="shared" si="23"/>
        <v>6605357.8499999996</v>
      </c>
      <c r="F115" s="65">
        <f t="shared" si="1"/>
        <v>119.05291015876345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5548254</v>
      </c>
      <c r="E117" s="251">
        <v>6605357.8499999996</v>
      </c>
      <c r="F117" s="65">
        <f t="shared" si="1"/>
        <v>119.05291015876345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235035</v>
      </c>
      <c r="E126" s="251">
        <v>375006.55</v>
      </c>
      <c r="F126" s="65">
        <f t="shared" si="1"/>
        <v>159.55349203310146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5783289</v>
      </c>
      <c r="E141" s="108">
        <f t="shared" si="28"/>
        <v>6980364.3999999994</v>
      </c>
      <c r="F141" s="84">
        <f t="shared" si="1"/>
        <v>120.69886875789884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4" sqref="E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452.94</v>
      </c>
      <c r="E5" s="109">
        <f t="shared" si="0"/>
        <v>452.94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452.94</v>
      </c>
      <c r="E22" s="110">
        <f t="shared" si="3"/>
        <v>452.94</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452.94</v>
      </c>
      <c r="E23" s="110">
        <f t="shared" si="4"/>
        <v>452.94</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452.94</v>
      </c>
      <c r="E24" s="252">
        <v>452.94</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558847.93000000005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7172252.46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6395122.3600000003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5120013.29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1104359.28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38119.11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51368.35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81262.33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777130.1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6766865.1399999987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6335729.5399999991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5083298.59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1102132.42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37574.89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51368.35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61355.29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431135.6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964235.25000000093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964235.25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618240.75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345994.5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14082</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2023-01-30T15:55:38Z</cp:lastPrinted>
  <dcterms:created xsi:type="dcterms:W3CDTF">2022-04-01T05:14:30Z</dcterms:created>
  <dcterms:modified xsi:type="dcterms:W3CDTF">2023-01-31T07:21:23Z</dcterms:modified>
</cp:coreProperties>
</file>