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3256" windowHeight="12228"/>
  </bookViews>
  <sheets>
    <sheet name="kolovoz" sheetId="8" r:id="rId1"/>
  </sheets>
  <definedNames>
    <definedName name="Br_fakture">#REF!</definedName>
    <definedName name="NazivTvrtke">#REF!</definedName>
    <definedName name="PojedinostiOBrFakture">"PojedinostiOFakturi[Br fakture]"</definedName>
    <definedName name="rngInvoice">#REF!</definedName>
    <definedName name="TraženjeKupca">#REF!</definedName>
  </definedNames>
  <calcPr calcId="124519"/>
</workbook>
</file>

<file path=xl/calcChain.xml><?xml version="1.0" encoding="utf-8"?>
<calcChain xmlns="http://schemas.openxmlformats.org/spreadsheetml/2006/main">
  <c r="D21" i="8"/>
  <c r="D20"/>
  <c r="D13"/>
  <c r="C11" l="1" a="1"/>
  <c r="C11" s="1"/>
  <c r="B11" a="1"/>
  <c r="B11" s="1"/>
  <c r="C10" a="1"/>
  <c r="C10" s="1"/>
  <c r="B10" a="1"/>
  <c r="B10" s="1"/>
  <c r="C9" a="1"/>
  <c r="C9" s="1"/>
  <c r="B9" a="1"/>
  <c r="B9" s="1"/>
  <c r="C7" a="1"/>
  <c r="C7" s="1"/>
  <c r="B7" a="1"/>
  <c r="B7" s="1"/>
</calcChain>
</file>

<file path=xl/sharedStrings.xml><?xml version="1.0" encoding="utf-8"?>
<sst xmlns="http://schemas.openxmlformats.org/spreadsheetml/2006/main" count="32" uniqueCount="31">
  <si>
    <t>Naziv primatelja</t>
  </si>
  <si>
    <t>OIB primatelja</t>
  </si>
  <si>
    <t>Sjedište primatelja</t>
  </si>
  <si>
    <t>Vrsta rashoda i izdatka</t>
  </si>
  <si>
    <t>3113 Plaće za prekovremeni rad</t>
  </si>
  <si>
    <t>3114 Plaće za posebne uvjete rada</t>
  </si>
  <si>
    <t>3121 Ostali rashodi za zaposlene</t>
  </si>
  <si>
    <t xml:space="preserve">3132 Doprinosi za obvezno zdravstveno osiguranje </t>
  </si>
  <si>
    <t>Adresa: Naselje Ruđera Boškovića 1</t>
  </si>
  <si>
    <t>Telefonski broj: 032/540-068</t>
  </si>
  <si>
    <t>Email: skola@os-stari-jankovci.skole.hr</t>
  </si>
  <si>
    <t>Privredna banka Zagreb d.d.</t>
  </si>
  <si>
    <t>Isplatitelj sredstava: OŠ Stari Jankovci</t>
  </si>
  <si>
    <t>Način objave isplaćenog iznosa</t>
  </si>
  <si>
    <t>Radnička cesta 50, Zagreb</t>
  </si>
  <si>
    <t>Kategorija 2 ukupno:</t>
  </si>
  <si>
    <t>Kategorija 1 ukupno:</t>
  </si>
  <si>
    <t>3111 Plaće za redovan rad</t>
  </si>
  <si>
    <t>3212 Naknade za prijevoz, za rad na terenu i odvojeni život</t>
  </si>
  <si>
    <t>Ostale podatke o trošenju sredstava objavljuje nadležni proračun (Vukovarsko-srijemska županija) na linku: https://transparentnost.zio.hr/vsz/Isplate</t>
  </si>
  <si>
    <t>02535697732</t>
  </si>
  <si>
    <t>INFORMACIJA O TROŠENJU SREDSTAVA
    KOLOVOZ 2024.GODINE</t>
  </si>
  <si>
    <t>Lidl Hrvatska d.o.o. k.d.</t>
  </si>
  <si>
    <t>Ulica kneza Ljudevita Posavskog 53, Velika Gorica</t>
  </si>
  <si>
    <t>3225 Sitni inventar</t>
  </si>
  <si>
    <t>Kepo, obrt za podopolagačke usluge, vl. Alen Plazanić</t>
  </si>
  <si>
    <t>3232 Usluge tekućeg i investicijskog održavanja</t>
  </si>
  <si>
    <t xml:space="preserve"> 3431 Usluge banaka</t>
  </si>
  <si>
    <t>M.K. Renovacije j.d.o.o.</t>
  </si>
  <si>
    <t>Dalmatinska 96,  Vinkovci</t>
  </si>
  <si>
    <t>UKUPNO KOLOVOZ:</t>
  </si>
</sst>
</file>

<file path=xl/styles.xml><?xml version="1.0" encoding="utf-8"?>
<styleSheet xmlns="http://schemas.openxmlformats.org/spreadsheetml/2006/main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3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scheme val="minor"/>
    </font>
    <font>
      <sz val="10"/>
      <color rgb="FF000000"/>
      <name val="Tahoma"/>
      <family val="2"/>
      <charset val="238"/>
    </font>
    <font>
      <sz val="11"/>
      <color rgb="FF353B42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47">
    <xf numFmtId="0" fontId="0" fillId="0" borderId="0" xfId="0">
      <alignment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0" fontId="24" fillId="0" borderId="12" xfId="0" applyFont="1" applyFill="1" applyBorder="1" applyAlignment="1">
      <alignment horizontal="left" wrapText="1"/>
    </xf>
    <xf numFmtId="0" fontId="24" fillId="0" borderId="9" xfId="0" applyFont="1" applyFill="1" applyBorder="1" applyAlignment="1">
      <alignment horizontal="left" wrapText="1"/>
    </xf>
    <xf numFmtId="44" fontId="24" fillId="0" borderId="9" xfId="0" applyNumberFormat="1" applyFont="1" applyFill="1" applyBorder="1" applyAlignment="1">
      <alignment horizontal="left" wrapText="1"/>
    </xf>
    <xf numFmtId="0" fontId="24" fillId="0" borderId="12" xfId="0" applyNumberFormat="1" applyFont="1" applyFill="1" applyBorder="1" applyAlignment="1">
      <alignment horizontal="left" wrapText="1"/>
    </xf>
    <xf numFmtId="4" fontId="28" fillId="0" borderId="13" xfId="0" applyNumberFormat="1" applyFont="1" applyFill="1" applyBorder="1" applyAlignment="1">
      <alignment horizontal="left" wrapText="1"/>
    </xf>
    <xf numFmtId="0" fontId="27" fillId="0" borderId="12" xfId="0" applyNumberFormat="1" applyFont="1" applyFill="1" applyBorder="1" applyAlignment="1">
      <alignment horizontal="left" wrapText="1"/>
    </xf>
    <xf numFmtId="4" fontId="27" fillId="0" borderId="13" xfId="0" applyNumberFormat="1" applyFont="1" applyFill="1" applyBorder="1" applyAlignment="1">
      <alignment horizontal="left" wrapText="1"/>
    </xf>
    <xf numFmtId="44" fontId="27" fillId="0" borderId="9" xfId="0" applyNumberFormat="1" applyFont="1" applyFill="1" applyBorder="1" applyAlignment="1">
      <alignment horizontal="left" wrapText="1"/>
    </xf>
    <xf numFmtId="49" fontId="24" fillId="0" borderId="9" xfId="0" applyNumberFormat="1" applyFont="1" applyFill="1" applyBorder="1" applyAlignment="1">
      <alignment horizontal="left" wrapText="1"/>
    </xf>
    <xf numFmtId="0" fontId="24" fillId="0" borderId="9" xfId="0" applyNumberFormat="1" applyFont="1" applyFill="1" applyBorder="1" applyAlignment="1">
      <alignment horizontal="left" wrapText="1"/>
    </xf>
    <xf numFmtId="0" fontId="28" fillId="0" borderId="9" xfId="0" applyNumberFormat="1" applyFont="1" applyFill="1" applyBorder="1" applyAlignment="1">
      <alignment horizontal="left" wrapText="1"/>
    </xf>
    <xf numFmtId="0" fontId="27" fillId="0" borderId="9" xfId="0" applyNumberFormat="1" applyFont="1" applyFill="1" applyBorder="1" applyAlignment="1">
      <alignment horizontal="left" wrapText="1"/>
    </xf>
    <xf numFmtId="4" fontId="24" fillId="0" borderId="9" xfId="0" applyNumberFormat="1" applyFont="1" applyFill="1" applyBorder="1" applyAlignment="1">
      <alignment horizontal="left" wrapText="1"/>
    </xf>
    <xf numFmtId="49" fontId="27" fillId="0" borderId="9" xfId="0" applyNumberFormat="1" applyFont="1" applyFill="1" applyBorder="1" applyAlignment="1">
      <alignment horizontal="left" wrapText="1"/>
    </xf>
    <xf numFmtId="0" fontId="27" fillId="34" borderId="9" xfId="0" applyNumberFormat="1" applyFont="1" applyFill="1" applyBorder="1" applyAlignment="1">
      <alignment horizontal="left" wrapText="1"/>
    </xf>
    <xf numFmtId="44" fontId="27" fillId="34" borderId="9" xfId="0" applyNumberFormat="1" applyFont="1" applyFill="1" applyBorder="1" applyAlignment="1">
      <alignment horizontal="left" wrapText="1"/>
    </xf>
    <xf numFmtId="49" fontId="27" fillId="34" borderId="9" xfId="0" applyNumberFormat="1" applyFont="1" applyFill="1" applyBorder="1" applyAlignment="1">
      <alignment horizontal="left" wrapText="1"/>
    </xf>
    <xf numFmtId="0" fontId="25" fillId="34" borderId="12" xfId="0" applyNumberFormat="1" applyFont="1" applyFill="1" applyBorder="1" applyAlignment="1">
      <alignment horizontal="left" wrapText="1"/>
    </xf>
    <xf numFmtId="44" fontId="27" fillId="34" borderId="14" xfId="0" applyNumberFormat="1" applyFont="1" applyFill="1" applyBorder="1" applyAlignment="1">
      <alignment horizontal="left" wrapText="1"/>
    </xf>
    <xf numFmtId="44" fontId="26" fillId="34" borderId="14" xfId="0" applyNumberFormat="1" applyFont="1" applyFill="1" applyBorder="1" applyAlignment="1">
      <alignment horizontal="left" wrapText="1"/>
    </xf>
    <xf numFmtId="4" fontId="27" fillId="0" borderId="9" xfId="0" applyNumberFormat="1" applyFont="1" applyFill="1" applyBorder="1" applyAlignment="1">
      <alignment horizontal="left" wrapText="1"/>
    </xf>
    <xf numFmtId="4" fontId="25" fillId="34" borderId="9" xfId="0" applyNumberFormat="1" applyFont="1" applyFill="1" applyBorder="1" applyAlignment="1">
      <alignment horizontal="left" wrapText="1"/>
    </xf>
    <xf numFmtId="0" fontId="25" fillId="34" borderId="9" xfId="0" applyNumberFormat="1" applyFont="1" applyFill="1" applyBorder="1" applyAlignment="1">
      <alignment horizontal="left" wrapText="1"/>
    </xf>
    <xf numFmtId="44" fontId="25" fillId="34" borderId="9" xfId="0" applyNumberFormat="1" applyFont="1" applyFill="1" applyBorder="1" applyAlignment="1">
      <alignment horizontal="left" wrapText="1"/>
    </xf>
    <xf numFmtId="4" fontId="25" fillId="34" borderId="13" xfId="0" applyNumberFormat="1" applyFont="1" applyFill="1" applyBorder="1" applyAlignment="1">
      <alignment horizontal="left" wrapText="1"/>
    </xf>
    <xf numFmtId="0" fontId="25" fillId="34" borderId="14" xfId="0" applyNumberFormat="1" applyFont="1" applyFill="1" applyBorder="1" applyAlignment="1">
      <alignment horizontal="left" wrapText="1"/>
    </xf>
    <xf numFmtId="44" fontId="25" fillId="34" borderId="14" xfId="0" applyNumberFormat="1" applyFont="1" applyFill="1" applyBorder="1" applyAlignment="1">
      <alignment horizontal="left" wrapText="1"/>
    </xf>
    <xf numFmtId="4" fontId="25" fillId="34" borderId="15" xfId="0" applyNumberFormat="1" applyFont="1" applyFill="1" applyBorder="1" applyAlignment="1">
      <alignment horizontal="left" wrapText="1"/>
    </xf>
    <xf numFmtId="44" fontId="28" fillId="0" borderId="9" xfId="0" applyNumberFormat="1" applyFont="1" applyFill="1" applyBorder="1" applyAlignment="1">
      <alignment horizontal="left" wrapText="1"/>
    </xf>
    <xf numFmtId="4" fontId="29" fillId="0" borderId="9" xfId="0" applyNumberFormat="1" applyFont="1" applyBorder="1" applyAlignment="1">
      <alignment horizontal="left" wrapText="1"/>
    </xf>
    <xf numFmtId="0" fontId="29" fillId="0" borderId="9" xfId="0" applyFont="1" applyBorder="1" applyAlignment="1">
      <alignment horizontal="left" wrapText="1"/>
    </xf>
    <xf numFmtId="0" fontId="30" fillId="0" borderId="0" xfId="0" applyFont="1" applyAlignment="1">
      <alignment horizontal="left" wrapText="1"/>
    </xf>
    <xf numFmtId="44" fontId="24" fillId="0" borderId="9" xfId="0" applyNumberFormat="1" applyFont="1" applyFill="1" applyBorder="1" applyAlignment="1">
      <alignment wrapText="1"/>
    </xf>
    <xf numFmtId="0" fontId="0" fillId="0" borderId="0" xfId="0" applyAlignment="1">
      <alignment horizontal="center" vertical="top" wrapText="1"/>
    </xf>
    <xf numFmtId="0" fontId="25" fillId="0" borderId="16" xfId="20" applyFont="1" applyFill="1" applyBorder="1" applyAlignment="1" applyProtection="1">
      <alignment horizontal="left" vertical="center" wrapText="1"/>
    </xf>
    <xf numFmtId="0" fontId="25" fillId="0" borderId="17" xfId="20" applyFont="1" applyFill="1" applyBorder="1" applyAlignment="1" applyProtection="1">
      <alignment horizontal="left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4" fillId="0" borderId="19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0" xfId="20" applyFont="1" applyFill="1" applyBorder="1" applyAlignment="1" applyProtection="1">
      <alignment horizontal="left" vertical="center" wrapText="1"/>
    </xf>
    <xf numFmtId="0" fontId="26" fillId="0" borderId="21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40% - Naglasak1" xfId="28" builtinId="3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Obič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relativeIndent="255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left" vertical="bottom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255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1" indent="0" relativeIndent="255" justifyLastLine="0" shrinkToFit="0" readingOrder="0"/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>
      <tableStyleElement type="wholeTable" dxfId="22"/>
    </tableStyle>
    <tableStyle name="Tablica izlaznih faktura" pivot="0" count="7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2" name="FakturaProjekta213" displayName="FakturaProjekta213" ref="A6:E21" totalsRowShown="0" headerRowDxfId="14" dataDxfId="12" headerRowBorderDxfId="13" tableBorderDxfId="11" totalsRowBorderDxfId="10">
  <tableColumns count="5">
    <tableColumn id="7" name="Naziv primatelja" dataDxfId="9" totalsRowDxfId="8"/>
    <tableColumn id="8" name="OIB primatelja" dataDxfId="7" totalsRowDxfId="6"/>
    <tableColumn id="10" name="Sjedište primatelja" dataDxfId="5" totalsRowDxfId="4"/>
    <tableColumn id="1" name="Način objave isplaćenog iznosa" dataDxfId="3" totalsRowDxfId="2"/>
    <tableColumn id="3" name="Vrsta rashoda i izdatka" dataDxfId="1" totalsRowDxfId="0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tabSelected="1" workbookViewId="0">
      <selection activeCell="D22" sqref="D22"/>
    </sheetView>
  </sheetViews>
  <sheetFormatPr defaultRowHeight="14.4"/>
  <cols>
    <col min="1" max="1" width="28.5546875" customWidth="1"/>
    <col min="2" max="2" width="15.5546875" bestFit="1" customWidth="1"/>
    <col min="3" max="3" width="18.44140625" customWidth="1"/>
    <col min="4" max="4" width="19.5546875" customWidth="1"/>
    <col min="5" max="5" width="29.5546875" customWidth="1"/>
  </cols>
  <sheetData>
    <row r="1" spans="1:5">
      <c r="A1" s="38" t="s">
        <v>12</v>
      </c>
      <c r="B1" s="39"/>
      <c r="C1" s="39"/>
      <c r="D1" s="39"/>
      <c r="E1" s="40"/>
    </row>
    <row r="2" spans="1:5">
      <c r="A2" s="41" t="s">
        <v>8</v>
      </c>
      <c r="B2" s="42"/>
      <c r="C2" s="42"/>
      <c r="D2" s="42"/>
      <c r="E2" s="43"/>
    </row>
    <row r="3" spans="1:5">
      <c r="A3" s="41" t="s">
        <v>9</v>
      </c>
      <c r="B3" s="42"/>
      <c r="C3" s="42"/>
      <c r="D3" s="42"/>
      <c r="E3" s="43"/>
    </row>
    <row r="4" spans="1:5">
      <c r="A4" s="41" t="s">
        <v>10</v>
      </c>
      <c r="B4" s="42"/>
      <c r="C4" s="42"/>
      <c r="D4" s="42"/>
      <c r="E4" s="43"/>
    </row>
    <row r="5" spans="1:5" ht="48" customHeight="1">
      <c r="A5" s="44" t="s">
        <v>21</v>
      </c>
      <c r="B5" s="45"/>
      <c r="C5" s="45"/>
      <c r="D5" s="45"/>
      <c r="E5" s="46"/>
    </row>
    <row r="6" spans="1:5" ht="28.8">
      <c r="A6" s="1" t="s">
        <v>0</v>
      </c>
      <c r="B6" s="2" t="s">
        <v>1</v>
      </c>
      <c r="C6" s="2" t="s">
        <v>2</v>
      </c>
      <c r="D6" s="2" t="s">
        <v>13</v>
      </c>
      <c r="E6" s="3" t="s">
        <v>3</v>
      </c>
    </row>
    <row r="7" spans="1:5" ht="32.25" customHeight="1">
      <c r="A7" s="4"/>
      <c r="B7" s="5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16">
        <v>81608.740000000005</v>
      </c>
      <c r="E7" s="5" t="s">
        <v>17</v>
      </c>
    </row>
    <row r="8" spans="1:5" ht="26.25" customHeight="1">
      <c r="A8" s="4"/>
      <c r="B8" s="5"/>
      <c r="C8" s="5"/>
      <c r="D8" s="33">
        <v>0</v>
      </c>
      <c r="E8" s="5" t="s">
        <v>4</v>
      </c>
    </row>
    <row r="9" spans="1:5" ht="32.25" customHeight="1">
      <c r="A9" s="4"/>
      <c r="B9" s="5" t="str">
        <f t="array" ref="B9">IFERROR(INDEX(#REF!,SMALL(IF(#REF!=rngInvoice,ROW(#REF!)-ROW(#REF!)), ROW(#REF!)), MATCH($B$6,#REF!, 0)),"")</f>
        <v/>
      </c>
      <c r="C9" s="5" t="str">
        <f t="array" ref="C9">IFERROR(INDEX(#REF!,SMALL(IF(#REF!=rngInvoice,ROW(#REF!)-ROW(#REF!)), ROW(#REF!)), MATCH($C$6,#REF!, 0)),"")</f>
        <v/>
      </c>
      <c r="D9" s="33">
        <v>63.52</v>
      </c>
      <c r="E9" s="5" t="s">
        <v>5</v>
      </c>
    </row>
    <row r="10" spans="1:5">
      <c r="A10" s="4"/>
      <c r="B10" s="5" t="str">
        <f t="array" ref="B10">IFERROR(INDEX(#REF!,SMALL(IF(#REF!=rngInvoice,ROW(#REF!)-ROW(#REF!)), ROW(#REF!)), MATCH($B$6,#REF!, 0)),"")</f>
        <v/>
      </c>
      <c r="C10" s="5" t="str">
        <f t="array" ref="C10">IFERROR(INDEX(#REF!,SMALL(IF(#REF!=rngInvoice,ROW(#REF!)-ROW(#REF!)), ROW(#REF!)), MATCH($C$6,#REF!, 0)),"")</f>
        <v/>
      </c>
      <c r="D10" s="34">
        <v>954.22</v>
      </c>
      <c r="E10" s="5" t="s">
        <v>6</v>
      </c>
    </row>
    <row r="11" spans="1:5" ht="30" customHeight="1">
      <c r="A11" s="4"/>
      <c r="B11" s="5" t="str">
        <f t="array" ref="B11">IFERROR(INDEX(#REF!,SMALL(IF(#REF!=rngInvoice,ROW(#REF!)-ROW(#REF!)), ROW(#REF!)), MATCH($B$6,#REF!, 0)),"")</f>
        <v/>
      </c>
      <c r="C11" s="5" t="str">
        <f t="array" ref="C11">IFERROR(INDEX(#REF!,SMALL(IF(#REF!=rngInvoice,ROW(#REF!)-ROW(#REF!)), ROW(#REF!)), MATCH($C$6,#REF!, 0)),"")</f>
        <v/>
      </c>
      <c r="D11" s="33">
        <v>13097.21</v>
      </c>
      <c r="E11" s="5" t="s">
        <v>7</v>
      </c>
    </row>
    <row r="12" spans="1:5" ht="28.8">
      <c r="A12" s="4"/>
      <c r="B12" s="13"/>
      <c r="C12" s="6"/>
      <c r="D12" s="33">
        <v>825.15</v>
      </c>
      <c r="E12" s="6" t="s">
        <v>18</v>
      </c>
    </row>
    <row r="13" spans="1:5" ht="40.5" customHeight="1">
      <c r="A13" s="21" t="s">
        <v>15</v>
      </c>
      <c r="B13" s="18"/>
      <c r="C13" s="19"/>
      <c r="D13" s="25">
        <f>SUM(D7:D12)</f>
        <v>96548.84</v>
      </c>
      <c r="E13" s="19"/>
    </row>
    <row r="14" spans="1:5" ht="37.5" customHeight="1">
      <c r="A14" s="7" t="s">
        <v>11</v>
      </c>
      <c r="B14" s="12" t="s">
        <v>20</v>
      </c>
      <c r="C14" s="6" t="s">
        <v>14</v>
      </c>
      <c r="D14" s="8">
        <v>17.079999999999998</v>
      </c>
      <c r="E14" s="12" t="s">
        <v>27</v>
      </c>
    </row>
    <row r="15" spans="1:5" ht="42" customHeight="1">
      <c r="A15" s="7" t="s">
        <v>25</v>
      </c>
      <c r="B15" s="14"/>
      <c r="C15" s="6"/>
      <c r="D15" s="24">
        <v>5020</v>
      </c>
      <c r="E15" s="36" t="s">
        <v>26</v>
      </c>
    </row>
    <row r="16" spans="1:5" ht="44.25" customHeight="1">
      <c r="A16" s="7" t="s">
        <v>22</v>
      </c>
      <c r="B16" s="14">
        <v>66089976432</v>
      </c>
      <c r="C16" s="35" t="s">
        <v>23</v>
      </c>
      <c r="D16" s="24">
        <v>189.93</v>
      </c>
      <c r="E16" s="6" t="s">
        <v>24</v>
      </c>
    </row>
    <row r="17" spans="1:5" ht="38.25" customHeight="1">
      <c r="A17" s="9" t="s">
        <v>28</v>
      </c>
      <c r="B17" s="15">
        <v>62944956980</v>
      </c>
      <c r="C17" s="11" t="s">
        <v>29</v>
      </c>
      <c r="D17" s="10">
        <v>2113</v>
      </c>
      <c r="E17" s="17" t="s">
        <v>26</v>
      </c>
    </row>
    <row r="18" spans="1:5">
      <c r="A18" s="7"/>
      <c r="B18" s="14"/>
      <c r="C18" s="32"/>
      <c r="D18" s="24"/>
      <c r="E18" s="32"/>
    </row>
    <row r="19" spans="1:5">
      <c r="A19" s="7"/>
      <c r="B19" s="14"/>
      <c r="C19" s="32"/>
      <c r="D19" s="24"/>
      <c r="E19" s="32"/>
    </row>
    <row r="20" spans="1:5">
      <c r="A20" s="21" t="s">
        <v>16</v>
      </c>
      <c r="B20" s="26"/>
      <c r="C20" s="27"/>
      <c r="D20" s="28">
        <f>SUM(D14:D19)</f>
        <v>7340.01</v>
      </c>
      <c r="E20" s="20"/>
    </row>
    <row r="21" spans="1:5" ht="18">
      <c r="A21" s="23" t="s">
        <v>30</v>
      </c>
      <c r="B21" s="29"/>
      <c r="C21" s="30"/>
      <c r="D21" s="31">
        <f>SUM(D13+D20)</f>
        <v>103888.84999999999</v>
      </c>
      <c r="E21" s="22"/>
    </row>
    <row r="23" spans="1:5" ht="27" customHeight="1">
      <c r="A23" s="37" t="s">
        <v>19</v>
      </c>
      <c r="B23" s="37"/>
      <c r="C23" s="37"/>
      <c r="D23" s="37"/>
      <c r="E23" s="37"/>
    </row>
    <row r="24" spans="1:5" ht="12.75" customHeight="1">
      <c r="A24" s="37"/>
      <c r="B24" s="37"/>
      <c r="C24" s="37"/>
      <c r="D24" s="37"/>
      <c r="E24" s="37"/>
    </row>
  </sheetData>
  <mergeCells count="6">
    <mergeCell ref="A23:E24"/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scale="78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kolovoz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Korisnik</cp:lastModifiedBy>
  <cp:lastPrinted>2024-03-19T09:56:25Z</cp:lastPrinted>
  <dcterms:created xsi:type="dcterms:W3CDTF">2016-11-01T03:33:07Z</dcterms:created>
  <dcterms:modified xsi:type="dcterms:W3CDTF">2024-09-02T10:22:50Z</dcterms:modified>
</cp:coreProperties>
</file>