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19440" windowHeight="156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G302" i="9"/>
  <c r="F302" i="9"/>
  <c r="H301" i="9"/>
  <c r="E301" i="9" s="1"/>
  <c r="B301" i="9" s="1"/>
  <c r="G301" i="9"/>
  <c r="F301" i="9"/>
  <c r="H300" i="9"/>
  <c r="E300" i="9" s="1"/>
  <c r="B300" i="9" s="1"/>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E282" i="9" s="1"/>
  <c r="B282" i="9" s="1"/>
  <c r="G282" i="9"/>
  <c r="F282" i="9"/>
  <c r="H281" i="9"/>
  <c r="E281" i="9" s="1"/>
  <c r="B281" i="9" s="1"/>
  <c r="G281" i="9"/>
  <c r="F281" i="9"/>
  <c r="F280" i="9"/>
  <c r="F279" i="9"/>
  <c r="F278" i="9"/>
  <c r="F277" i="9" s="1"/>
  <c r="F276" i="9"/>
  <c r="L275" i="9"/>
  <c r="H275" i="9"/>
  <c r="F275" i="9"/>
  <c r="F274" i="9"/>
  <c r="I273" i="9"/>
  <c r="E273" i="9" s="1"/>
  <c r="B273" i="9" s="1"/>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G156" i="9"/>
  <c r="F156" i="9"/>
  <c r="E156" i="9"/>
  <c r="B156" i="9" s="1"/>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E148" i="9"/>
  <c r="B148" i="9" s="1"/>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E123" i="9"/>
  <c r="B123" i="9" s="1"/>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E115" i="9"/>
  <c r="B115" i="9" s="1"/>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E91" i="9"/>
  <c r="B91" i="9" s="1"/>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G59" i="9"/>
  <c r="F59" i="9"/>
  <c r="E59" i="9"/>
  <c r="B59" i="9" s="1"/>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G51" i="9"/>
  <c r="F51" i="9"/>
  <c r="E51" i="9"/>
  <c r="B51" i="9" s="1"/>
  <c r="H50" i="9"/>
  <c r="G50" i="9"/>
  <c r="F50" i="9"/>
  <c r="E50" i="9"/>
  <c r="B50" i="9" s="1"/>
  <c r="H49" i="9"/>
  <c r="E49" i="9" s="1"/>
  <c r="B49" i="9" s="1"/>
  <c r="G49" i="9"/>
  <c r="F49" i="9"/>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G26" i="9"/>
  <c r="F26" i="9"/>
  <c r="E26" i="9"/>
  <c r="B26" i="9" s="1"/>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C1560" i="1" s="1"/>
  <c r="G1560" i="1" s="1"/>
  <c r="D80" i="8"/>
  <c r="D75" i="8"/>
  <c r="C1550" i="1" s="1"/>
  <c r="G1550" i="1" s="1"/>
  <c r="D70" i="8"/>
  <c r="D65" i="8"/>
  <c r="C1540" i="1" s="1"/>
  <c r="G1540" i="1" s="1"/>
  <c r="D60" i="8"/>
  <c r="D55" i="8"/>
  <c r="C1530" i="1" s="1"/>
  <c r="G1530" i="1" s="1"/>
  <c r="D50" i="8"/>
  <c r="D44" i="8"/>
  <c r="D36" i="8"/>
  <c r="D26" i="8"/>
  <c r="D24" i="8" s="1"/>
  <c r="C1499" i="1" s="1"/>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E114" i="6" s="1"/>
  <c r="I27" i="3"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154" i="1" s="1"/>
  <c r="D180" i="5"/>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E421" i="4" s="1"/>
  <c r="D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5" i="4"/>
  <c r="F354" i="4"/>
  <c r="F353" i="4"/>
  <c r="E352" i="4"/>
  <c r="D352" i="4"/>
  <c r="F352" i="4" s="1"/>
  <c r="D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G1577" i="1"/>
  <c r="C1577" i="1"/>
  <c r="H1577" i="1" s="1"/>
  <c r="C1576" i="1"/>
  <c r="G1576" i="1" s="1"/>
  <c r="C1575" i="1"/>
  <c r="H1575" i="1" s="1"/>
  <c r="C1574" i="1"/>
  <c r="G1574" i="1" s="1"/>
  <c r="G1573" i="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H1563" i="1" s="1"/>
  <c r="C1562" i="1"/>
  <c r="G1562" i="1" s="1"/>
  <c r="C1561" i="1"/>
  <c r="H1561" i="1" s="1"/>
  <c r="C1559" i="1"/>
  <c r="H1559" i="1" s="1"/>
  <c r="C1558" i="1"/>
  <c r="G1558" i="1" s="1"/>
  <c r="G1557" i="1"/>
  <c r="C1557" i="1"/>
  <c r="H1557" i="1" s="1"/>
  <c r="C1556" i="1"/>
  <c r="G1556" i="1" s="1"/>
  <c r="C1555" i="1"/>
  <c r="H1555" i="1" s="1"/>
  <c r="C1554" i="1"/>
  <c r="G1554" i="1" s="1"/>
  <c r="G1553" i="1"/>
  <c r="C1553" i="1"/>
  <c r="H1553" i="1" s="1"/>
  <c r="C1552" i="1"/>
  <c r="G1552" i="1" s="1"/>
  <c r="C1551" i="1"/>
  <c r="H1551" i="1" s="1"/>
  <c r="G1549" i="1"/>
  <c r="C1549" i="1"/>
  <c r="H1549" i="1" s="1"/>
  <c r="C1548" i="1"/>
  <c r="G1548" i="1" s="1"/>
  <c r="C1547" i="1"/>
  <c r="H1547" i="1" s="1"/>
  <c r="C1546" i="1"/>
  <c r="G1546" i="1" s="1"/>
  <c r="C1545" i="1"/>
  <c r="H1545" i="1" s="1"/>
  <c r="C1544" i="1"/>
  <c r="G1544" i="1" s="1"/>
  <c r="C1543" i="1"/>
  <c r="H1543" i="1" s="1"/>
  <c r="C1542" i="1"/>
  <c r="G1542" i="1" s="1"/>
  <c r="C1541" i="1"/>
  <c r="H1541" i="1" s="1"/>
  <c r="C1539" i="1"/>
  <c r="H1539" i="1" s="1"/>
  <c r="C1538" i="1"/>
  <c r="G1538" i="1" s="1"/>
  <c r="C1537" i="1"/>
  <c r="H1537" i="1" s="1"/>
  <c r="C1536" i="1"/>
  <c r="G1536" i="1" s="1"/>
  <c r="C1535" i="1"/>
  <c r="H1535" i="1" s="1"/>
  <c r="C1534" i="1"/>
  <c r="G1534" i="1" s="1"/>
  <c r="C1533" i="1"/>
  <c r="H1533" i="1" s="1"/>
  <c r="C1532" i="1"/>
  <c r="G1532" i="1" s="1"/>
  <c r="C1531" i="1"/>
  <c r="H1531" i="1" s="1"/>
  <c r="C1529" i="1"/>
  <c r="H1529" i="1" s="1"/>
  <c r="C1528" i="1"/>
  <c r="G1528" i="1" s="1"/>
  <c r="C1527" i="1"/>
  <c r="H1527" i="1" s="1"/>
  <c r="C1526" i="1"/>
  <c r="G1526" i="1" s="1"/>
  <c r="C1525" i="1"/>
  <c r="H1525" i="1" s="1"/>
  <c r="C1523" i="1"/>
  <c r="H1523" i="1" s="1"/>
  <c r="C1522" i="1"/>
  <c r="G1522" i="1" s="1"/>
  <c r="G1521" i="1"/>
  <c r="C1521" i="1"/>
  <c r="H1521" i="1" s="1"/>
  <c r="C1520" i="1"/>
  <c r="G1520" i="1" s="1"/>
  <c r="C1519" i="1"/>
  <c r="H1519" i="1" s="1"/>
  <c r="H1516" i="1"/>
  <c r="C1516" i="1"/>
  <c r="G1516" i="1" s="1"/>
  <c r="G1515" i="1"/>
  <c r="C1515" i="1"/>
  <c r="H1515" i="1" s="1"/>
  <c r="H1514" i="1"/>
  <c r="C1514" i="1"/>
  <c r="G1514" i="1" s="1"/>
  <c r="G1513" i="1"/>
  <c r="C1513" i="1"/>
  <c r="H1513" i="1" s="1"/>
  <c r="C1512" i="1"/>
  <c r="H1512" i="1" s="1"/>
  <c r="C1511" i="1"/>
  <c r="H1511" i="1" s="1"/>
  <c r="C1510" i="1"/>
  <c r="H1510" i="1" s="1"/>
  <c r="G1509" i="1"/>
  <c r="C1509" i="1"/>
  <c r="H1509" i="1" s="1"/>
  <c r="C1508" i="1"/>
  <c r="H1508" i="1" s="1"/>
  <c r="C1507" i="1"/>
  <c r="H1507" i="1" s="1"/>
  <c r="C1506" i="1"/>
  <c r="H1506" i="1" s="1"/>
  <c r="G1505" i="1"/>
  <c r="C1505" i="1"/>
  <c r="H1505" i="1" s="1"/>
  <c r="C1504" i="1"/>
  <c r="H1504" i="1" s="1"/>
  <c r="C1503" i="1"/>
  <c r="H1503" i="1" s="1"/>
  <c r="C1502" i="1"/>
  <c r="H1502" i="1" s="1"/>
  <c r="C1501" i="1"/>
  <c r="H1501" i="1" s="1"/>
  <c r="C1500" i="1"/>
  <c r="H1500" i="1" s="1"/>
  <c r="C1498" i="1"/>
  <c r="H1498" i="1" s="1"/>
  <c r="C1497" i="1"/>
  <c r="H1497" i="1" s="1"/>
  <c r="C1496" i="1"/>
  <c r="H1496" i="1" s="1"/>
  <c r="G1495" i="1"/>
  <c r="C1495" i="1"/>
  <c r="H1495" i="1" s="1"/>
  <c r="C1494" i="1"/>
  <c r="H1494" i="1" s="1"/>
  <c r="C1493" i="1"/>
  <c r="H1493" i="1" s="1"/>
  <c r="C1492" i="1"/>
  <c r="H1492" i="1" s="1"/>
  <c r="G1491" i="1"/>
  <c r="C1491" i="1"/>
  <c r="H1491" i="1" s="1"/>
  <c r="C1490" i="1"/>
  <c r="H1490" i="1" s="1"/>
  <c r="C1489" i="1"/>
  <c r="H1489" i="1" s="1"/>
  <c r="C1488" i="1"/>
  <c r="H1488" i="1" s="1"/>
  <c r="G1487" i="1"/>
  <c r="C1487" i="1"/>
  <c r="H1487" i="1" s="1"/>
  <c r="C1486" i="1"/>
  <c r="H1486" i="1" s="1"/>
  <c r="C1485" i="1"/>
  <c r="H1485" i="1" s="1"/>
  <c r="C1484" i="1"/>
  <c r="H1484" i="1" s="1"/>
  <c r="C1483" i="1"/>
  <c r="H1483" i="1" s="1"/>
  <c r="C1482" i="1"/>
  <c r="H1482" i="1" s="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D1455" i="1"/>
  <c r="C1455" i="1"/>
  <c r="G1455" i="1" s="1"/>
  <c r="D1454" i="1"/>
  <c r="C1454" i="1"/>
  <c r="D1453" i="1"/>
  <c r="C1453" i="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C1411" i="1"/>
  <c r="D1410" i="1"/>
  <c r="H1410" i="1" s="1"/>
  <c r="C1410" i="1"/>
  <c r="D1409" i="1"/>
  <c r="C1409" i="1"/>
  <c r="D1408"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D1388" i="1"/>
  <c r="H1388" i="1" s="1"/>
  <c r="C1388" i="1"/>
  <c r="D1387" i="1"/>
  <c r="H1387" i="1" s="1"/>
  <c r="C1387" i="1"/>
  <c r="D1386" i="1"/>
  <c r="H1386" i="1" s="1"/>
  <c r="C1386" i="1"/>
  <c r="D1385" i="1"/>
  <c r="H1385" i="1" s="1"/>
  <c r="C1385" i="1"/>
  <c r="D1384" i="1"/>
  <c r="H1384" i="1" s="1"/>
  <c r="C1384"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D1340" i="1"/>
  <c r="H1340" i="1" s="1"/>
  <c r="C1340" i="1"/>
  <c r="H1339" i="1"/>
  <c r="D1339" i="1"/>
  <c r="C1339" i="1"/>
  <c r="G1339" i="1" s="1"/>
  <c r="D1338" i="1"/>
  <c r="H1338" i="1" s="1"/>
  <c r="C1338" i="1"/>
  <c r="D1337" i="1"/>
  <c r="H1337" i="1" s="1"/>
  <c r="C1337" i="1"/>
  <c r="D1336" i="1"/>
  <c r="H1336" i="1" s="1"/>
  <c r="C1336" i="1"/>
  <c r="H1335" i="1"/>
  <c r="D1335" i="1"/>
  <c r="C1335" i="1"/>
  <c r="G1335" i="1" s="1"/>
  <c r="D1334" i="1"/>
  <c r="H1334" i="1" s="1"/>
  <c r="C1334" i="1"/>
  <c r="D1333" i="1"/>
  <c r="H1333" i="1" s="1"/>
  <c r="C1333" i="1"/>
  <c r="D1332" i="1"/>
  <c r="H1332" i="1" s="1"/>
  <c r="C1332" i="1"/>
  <c r="H1331" i="1"/>
  <c r="D1331" i="1"/>
  <c r="C1331" i="1"/>
  <c r="G1331" i="1" s="1"/>
  <c r="D1330" i="1"/>
  <c r="H1330" i="1" s="1"/>
  <c r="C1330" i="1"/>
  <c r="D1329" i="1"/>
  <c r="H1328" i="1"/>
  <c r="D1328" i="1"/>
  <c r="C1328" i="1"/>
  <c r="G1328" i="1" s="1"/>
  <c r="D1327" i="1"/>
  <c r="H1327" i="1" s="1"/>
  <c r="C1327" i="1"/>
  <c r="D1326" i="1"/>
  <c r="H1326" i="1" s="1"/>
  <c r="C1326" i="1"/>
  <c r="D1325" i="1"/>
  <c r="H1325" i="1" s="1"/>
  <c r="C1325" i="1"/>
  <c r="H1324" i="1"/>
  <c r="D1324" i="1"/>
  <c r="C1324" i="1"/>
  <c r="G1324" i="1" s="1"/>
  <c r="D1323" i="1"/>
  <c r="H1323" i="1" s="1"/>
  <c r="C1323" i="1"/>
  <c r="D1322" i="1"/>
  <c r="H1322" i="1" s="1"/>
  <c r="C1322" i="1"/>
  <c r="D1321" i="1"/>
  <c r="H1321" i="1" s="1"/>
  <c r="C1321" i="1"/>
  <c r="H1320" i="1"/>
  <c r="D1320" i="1"/>
  <c r="C1320" i="1"/>
  <c r="G1320" i="1" s="1"/>
  <c r="D1319" i="1"/>
  <c r="H1319" i="1" s="1"/>
  <c r="C1319" i="1"/>
  <c r="D1318" i="1"/>
  <c r="H1318" i="1" s="1"/>
  <c r="C1318" i="1"/>
  <c r="D1317" i="1"/>
  <c r="H1317" i="1" s="1"/>
  <c r="C1317" i="1"/>
  <c r="D1316" i="1"/>
  <c r="H1316" i="1" s="1"/>
  <c r="C1316" i="1"/>
  <c r="D1315" i="1"/>
  <c r="H1315" i="1" s="1"/>
  <c r="C1315" i="1"/>
  <c r="D1314" i="1"/>
  <c r="H1314" i="1" s="1"/>
  <c r="C1314" i="1"/>
  <c r="D1313" i="1"/>
  <c r="H1313" i="1" s="1"/>
  <c r="C1313" i="1"/>
  <c r="H1312" i="1"/>
  <c r="D1312" i="1"/>
  <c r="C1312" i="1"/>
  <c r="G1312" i="1" s="1"/>
  <c r="D1311" i="1"/>
  <c r="H1311" i="1" s="1"/>
  <c r="C1311" i="1"/>
  <c r="D1310" i="1"/>
  <c r="H1310" i="1" s="1"/>
  <c r="C1310" i="1"/>
  <c r="D1309" i="1"/>
  <c r="H1309" i="1" s="1"/>
  <c r="C1309" i="1"/>
  <c r="H1308" i="1"/>
  <c r="D1308" i="1"/>
  <c r="C1308" i="1"/>
  <c r="G1308" i="1" s="1"/>
  <c r="D1307" i="1"/>
  <c r="H1307" i="1" s="1"/>
  <c r="C1307" i="1"/>
  <c r="D1306" i="1"/>
  <c r="H1306" i="1" s="1"/>
  <c r="C1306" i="1"/>
  <c r="D1305" i="1"/>
  <c r="H1305" i="1" s="1"/>
  <c r="C1305" i="1"/>
  <c r="H1304" i="1"/>
  <c r="D1304" i="1"/>
  <c r="C1304" i="1"/>
  <c r="G1304" i="1" s="1"/>
  <c r="D1303" i="1"/>
  <c r="H1303" i="1" s="1"/>
  <c r="C1303" i="1"/>
  <c r="D1302" i="1"/>
  <c r="H1302" i="1" s="1"/>
  <c r="C1302" i="1"/>
  <c r="D1301" i="1"/>
  <c r="H1301" i="1" s="1"/>
  <c r="C1301" i="1"/>
  <c r="D1300" i="1"/>
  <c r="H1300" i="1" s="1"/>
  <c r="C1300"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D1283" i="1"/>
  <c r="H1283" i="1" s="1"/>
  <c r="C1283" i="1"/>
  <c r="D1282" i="1"/>
  <c r="H1282" i="1" s="1"/>
  <c r="C1282" i="1"/>
  <c r="H1281" i="1"/>
  <c r="D1281" i="1"/>
  <c r="C1281" i="1"/>
  <c r="G1281" i="1" s="1"/>
  <c r="D1280" i="1"/>
  <c r="H1280" i="1" s="1"/>
  <c r="C1280" i="1"/>
  <c r="D1279" i="1"/>
  <c r="H1279" i="1" s="1"/>
  <c r="C1279" i="1"/>
  <c r="D1278" i="1"/>
  <c r="H1278" i="1" s="1"/>
  <c r="C1278" i="1"/>
  <c r="D1277" i="1"/>
  <c r="H1277" i="1" s="1"/>
  <c r="C1277" i="1"/>
  <c r="D1276" i="1"/>
  <c r="H1276" i="1" s="1"/>
  <c r="C1276" i="1"/>
  <c r="H1275" i="1"/>
  <c r="D1275" i="1"/>
  <c r="C1275" i="1"/>
  <c r="G1275" i="1" s="1"/>
  <c r="D1274" i="1"/>
  <c r="H1274" i="1" s="1"/>
  <c r="C1274" i="1"/>
  <c r="D1273" i="1"/>
  <c r="H1273" i="1" s="1"/>
  <c r="C1273" i="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D1261" i="1"/>
  <c r="H1261" i="1" s="1"/>
  <c r="C1261" i="1"/>
  <c r="D1260" i="1"/>
  <c r="H1260" i="1" s="1"/>
  <c r="C1260" i="1"/>
  <c r="H1259" i="1"/>
  <c r="D1259" i="1"/>
  <c r="C1259" i="1"/>
  <c r="G1259" i="1" s="1"/>
  <c r="D1258" i="1"/>
  <c r="H1258" i="1" s="1"/>
  <c r="C1258" i="1"/>
  <c r="H1257" i="1"/>
  <c r="D1257" i="1"/>
  <c r="C1257" i="1"/>
  <c r="G1257" i="1" s="1"/>
  <c r="D1256" i="1"/>
  <c r="H1256" i="1" s="1"/>
  <c r="C1256" i="1"/>
  <c r="D1255" i="1"/>
  <c r="H1255" i="1" s="1"/>
  <c r="C1255" i="1"/>
  <c r="D1254" i="1"/>
  <c r="H1254" i="1" s="1"/>
  <c r="C1254" i="1"/>
  <c r="H1253" i="1"/>
  <c r="D1253" i="1"/>
  <c r="C1253" i="1"/>
  <c r="G1253" i="1" s="1"/>
  <c r="D1252" i="1"/>
  <c r="H1252" i="1" s="1"/>
  <c r="C1252" i="1"/>
  <c r="D1251" i="1"/>
  <c r="H1251" i="1" s="1"/>
  <c r="C1251" i="1"/>
  <c r="D1250" i="1"/>
  <c r="H1250" i="1" s="1"/>
  <c r="C1250" i="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D1236" i="1"/>
  <c r="C1236" i="1"/>
  <c r="D1235" i="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D1224" i="1"/>
  <c r="C1224" i="1"/>
  <c r="D1223" i="1"/>
  <c r="C1223" i="1"/>
  <c r="D1222" i="1"/>
  <c r="C1222" i="1"/>
  <c r="D1221" i="1"/>
  <c r="C1221" i="1"/>
  <c r="D1220" i="1"/>
  <c r="C1220" i="1"/>
  <c r="D1219" i="1"/>
  <c r="C1219" i="1"/>
  <c r="D1218" i="1"/>
  <c r="C1218" i="1"/>
  <c r="D1217" i="1"/>
  <c r="C1217" i="1"/>
  <c r="D1216" i="1"/>
  <c r="C1216" i="1"/>
  <c r="D1215" i="1"/>
  <c r="D1213" i="1"/>
  <c r="C1213" i="1"/>
  <c r="G1213" i="1" s="1"/>
  <c r="D1212" i="1"/>
  <c r="C1212" i="1"/>
  <c r="G1212" i="1" s="1"/>
  <c r="D1211" i="1"/>
  <c r="C1211" i="1"/>
  <c r="G1211" i="1" s="1"/>
  <c r="D1210" i="1"/>
  <c r="C1210" i="1"/>
  <c r="D1209" i="1"/>
  <c r="C1209" i="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D1190" i="1"/>
  <c r="C1190" i="1"/>
  <c r="D1189" i="1"/>
  <c r="C1189" i="1"/>
  <c r="D1188" i="1"/>
  <c r="C1188" i="1"/>
  <c r="D1187" i="1"/>
  <c r="C1187" i="1"/>
  <c r="G1187" i="1" s="1"/>
  <c r="D1186" i="1"/>
  <c r="C1186" i="1"/>
  <c r="G1186" i="1" s="1"/>
  <c r="D1185" i="1"/>
  <c r="C1185" i="1"/>
  <c r="G1185" i="1" s="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C1154" i="1"/>
  <c r="D1151" i="1"/>
  <c r="C1151" i="1"/>
  <c r="G1151" i="1" s="1"/>
  <c r="D1150" i="1"/>
  <c r="C1150" i="1"/>
  <c r="G1150" i="1" s="1"/>
  <c r="D1149" i="1"/>
  <c r="C1149" i="1"/>
  <c r="G1149" i="1" s="1"/>
  <c r="D1148" i="1"/>
  <c r="C1148" i="1"/>
  <c r="G1148" i="1" s="1"/>
  <c r="D1147" i="1"/>
  <c r="C1147" i="1"/>
  <c r="G1147" i="1" s="1"/>
  <c r="D1146" i="1"/>
  <c r="C1146" i="1"/>
  <c r="G1146" i="1" s="1"/>
  <c r="D1145" i="1"/>
  <c r="C1145" i="1"/>
  <c r="D1144" i="1"/>
  <c r="C1144" i="1"/>
  <c r="D1143" i="1"/>
  <c r="C1143" i="1"/>
  <c r="D1142" i="1"/>
  <c r="C1142" i="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G1064" i="1" s="1"/>
  <c r="D1063" i="1"/>
  <c r="C1063" i="1"/>
  <c r="G1063" i="1" s="1"/>
  <c r="D1062" i="1"/>
  <c r="C1062" i="1"/>
  <c r="G1062" i="1" s="1"/>
  <c r="D1061" i="1"/>
  <c r="C1061" i="1"/>
  <c r="G1061" i="1" s="1"/>
  <c r="D1060" i="1"/>
  <c r="C1060" i="1"/>
  <c r="D1059" i="1"/>
  <c r="C1059" i="1"/>
  <c r="D1058" i="1"/>
  <c r="C1058" i="1"/>
  <c r="D1057" i="1"/>
  <c r="C1057" i="1"/>
  <c r="D1056" i="1"/>
  <c r="C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G987" i="1" s="1"/>
  <c r="D986"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D974" i="1"/>
  <c r="C974" i="1"/>
  <c r="G974" i="1" s="1"/>
  <c r="D973" i="1"/>
  <c r="C973" i="1"/>
  <c r="G973" i="1" s="1"/>
  <c r="D972" i="1"/>
  <c r="C972" i="1"/>
  <c r="G972" i="1" s="1"/>
  <c r="D971" i="1"/>
  <c r="C971" i="1"/>
  <c r="D970" i="1"/>
  <c r="C970" i="1"/>
  <c r="G970" i="1" s="1"/>
  <c r="D969" i="1"/>
  <c r="C969" i="1"/>
  <c r="G969" i="1" s="1"/>
  <c r="D968" i="1"/>
  <c r="C968" i="1"/>
  <c r="G968" i="1" s="1"/>
  <c r="D967" i="1"/>
  <c r="C967" i="1"/>
  <c r="G967" i="1" s="1"/>
  <c r="D966" i="1"/>
  <c r="C966" i="1"/>
  <c r="G966" i="1" s="1"/>
  <c r="D965" i="1"/>
  <c r="C965" i="1"/>
  <c r="D964" i="1"/>
  <c r="C964" i="1"/>
  <c r="G964" i="1" s="1"/>
  <c r="D963" i="1"/>
  <c r="C963" i="1"/>
  <c r="G963" i="1" s="1"/>
  <c r="D962" i="1"/>
  <c r="C962" i="1"/>
  <c r="G962" i="1" s="1"/>
  <c r="D961" i="1"/>
  <c r="C961" i="1"/>
  <c r="G961" i="1" s="1"/>
  <c r="D960" i="1"/>
  <c r="C960" i="1"/>
  <c r="D959" i="1"/>
  <c r="C959" i="1"/>
  <c r="D958" i="1"/>
  <c r="C958" i="1"/>
  <c r="D957" i="1"/>
  <c r="C957" i="1"/>
  <c r="D956" i="1"/>
  <c r="C956" i="1"/>
  <c r="D955" i="1"/>
  <c r="C955" i="1"/>
  <c r="D954" i="1"/>
  <c r="C954" i="1"/>
  <c r="D953" i="1"/>
  <c r="C953" i="1"/>
  <c r="D952" i="1"/>
  <c r="C952" i="1"/>
  <c r="H952" i="1" s="1"/>
  <c r="D951" i="1"/>
  <c r="C951" i="1"/>
  <c r="D950" i="1"/>
  <c r="C950" i="1"/>
  <c r="D949" i="1"/>
  <c r="C949" i="1"/>
  <c r="D948" i="1"/>
  <c r="C948" i="1"/>
  <c r="D947" i="1"/>
  <c r="C947" i="1"/>
  <c r="D946" i="1"/>
  <c r="C946" i="1"/>
  <c r="H946" i="1" s="1"/>
  <c r="D945" i="1"/>
  <c r="C945" i="1"/>
  <c r="H945" i="1" s="1"/>
  <c r="D944" i="1"/>
  <c r="C944" i="1"/>
  <c r="H944" i="1" s="1"/>
  <c r="D943" i="1"/>
  <c r="C943" i="1"/>
  <c r="H943" i="1" s="1"/>
  <c r="D942" i="1"/>
  <c r="C942" i="1"/>
  <c r="H942" i="1" s="1"/>
  <c r="D941" i="1"/>
  <c r="C941" i="1"/>
  <c r="D940" i="1"/>
  <c r="C940" i="1"/>
  <c r="H940" i="1" s="1"/>
  <c r="D939" i="1"/>
  <c r="C939" i="1"/>
  <c r="H939" i="1" s="1"/>
  <c r="D938" i="1"/>
  <c r="C938" i="1"/>
  <c r="H938" i="1" s="1"/>
  <c r="D937" i="1"/>
  <c r="C937" i="1"/>
  <c r="D936" i="1"/>
  <c r="C936" i="1"/>
  <c r="H936" i="1" s="1"/>
  <c r="D935" i="1"/>
  <c r="C935" i="1"/>
  <c r="D934" i="1"/>
  <c r="C934" i="1"/>
  <c r="H934" i="1" s="1"/>
  <c r="D933" i="1"/>
  <c r="C933" i="1"/>
  <c r="H933" i="1" s="1"/>
  <c r="D932" i="1"/>
  <c r="C932" i="1"/>
  <c r="H932" i="1" s="1"/>
  <c r="D931" i="1"/>
  <c r="C931" i="1"/>
  <c r="H931" i="1" s="1"/>
  <c r="D930" i="1"/>
  <c r="C930" i="1"/>
  <c r="H930" i="1" s="1"/>
  <c r="D929" i="1"/>
  <c r="C929" i="1"/>
  <c r="H929" i="1" s="1"/>
  <c r="D928" i="1"/>
  <c r="C928" i="1"/>
  <c r="H928" i="1" s="1"/>
  <c r="D927" i="1"/>
  <c r="C927" i="1"/>
  <c r="D926" i="1"/>
  <c r="C926" i="1"/>
  <c r="H926" i="1" s="1"/>
  <c r="D925" i="1"/>
  <c r="C925" i="1"/>
  <c r="H925" i="1" s="1"/>
  <c r="D924" i="1"/>
  <c r="C924" i="1"/>
  <c r="H924" i="1" s="1"/>
  <c r="D923" i="1"/>
  <c r="C923" i="1"/>
  <c r="D922" i="1"/>
  <c r="C922" i="1"/>
  <c r="H922" i="1" s="1"/>
  <c r="D921" i="1"/>
  <c r="C921" i="1"/>
  <c r="H921" i="1" s="1"/>
  <c r="D920" i="1"/>
  <c r="C920" i="1"/>
  <c r="H920" i="1" s="1"/>
  <c r="D919" i="1"/>
  <c r="C919" i="1"/>
  <c r="D918" i="1"/>
  <c r="C918" i="1"/>
  <c r="H918" i="1" s="1"/>
  <c r="D917" i="1"/>
  <c r="C917" i="1"/>
  <c r="D916" i="1"/>
  <c r="C916" i="1"/>
  <c r="D915" i="1"/>
  <c r="C915" i="1"/>
  <c r="D914" i="1"/>
  <c r="C914" i="1"/>
  <c r="D913" i="1"/>
  <c r="C913" i="1"/>
  <c r="D912" i="1"/>
  <c r="C912" i="1"/>
  <c r="D911" i="1"/>
  <c r="C911" i="1"/>
  <c r="D910" i="1"/>
  <c r="C910" i="1"/>
  <c r="D909" i="1"/>
  <c r="C909" i="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H894" i="1" s="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D867" i="1"/>
  <c r="C867" i="1"/>
  <c r="D866" i="1"/>
  <c r="H866" i="1" s="1"/>
  <c r="C866" i="1"/>
  <c r="D865" i="1"/>
  <c r="H865" i="1" s="1"/>
  <c r="C865" i="1"/>
  <c r="D864" i="1"/>
  <c r="H864" i="1" s="1"/>
  <c r="C864" i="1"/>
  <c r="D863" i="1"/>
  <c r="H863" i="1" s="1"/>
  <c r="C863" i="1"/>
  <c r="D862" i="1"/>
  <c r="H862" i="1" s="1"/>
  <c r="C862" i="1"/>
  <c r="D861" i="1"/>
  <c r="H861" i="1" s="1"/>
  <c r="C861" i="1"/>
  <c r="D860" i="1"/>
  <c r="H860" i="1" s="1"/>
  <c r="C860" i="1"/>
  <c r="G860" i="1" s="1"/>
  <c r="D859" i="1"/>
  <c r="H859" i="1" s="1"/>
  <c r="C859" i="1"/>
  <c r="D858" i="1"/>
  <c r="H858" i="1" s="1"/>
  <c r="C858" i="1"/>
  <c r="D857" i="1"/>
  <c r="H857" i="1" s="1"/>
  <c r="C857" i="1"/>
  <c r="D856" i="1"/>
  <c r="H856" i="1" s="1"/>
  <c r="C856" i="1"/>
  <c r="G856" i="1" s="1"/>
  <c r="D855" i="1"/>
  <c r="H855" i="1" s="1"/>
  <c r="C855" i="1"/>
  <c r="D854" i="1"/>
  <c r="H854" i="1" s="1"/>
  <c r="C854" i="1"/>
  <c r="G854" i="1" s="1"/>
  <c r="D853" i="1"/>
  <c r="H853" i="1" s="1"/>
  <c r="C853" i="1"/>
  <c r="G853" i="1" s="1"/>
  <c r="D852" i="1"/>
  <c r="H852" i="1" s="1"/>
  <c r="C852" i="1"/>
  <c r="G852" i="1" s="1"/>
  <c r="D851" i="1"/>
  <c r="H851" i="1" s="1"/>
  <c r="C851" i="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G834" i="1" s="1"/>
  <c r="D833" i="1"/>
  <c r="H833" i="1" s="1"/>
  <c r="C833" i="1"/>
  <c r="D832" i="1"/>
  <c r="H832" i="1" s="1"/>
  <c r="C832" i="1"/>
  <c r="D831" i="1"/>
  <c r="H831" i="1" s="1"/>
  <c r="C831" i="1"/>
  <c r="D830" i="1"/>
  <c r="H830" i="1" s="1"/>
  <c r="C830" i="1"/>
  <c r="G830" i="1" s="1"/>
  <c r="D829" i="1"/>
  <c r="H829" i="1" s="1"/>
  <c r="C829" i="1"/>
  <c r="D828" i="1"/>
  <c r="H828" i="1" s="1"/>
  <c r="C828" i="1"/>
  <c r="G828" i="1" s="1"/>
  <c r="D827" i="1"/>
  <c r="H827" i="1" s="1"/>
  <c r="C827" i="1"/>
  <c r="D826" i="1"/>
  <c r="H826" i="1" s="1"/>
  <c r="C826" i="1"/>
  <c r="D825" i="1"/>
  <c r="H825" i="1" s="1"/>
  <c r="C825" i="1"/>
  <c r="D824" i="1"/>
  <c r="H824" i="1" s="1"/>
  <c r="C824" i="1"/>
  <c r="D823" i="1"/>
  <c r="H823" i="1" s="1"/>
  <c r="C823" i="1"/>
  <c r="G823" i="1" s="1"/>
  <c r="D822" i="1"/>
  <c r="H822" i="1" s="1"/>
  <c r="C822" i="1"/>
  <c r="G822" i="1" s="1"/>
  <c r="D821" i="1"/>
  <c r="H821" i="1" s="1"/>
  <c r="C821" i="1"/>
  <c r="D820" i="1"/>
  <c r="H820" i="1" s="1"/>
  <c r="C820" i="1"/>
  <c r="G820" i="1" s="1"/>
  <c r="D819" i="1"/>
  <c r="H819" i="1" s="1"/>
  <c r="C819" i="1"/>
  <c r="D818" i="1"/>
  <c r="H818" i="1" s="1"/>
  <c r="C818" i="1"/>
  <c r="G818" i="1" s="1"/>
  <c r="D817" i="1"/>
  <c r="H817" i="1" s="1"/>
  <c r="C817" i="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D802" i="1"/>
  <c r="H802" i="1" s="1"/>
  <c r="C802" i="1"/>
  <c r="G802" i="1" s="1"/>
  <c r="D801" i="1"/>
  <c r="H801" i="1" s="1"/>
  <c r="C801" i="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D790" i="1"/>
  <c r="H790" i="1" s="1"/>
  <c r="C790" i="1"/>
  <c r="G790" i="1" s="1"/>
  <c r="D789" i="1"/>
  <c r="H789" i="1" s="1"/>
  <c r="C789" i="1"/>
  <c r="D788" i="1"/>
  <c r="H788" i="1" s="1"/>
  <c r="C788" i="1"/>
  <c r="G788" i="1" s="1"/>
  <c r="D787" i="1"/>
  <c r="H787" i="1" s="1"/>
  <c r="C787" i="1"/>
  <c r="D786" i="1"/>
  <c r="H786" i="1" s="1"/>
  <c r="C786" i="1"/>
  <c r="G786" i="1" s="1"/>
  <c r="D785" i="1"/>
  <c r="H785" i="1" s="1"/>
  <c r="C785" i="1"/>
  <c r="D784" i="1"/>
  <c r="H784" i="1" s="1"/>
  <c r="C784" i="1"/>
  <c r="G784" i="1" s="1"/>
  <c r="D783" i="1"/>
  <c r="H783" i="1" s="1"/>
  <c r="C783" i="1"/>
  <c r="D782" i="1"/>
  <c r="H782" i="1" s="1"/>
  <c r="C782" i="1"/>
  <c r="G782" i="1" s="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G772" i="1" s="1"/>
  <c r="D771" i="1"/>
  <c r="H771" i="1" s="1"/>
  <c r="C771" i="1"/>
  <c r="D770" i="1"/>
  <c r="H770" i="1" s="1"/>
  <c r="C770" i="1"/>
  <c r="G770" i="1" s="1"/>
  <c r="D769" i="1"/>
  <c r="H769" i="1" s="1"/>
  <c r="C769" i="1"/>
  <c r="D768" i="1"/>
  <c r="H768" i="1" s="1"/>
  <c r="C768" i="1"/>
  <c r="G768" i="1" s="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G752" i="1" s="1"/>
  <c r="D751" i="1"/>
  <c r="H751" i="1" s="1"/>
  <c r="C751" i="1"/>
  <c r="D750" i="1"/>
  <c r="H750" i="1" s="1"/>
  <c r="C750" i="1"/>
  <c r="G750" i="1" s="1"/>
  <c r="D749" i="1"/>
  <c r="H749" i="1" s="1"/>
  <c r="C749" i="1"/>
  <c r="D748" i="1"/>
  <c r="H748" i="1" s="1"/>
  <c r="C748" i="1"/>
  <c r="G748" i="1" s="1"/>
  <c r="D747" i="1"/>
  <c r="H747" i="1" s="1"/>
  <c r="C747" i="1"/>
  <c r="D746" i="1"/>
  <c r="H746" i="1" s="1"/>
  <c r="C746" i="1"/>
  <c r="G746" i="1" s="1"/>
  <c r="D745" i="1"/>
  <c r="H745" i="1" s="1"/>
  <c r="C745" i="1"/>
  <c r="D744" i="1"/>
  <c r="H744" i="1" s="1"/>
  <c r="C744" i="1"/>
  <c r="G744" i="1" s="1"/>
  <c r="D743" i="1"/>
  <c r="H743" i="1" s="1"/>
  <c r="C743" i="1"/>
  <c r="D742" i="1"/>
  <c r="H742" i="1" s="1"/>
  <c r="C742" i="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G704" i="1" s="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D684" i="1"/>
  <c r="H684" i="1" s="1"/>
  <c r="C684" i="1"/>
  <c r="G684" i="1" s="1"/>
  <c r="D683" i="1"/>
  <c r="H683" i="1" s="1"/>
  <c r="C683" i="1"/>
  <c r="D682" i="1"/>
  <c r="H682" i="1" s="1"/>
  <c r="C682" i="1"/>
  <c r="G682" i="1" s="1"/>
  <c r="D681" i="1"/>
  <c r="H681" i="1" s="1"/>
  <c r="C681" i="1"/>
  <c r="D680" i="1"/>
  <c r="H680" i="1" s="1"/>
  <c r="C680" i="1"/>
  <c r="G680" i="1" s="1"/>
  <c r="D679" i="1"/>
  <c r="H679" i="1" s="1"/>
  <c r="C679" i="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G647" i="1" s="1"/>
  <c r="D646" i="1"/>
  <c r="H646" i="1" s="1"/>
  <c r="C646" i="1"/>
  <c r="D645" i="1"/>
  <c r="C645" i="1"/>
  <c r="D644" i="1"/>
  <c r="H644" i="1" s="1"/>
  <c r="C644" i="1"/>
  <c r="D643" i="1"/>
  <c r="C643" i="1"/>
  <c r="D642" i="1"/>
  <c r="H642" i="1" s="1"/>
  <c r="C642" i="1"/>
  <c r="D641" i="1"/>
  <c r="H641" i="1" s="1"/>
  <c r="C641" i="1"/>
  <c r="C638" i="1"/>
  <c r="D637" i="1"/>
  <c r="H637" i="1" s="1"/>
  <c r="C637" i="1"/>
  <c r="D632" i="1"/>
  <c r="H632" i="1" s="1"/>
  <c r="C632" i="1"/>
  <c r="G632" i="1" s="1"/>
  <c r="D631" i="1"/>
  <c r="H631" i="1" s="1"/>
  <c r="C631" i="1"/>
  <c r="D628" i="1"/>
  <c r="H628" i="1" s="1"/>
  <c r="C628" i="1"/>
  <c r="G628" i="1" s="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G618" i="1" s="1"/>
  <c r="D617" i="1"/>
  <c r="H617" i="1" s="1"/>
  <c r="C617" i="1"/>
  <c r="D616" i="1"/>
  <c r="H616" i="1" s="1"/>
  <c r="C616" i="1"/>
  <c r="D615" i="1"/>
  <c r="H615" i="1" s="1"/>
  <c r="C615" i="1"/>
  <c r="D614" i="1"/>
  <c r="H614" i="1" s="1"/>
  <c r="C614" i="1"/>
  <c r="G614" i="1" s="1"/>
  <c r="D613" i="1"/>
  <c r="H613" i="1" s="1"/>
  <c r="C613" i="1"/>
  <c r="G613" i="1" s="1"/>
  <c r="D612" i="1"/>
  <c r="H612" i="1" s="1"/>
  <c r="C612" i="1"/>
  <c r="G612" i="1" s="1"/>
  <c r="D611" i="1"/>
  <c r="H611" i="1" s="1"/>
  <c r="C611" i="1"/>
  <c r="D610" i="1"/>
  <c r="H610" i="1" s="1"/>
  <c r="C610" i="1"/>
  <c r="G610" i="1" s="1"/>
  <c r="D609" i="1"/>
  <c r="H609" i="1" s="1"/>
  <c r="C609" i="1"/>
  <c r="G609" i="1" s="1"/>
  <c r="D608" i="1"/>
  <c r="H608" i="1" s="1"/>
  <c r="C608" i="1"/>
  <c r="D607" i="1"/>
  <c r="H607" i="1" s="1"/>
  <c r="C607" i="1"/>
  <c r="D606" i="1"/>
  <c r="H606" i="1" s="1"/>
  <c r="C606" i="1"/>
  <c r="D605" i="1"/>
  <c r="H605" i="1" s="1"/>
  <c r="C605" i="1"/>
  <c r="D604" i="1"/>
  <c r="H604" i="1" s="1"/>
  <c r="C604" i="1"/>
  <c r="D603" i="1"/>
  <c r="H603" i="1" s="1"/>
  <c r="C603" i="1"/>
  <c r="D602" i="1"/>
  <c r="H602" i="1" s="1"/>
  <c r="C602" i="1"/>
  <c r="G602" i="1" s="1"/>
  <c r="D601" i="1"/>
  <c r="H601" i="1" s="1"/>
  <c r="C601" i="1"/>
  <c r="G601" i="1" s="1"/>
  <c r="D600" i="1"/>
  <c r="H600" i="1" s="1"/>
  <c r="C600" i="1"/>
  <c r="G600" i="1" s="1"/>
  <c r="D599" i="1"/>
  <c r="H599" i="1" s="1"/>
  <c r="C599" i="1"/>
  <c r="D598" i="1"/>
  <c r="H598" i="1" s="1"/>
  <c r="C598" i="1"/>
  <c r="D597" i="1"/>
  <c r="H597" i="1" s="1"/>
  <c r="C597" i="1"/>
  <c r="D596" i="1"/>
  <c r="H596" i="1" s="1"/>
  <c r="C596" i="1"/>
  <c r="D595" i="1"/>
  <c r="H595" i="1" s="1"/>
  <c r="C595" i="1"/>
  <c r="G595" i="1" s="1"/>
  <c r="D594" i="1"/>
  <c r="H594" i="1" s="1"/>
  <c r="C594" i="1"/>
  <c r="D593" i="1"/>
  <c r="H593" i="1" s="1"/>
  <c r="C593" i="1"/>
  <c r="D592" i="1"/>
  <c r="H592" i="1" s="1"/>
  <c r="C592" i="1"/>
  <c r="G592" i="1" s="1"/>
  <c r="D591" i="1"/>
  <c r="H591" i="1" s="1"/>
  <c r="C591" i="1"/>
  <c r="D590" i="1"/>
  <c r="H590" i="1" s="1"/>
  <c r="C590" i="1"/>
  <c r="G590" i="1" s="1"/>
  <c r="D589" i="1"/>
  <c r="H589" i="1" s="1"/>
  <c r="C589" i="1"/>
  <c r="D588" i="1"/>
  <c r="H588" i="1" s="1"/>
  <c r="C588" i="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C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D559" i="1"/>
  <c r="H559" i="1" s="1"/>
  <c r="C559" i="1"/>
  <c r="D558" i="1"/>
  <c r="H558" i="1" s="1"/>
  <c r="C558" i="1"/>
  <c r="G558" i="1" s="1"/>
  <c r="D557" i="1"/>
  <c r="H557" i="1" s="1"/>
  <c r="C557" i="1"/>
  <c r="D556" i="1"/>
  <c r="H556" i="1" s="1"/>
  <c r="C556" i="1"/>
  <c r="D555" i="1"/>
  <c r="H555" i="1" s="1"/>
  <c r="C555" i="1"/>
  <c r="G555" i="1" s="1"/>
  <c r="D554" i="1"/>
  <c r="H554" i="1" s="1"/>
  <c r="C554" i="1"/>
  <c r="D553" i="1"/>
  <c r="H553" i="1" s="1"/>
  <c r="C553" i="1"/>
  <c r="G553" i="1" s="1"/>
  <c r="D552" i="1"/>
  <c r="H552" i="1" s="1"/>
  <c r="C552" i="1"/>
  <c r="D551" i="1"/>
  <c r="H551" i="1" s="1"/>
  <c r="C551" i="1"/>
  <c r="G551" i="1" s="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G539" i="1" s="1"/>
  <c r="D538" i="1"/>
  <c r="H538" i="1" s="1"/>
  <c r="C538" i="1"/>
  <c r="G538" i="1" s="1"/>
  <c r="D537" i="1"/>
  <c r="H537" i="1" s="1"/>
  <c r="C537" i="1"/>
  <c r="D536" i="1"/>
  <c r="H536" i="1" s="1"/>
  <c r="C536" i="1"/>
  <c r="G536" i="1" s="1"/>
  <c r="D535" i="1"/>
  <c r="H535" i="1" s="1"/>
  <c r="C535" i="1"/>
  <c r="G535" i="1" s="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G504" i="1" s="1"/>
  <c r="D503" i="1"/>
  <c r="H503" i="1" s="1"/>
  <c r="C503" i="1"/>
  <c r="G503" i="1" s="1"/>
  <c r="D502" i="1"/>
  <c r="H502" i="1" s="1"/>
  <c r="C502" i="1"/>
  <c r="G502" i="1" s="1"/>
  <c r="D501" i="1"/>
  <c r="H501" i="1" s="1"/>
  <c r="C501" i="1"/>
  <c r="D500" i="1"/>
  <c r="H500" i="1" s="1"/>
  <c r="C500" i="1"/>
  <c r="G500" i="1" s="1"/>
  <c r="D499" i="1"/>
  <c r="H499" i="1" s="1"/>
  <c r="C499" i="1"/>
  <c r="G499" i="1" s="1"/>
  <c r="D498" i="1"/>
  <c r="H498" i="1" s="1"/>
  <c r="C498" i="1"/>
  <c r="D497" i="1"/>
  <c r="H497" i="1" s="1"/>
  <c r="C497" i="1"/>
  <c r="D496" i="1"/>
  <c r="H496" i="1" s="1"/>
  <c r="C496" i="1"/>
  <c r="D495" i="1"/>
  <c r="H495" i="1" s="1"/>
  <c r="C495" i="1"/>
  <c r="D494" i="1"/>
  <c r="H494" i="1" s="1"/>
  <c r="C494" i="1"/>
  <c r="D493" i="1"/>
  <c r="H493" i="1" s="1"/>
  <c r="C493" i="1"/>
  <c r="G493" i="1" s="1"/>
  <c r="D492" i="1"/>
  <c r="H492" i="1" s="1"/>
  <c r="C492" i="1"/>
  <c r="G492" i="1" s="1"/>
  <c r="D491" i="1"/>
  <c r="H491" i="1" s="1"/>
  <c r="C491" i="1"/>
  <c r="G491" i="1" s="1"/>
  <c r="D490" i="1"/>
  <c r="H490" i="1" s="1"/>
  <c r="C490" i="1"/>
  <c r="G490" i="1" s="1"/>
  <c r="D489" i="1"/>
  <c r="H489" i="1" s="1"/>
  <c r="C489" i="1"/>
  <c r="D488" i="1"/>
  <c r="H488" i="1" s="1"/>
  <c r="C488" i="1"/>
  <c r="D487" i="1"/>
  <c r="H487" i="1" s="1"/>
  <c r="C487" i="1"/>
  <c r="D486" i="1"/>
  <c r="H486" i="1" s="1"/>
  <c r="C486" i="1"/>
  <c r="D485" i="1"/>
  <c r="H485" i="1" s="1"/>
  <c r="C485" i="1"/>
  <c r="D484" i="1"/>
  <c r="H484" i="1" s="1"/>
  <c r="C484" i="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G452" i="1" s="1"/>
  <c r="D451" i="1"/>
  <c r="H451" i="1" s="1"/>
  <c r="C451" i="1"/>
  <c r="G451" i="1" s="1"/>
  <c r="D450" i="1"/>
  <c r="H450" i="1" s="1"/>
  <c r="C450" i="1"/>
  <c r="D449" i="1"/>
  <c r="H449" i="1" s="1"/>
  <c r="C449" i="1"/>
  <c r="D448" i="1"/>
  <c r="H448" i="1" s="1"/>
  <c r="C448" i="1"/>
  <c r="D447" i="1"/>
  <c r="H447" i="1" s="1"/>
  <c r="C447" i="1"/>
  <c r="D446" i="1"/>
  <c r="H446" i="1" s="1"/>
  <c r="C446" i="1"/>
  <c r="D445" i="1"/>
  <c r="H445" i="1" s="1"/>
  <c r="C445" i="1"/>
  <c r="G445" i="1" s="1"/>
  <c r="D444" i="1"/>
  <c r="H444" i="1" s="1"/>
  <c r="C444" i="1"/>
  <c r="G444" i="1" s="1"/>
  <c r="D443" i="1"/>
  <c r="H443" i="1" s="1"/>
  <c r="C443" i="1"/>
  <c r="G443" i="1" s="1"/>
  <c r="D442" i="1"/>
  <c r="H442" i="1" s="1"/>
  <c r="C442" i="1"/>
  <c r="D441" i="1"/>
  <c r="H441" i="1" s="1"/>
  <c r="C441" i="1"/>
  <c r="D440" i="1"/>
  <c r="H440" i="1" s="1"/>
  <c r="C440" i="1"/>
  <c r="G440" i="1" s="1"/>
  <c r="D439" i="1"/>
  <c r="H439" i="1" s="1"/>
  <c r="C439" i="1"/>
  <c r="G439" i="1" s="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G430" i="1" s="1"/>
  <c r="D429" i="1"/>
  <c r="H429" i="1" s="1"/>
  <c r="C429" i="1"/>
  <c r="D428" i="1"/>
  <c r="H428" i="1" s="1"/>
  <c r="C428" i="1"/>
  <c r="G428" i="1" s="1"/>
  <c r="D427" i="1"/>
  <c r="H427" i="1" s="1"/>
  <c r="C427" i="1"/>
  <c r="G427" i="1" s="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H418" i="1"/>
  <c r="D418" i="1"/>
  <c r="C418" i="1"/>
  <c r="G418" i="1" s="1"/>
  <c r="D417" i="1"/>
  <c r="H417" i="1" s="1"/>
  <c r="C417" i="1"/>
  <c r="D416" i="1"/>
  <c r="H416" i="1" s="1"/>
  <c r="C416"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H398" i="1"/>
  <c r="D398" i="1"/>
  <c r="C398" i="1"/>
  <c r="G398" i="1" s="1"/>
  <c r="D397" i="1"/>
  <c r="H397" i="1" s="1"/>
  <c r="C397" i="1"/>
  <c r="D396" i="1"/>
  <c r="H396" i="1" s="1"/>
  <c r="C396" i="1"/>
  <c r="D395" i="1"/>
  <c r="H395" i="1" s="1"/>
  <c r="C395" i="1"/>
  <c r="H394" i="1"/>
  <c r="D394" i="1"/>
  <c r="C394" i="1"/>
  <c r="G394" i="1" s="1"/>
  <c r="D393" i="1"/>
  <c r="H393" i="1" s="1"/>
  <c r="C393" i="1"/>
  <c r="D392" i="1"/>
  <c r="H392" i="1" s="1"/>
  <c r="C392" i="1"/>
  <c r="D391" i="1"/>
  <c r="D390" i="1"/>
  <c r="H390" i="1" s="1"/>
  <c r="C390" i="1"/>
  <c r="D389" i="1"/>
  <c r="H389" i="1" s="1"/>
  <c r="C389" i="1"/>
  <c r="D388" i="1"/>
  <c r="H388" i="1" s="1"/>
  <c r="C388" i="1"/>
  <c r="H387" i="1"/>
  <c r="D387" i="1"/>
  <c r="C387" i="1"/>
  <c r="G387" i="1" s="1"/>
  <c r="D386" i="1"/>
  <c r="H386" i="1" s="1"/>
  <c r="C386" i="1"/>
  <c r="D385" i="1"/>
  <c r="H385" i="1" s="1"/>
  <c r="C385" i="1"/>
  <c r="D384" i="1"/>
  <c r="H384" i="1" s="1"/>
  <c r="C384" i="1"/>
  <c r="H383" i="1"/>
  <c r="D383" i="1"/>
  <c r="C383" i="1"/>
  <c r="G383" i="1" s="1"/>
  <c r="D382" i="1"/>
  <c r="H382" i="1" s="1"/>
  <c r="C382" i="1"/>
  <c r="D381" i="1"/>
  <c r="H381" i="1" s="1"/>
  <c r="C381" i="1"/>
  <c r="D380" i="1"/>
  <c r="H380" i="1" s="1"/>
  <c r="C380" i="1"/>
  <c r="H379" i="1"/>
  <c r="D379" i="1"/>
  <c r="C379" i="1"/>
  <c r="G379" i="1" s="1"/>
  <c r="D378" i="1"/>
  <c r="H378" i="1" s="1"/>
  <c r="C378" i="1"/>
  <c r="D377" i="1"/>
  <c r="H377" i="1" s="1"/>
  <c r="C377" i="1"/>
  <c r="D376" i="1"/>
  <c r="H376" i="1" s="1"/>
  <c r="C376" i="1"/>
  <c r="H375" i="1"/>
  <c r="D375" i="1"/>
  <c r="C375" i="1"/>
  <c r="G375" i="1" s="1"/>
  <c r="D374" i="1"/>
  <c r="H374" i="1" s="1"/>
  <c r="C374" i="1"/>
  <c r="D373" i="1"/>
  <c r="H373" i="1" s="1"/>
  <c r="C373" i="1"/>
  <c r="D372" i="1"/>
  <c r="H372" i="1" s="1"/>
  <c r="C372" i="1"/>
  <c r="H371" i="1"/>
  <c r="D371" i="1"/>
  <c r="C371" i="1"/>
  <c r="G371" i="1" s="1"/>
  <c r="D370" i="1"/>
  <c r="H370" i="1" s="1"/>
  <c r="C370" i="1"/>
  <c r="D369" i="1"/>
  <c r="H369" i="1" s="1"/>
  <c r="C369" i="1"/>
  <c r="D368" i="1"/>
  <c r="H368" i="1" s="1"/>
  <c r="C368" i="1"/>
  <c r="H367" i="1"/>
  <c r="D367" i="1"/>
  <c r="C367" i="1"/>
  <c r="G367" i="1" s="1"/>
  <c r="D366" i="1"/>
  <c r="H366" i="1" s="1"/>
  <c r="C366" i="1"/>
  <c r="D365" i="1"/>
  <c r="H365" i="1" s="1"/>
  <c r="C365" i="1"/>
  <c r="D364" i="1"/>
  <c r="H364" i="1" s="1"/>
  <c r="C364" i="1"/>
  <c r="H363" i="1"/>
  <c r="D363" i="1"/>
  <c r="C363" i="1"/>
  <c r="G363" i="1" s="1"/>
  <c r="D362" i="1"/>
  <c r="H362" i="1" s="1"/>
  <c r="C362" i="1"/>
  <c r="D361" i="1"/>
  <c r="H361" i="1" s="1"/>
  <c r="C361" i="1"/>
  <c r="D360" i="1"/>
  <c r="H360" i="1" s="1"/>
  <c r="C360" i="1"/>
  <c r="D359" i="1"/>
  <c r="H359" i="1" s="1"/>
  <c r="C359" i="1"/>
  <c r="D358" i="1"/>
  <c r="H358" i="1" s="1"/>
  <c r="C358" i="1"/>
  <c r="D357" i="1"/>
  <c r="H357" i="1" s="1"/>
  <c r="C357" i="1"/>
  <c r="D356" i="1"/>
  <c r="H356" i="1" s="1"/>
  <c r="C356" i="1"/>
  <c r="H355" i="1"/>
  <c r="D355" i="1"/>
  <c r="C355" i="1"/>
  <c r="G355" i="1" s="1"/>
  <c r="D354" i="1"/>
  <c r="H354" i="1" s="1"/>
  <c r="C354" i="1"/>
  <c r="D353" i="1"/>
  <c r="H353" i="1" s="1"/>
  <c r="C353" i="1"/>
  <c r="D352" i="1"/>
  <c r="H352" i="1" s="1"/>
  <c r="C352" i="1"/>
  <c r="D351" i="1"/>
  <c r="H351" i="1" s="1"/>
  <c r="C351" i="1"/>
  <c r="D350" i="1"/>
  <c r="H350" i="1" s="1"/>
  <c r="C350" i="1"/>
  <c r="H349" i="1"/>
  <c r="D349" i="1"/>
  <c r="C349" i="1"/>
  <c r="G349" i="1" s="1"/>
  <c r="D348" i="1"/>
  <c r="H348" i="1" s="1"/>
  <c r="C348" i="1"/>
  <c r="D347" i="1"/>
  <c r="H347" i="1" s="1"/>
  <c r="C347" i="1"/>
  <c r="C346" i="1"/>
  <c r="D344" i="1"/>
  <c r="H344" i="1" s="1"/>
  <c r="C344" i="1"/>
  <c r="D343" i="1"/>
  <c r="H343" i="1" s="1"/>
  <c r="C343" i="1"/>
  <c r="H342" i="1"/>
  <c r="D342" i="1"/>
  <c r="C342" i="1"/>
  <c r="G342" i="1" s="1"/>
  <c r="D341" i="1"/>
  <c r="H341" i="1" s="1"/>
  <c r="C341" i="1"/>
  <c r="D340" i="1"/>
  <c r="H340" i="1" s="1"/>
  <c r="C340" i="1"/>
  <c r="D339" i="1"/>
  <c r="D338" i="1"/>
  <c r="H338" i="1" s="1"/>
  <c r="C338" i="1"/>
  <c r="D337" i="1"/>
  <c r="H337" i="1" s="1"/>
  <c r="C337" i="1"/>
  <c r="D336" i="1"/>
  <c r="H336" i="1" s="1"/>
  <c r="C336" i="1"/>
  <c r="H335" i="1"/>
  <c r="D335" i="1"/>
  <c r="C335" i="1"/>
  <c r="G335" i="1" s="1"/>
  <c r="D334" i="1"/>
  <c r="H334" i="1" s="1"/>
  <c r="C334" i="1"/>
  <c r="D333" i="1"/>
  <c r="H333" i="1" s="1"/>
  <c r="C333" i="1"/>
  <c r="D332" i="1"/>
  <c r="H332" i="1" s="1"/>
  <c r="C332" i="1"/>
  <c r="H331" i="1"/>
  <c r="D331" i="1"/>
  <c r="C331" i="1"/>
  <c r="G331" i="1" s="1"/>
  <c r="D330" i="1"/>
  <c r="H330" i="1" s="1"/>
  <c r="C330" i="1"/>
  <c r="D329" i="1"/>
  <c r="H329" i="1" s="1"/>
  <c r="C329" i="1"/>
  <c r="D328" i="1"/>
  <c r="H328" i="1" s="1"/>
  <c r="C328" i="1"/>
  <c r="H327" i="1"/>
  <c r="D327" i="1"/>
  <c r="C327" i="1"/>
  <c r="G327" i="1" s="1"/>
  <c r="D326" i="1"/>
  <c r="H326" i="1" s="1"/>
  <c r="C326" i="1"/>
  <c r="D325" i="1"/>
  <c r="H325" i="1" s="1"/>
  <c r="C325" i="1"/>
  <c r="D324" i="1"/>
  <c r="H324" i="1" s="1"/>
  <c r="C324" i="1"/>
  <c r="H323" i="1"/>
  <c r="D323" i="1"/>
  <c r="C323" i="1"/>
  <c r="G323" i="1" s="1"/>
  <c r="D322" i="1"/>
  <c r="H322" i="1" s="1"/>
  <c r="C322" i="1"/>
  <c r="D321" i="1"/>
  <c r="H321" i="1" s="1"/>
  <c r="C321" i="1"/>
  <c r="D320" i="1"/>
  <c r="H320" i="1" s="1"/>
  <c r="C320" i="1"/>
  <c r="H319" i="1"/>
  <c r="D319" i="1"/>
  <c r="C319" i="1"/>
  <c r="G319" i="1" s="1"/>
  <c r="D318" i="1"/>
  <c r="H318" i="1" s="1"/>
  <c r="C318" i="1"/>
  <c r="D317" i="1"/>
  <c r="H317" i="1" s="1"/>
  <c r="C317" i="1"/>
  <c r="D316" i="1"/>
  <c r="H316" i="1" s="1"/>
  <c r="C316" i="1"/>
  <c r="H315" i="1"/>
  <c r="D315" i="1"/>
  <c r="C315" i="1"/>
  <c r="G315" i="1" s="1"/>
  <c r="D314" i="1"/>
  <c r="H314" i="1" s="1"/>
  <c r="C314" i="1"/>
  <c r="D313" i="1"/>
  <c r="H313" i="1" s="1"/>
  <c r="C313" i="1"/>
  <c r="D312" i="1"/>
  <c r="H312" i="1" s="1"/>
  <c r="C312" i="1"/>
  <c r="H311" i="1"/>
  <c r="D311" i="1"/>
  <c r="C311" i="1"/>
  <c r="G311" i="1" s="1"/>
  <c r="D310" i="1"/>
  <c r="H310" i="1" s="1"/>
  <c r="C310" i="1"/>
  <c r="D309" i="1"/>
  <c r="H309" i="1" s="1"/>
  <c r="C309" i="1"/>
  <c r="D308" i="1"/>
  <c r="H308" i="1" s="1"/>
  <c r="C308" i="1"/>
  <c r="D307" i="1"/>
  <c r="H307" i="1" s="1"/>
  <c r="C307" i="1"/>
  <c r="D306" i="1"/>
  <c r="H306" i="1" s="1"/>
  <c r="C306" i="1"/>
  <c r="D305" i="1"/>
  <c r="H305" i="1" s="1"/>
  <c r="C305" i="1"/>
  <c r="D304" i="1"/>
  <c r="H304" i="1" s="1"/>
  <c r="C304" i="1"/>
  <c r="H303" i="1"/>
  <c r="D303" i="1"/>
  <c r="C303" i="1"/>
  <c r="G303" i="1" s="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4" i="1" s="1"/>
  <c r="C294" i="1"/>
  <c r="D293" i="1"/>
  <c r="H292" i="1"/>
  <c r="D292" i="1"/>
  <c r="C292" i="1"/>
  <c r="G292" i="1" s="1"/>
  <c r="D291" i="1"/>
  <c r="H291" i="1" s="1"/>
  <c r="C291" i="1"/>
  <c r="D290" i="1"/>
  <c r="H290" i="1" s="1"/>
  <c r="C290" i="1"/>
  <c r="D289" i="1"/>
  <c r="H289" i="1" s="1"/>
  <c r="C289" i="1"/>
  <c r="D288" i="1"/>
  <c r="H288" i="1" s="1"/>
  <c r="C288" i="1"/>
  <c r="D284" i="1"/>
  <c r="H284" i="1" s="1"/>
  <c r="C284" i="1"/>
  <c r="H283" i="1"/>
  <c r="D283" i="1"/>
  <c r="C283" i="1"/>
  <c r="G283" i="1" s="1"/>
  <c r="D282" i="1"/>
  <c r="H282" i="1" s="1"/>
  <c r="C282" i="1"/>
  <c r="H281" i="1"/>
  <c r="D281" i="1"/>
  <c r="C281" i="1"/>
  <c r="G281" i="1" s="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H271" i="1"/>
  <c r="D271" i="1"/>
  <c r="C271" i="1"/>
  <c r="G271" i="1" s="1"/>
  <c r="D270" i="1"/>
  <c r="H270" i="1" s="1"/>
  <c r="C270" i="1"/>
  <c r="D269" i="1"/>
  <c r="H269" i="1" s="1"/>
  <c r="C269" i="1"/>
  <c r="D268" i="1"/>
  <c r="H268" i="1" s="1"/>
  <c r="C268" i="1"/>
  <c r="H267" i="1"/>
  <c r="D267" i="1"/>
  <c r="C267" i="1"/>
  <c r="G267" i="1" s="1"/>
  <c r="D266" i="1"/>
  <c r="H266" i="1" s="1"/>
  <c r="C266" i="1"/>
  <c r="D265" i="1"/>
  <c r="H265" i="1" s="1"/>
  <c r="C265" i="1"/>
  <c r="D264" i="1"/>
  <c r="H264" i="1" s="1"/>
  <c r="C264" i="1"/>
  <c r="H263" i="1"/>
  <c r="D263" i="1"/>
  <c r="C263" i="1"/>
  <c r="G263" i="1" s="1"/>
  <c r="D262" i="1"/>
  <c r="C262" i="1"/>
  <c r="D261" i="1"/>
  <c r="H261" i="1" s="1"/>
  <c r="C261" i="1"/>
  <c r="G261" i="1" s="1"/>
  <c r="D260" i="1"/>
  <c r="H260" i="1" s="1"/>
  <c r="C260" i="1"/>
  <c r="G260" i="1" s="1"/>
  <c r="D259" i="1"/>
  <c r="D258" i="1"/>
  <c r="H258" i="1" s="1"/>
  <c r="C258" i="1"/>
  <c r="D257" i="1"/>
  <c r="H257" i="1" s="1"/>
  <c r="C257" i="1"/>
  <c r="G257" i="1" s="1"/>
  <c r="D256" i="1"/>
  <c r="H256" i="1" s="1"/>
  <c r="C256" i="1"/>
  <c r="G256" i="1" s="1"/>
  <c r="D255" i="1"/>
  <c r="H255" i="1" s="1"/>
  <c r="C255" i="1"/>
  <c r="D254" i="1"/>
  <c r="H254" i="1" s="1"/>
  <c r="C254" i="1"/>
  <c r="G254" i="1" s="1"/>
  <c r="D253" i="1"/>
  <c r="H253" i="1" s="1"/>
  <c r="C253" i="1"/>
  <c r="G253" i="1" s="1"/>
  <c r="D252" i="1"/>
  <c r="H252" i="1" s="1"/>
  <c r="C252" i="1"/>
  <c r="D251" i="1"/>
  <c r="H251" i="1" s="1"/>
  <c r="C251" i="1"/>
  <c r="G251" i="1" s="1"/>
  <c r="D250" i="1"/>
  <c r="H250" i="1" s="1"/>
  <c r="C250" i="1"/>
  <c r="G250" i="1" s="1"/>
  <c r="D249" i="1"/>
  <c r="H249" i="1" s="1"/>
  <c r="C249" i="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G230" i="1" s="1"/>
  <c r="D229" i="1"/>
  <c r="H229" i="1" s="1"/>
  <c r="C229" i="1"/>
  <c r="G229" i="1" s="1"/>
  <c r="D228" i="1"/>
  <c r="H228" i="1" s="1"/>
  <c r="C228" i="1"/>
  <c r="G228" i="1" s="1"/>
  <c r="D227" i="1"/>
  <c r="H227" i="1" s="1"/>
  <c r="C227" i="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D199" i="1"/>
  <c r="H199" i="1" s="1"/>
  <c r="C199" i="1"/>
  <c r="D198" i="1"/>
  <c r="H198" i="1" s="1"/>
  <c r="C198" i="1"/>
  <c r="D197" i="1"/>
  <c r="H197" i="1" s="1"/>
  <c r="C197" i="1"/>
  <c r="D196" i="1"/>
  <c r="H196" i="1" s="1"/>
  <c r="C196" i="1"/>
  <c r="G196" i="1" s="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G162" i="1" s="1"/>
  <c r="D161" i="1"/>
  <c r="H161" i="1" s="1"/>
  <c r="C161" i="1"/>
  <c r="G161" i="1" s="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H150" i="1"/>
  <c r="D150" i="1"/>
  <c r="C150" i="1"/>
  <c r="G150" i="1" s="1"/>
  <c r="D149" i="1"/>
  <c r="H149" i="1" s="1"/>
  <c r="C149" i="1"/>
  <c r="G149" i="1" s="1"/>
  <c r="D148" i="1"/>
  <c r="H148" i="1" s="1"/>
  <c r="C148" i="1"/>
  <c r="G148" i="1" s="1"/>
  <c r="D146" i="1"/>
  <c r="H146" i="1" s="1"/>
  <c r="C146" i="1"/>
  <c r="D145" i="1"/>
  <c r="H145" i="1" s="1"/>
  <c r="C145" i="1"/>
  <c r="H144" i="1"/>
  <c r="D144" i="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D136" i="1"/>
  <c r="H136" i="1" s="1"/>
  <c r="C136" i="1"/>
  <c r="D135" i="1"/>
  <c r="D134" i="1"/>
  <c r="H134" i="1" s="1"/>
  <c r="C134" i="1"/>
  <c r="G134" i="1" s="1"/>
  <c r="D133" i="1"/>
  <c r="H133" i="1" s="1"/>
  <c r="C133" i="1"/>
  <c r="G133" i="1" s="1"/>
  <c r="D132" i="1"/>
  <c r="H132" i="1" s="1"/>
  <c r="C132" i="1"/>
  <c r="G132" i="1" s="1"/>
  <c r="D131" i="1"/>
  <c r="H131" i="1" s="1"/>
  <c r="C131" i="1"/>
  <c r="D130" i="1"/>
  <c r="H130" i="1" s="1"/>
  <c r="C130" i="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D117" i="1"/>
  <c r="H117" i="1" s="1"/>
  <c r="C117" i="1"/>
  <c r="D116" i="1"/>
  <c r="H116" i="1" s="1"/>
  <c r="C116" i="1"/>
  <c r="D115" i="1"/>
  <c r="H115" i="1" s="1"/>
  <c r="C115" i="1"/>
  <c r="D114" i="1"/>
  <c r="H114" i="1" s="1"/>
  <c r="C114" i="1"/>
  <c r="D113" i="1"/>
  <c r="H113" i="1" s="1"/>
  <c r="C113" i="1"/>
  <c r="G113" i="1" s="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H104" i="1"/>
  <c r="D104" i="1"/>
  <c r="C104" i="1"/>
  <c r="G104" i="1" s="1"/>
  <c r="D103" i="1"/>
  <c r="H103" i="1" s="1"/>
  <c r="C103" i="1"/>
  <c r="G103" i="1" s="1"/>
  <c r="D102" i="1"/>
  <c r="H102" i="1" s="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H86" i="1"/>
  <c r="D86" i="1"/>
  <c r="C86" i="1"/>
  <c r="G86" i="1" s="1"/>
  <c r="D85" i="1"/>
  <c r="H85" i="1" s="1"/>
  <c r="C85" i="1"/>
  <c r="G85" i="1" s="1"/>
  <c r="D84" i="1"/>
  <c r="H84" i="1" s="1"/>
  <c r="C84" i="1"/>
  <c r="G84" i="1" s="1"/>
  <c r="D83" i="1"/>
  <c r="H83" i="1" s="1"/>
  <c r="C83" i="1"/>
  <c r="G83" i="1" s="1"/>
  <c r="D82" i="1"/>
  <c r="H82" i="1" s="1"/>
  <c r="C82" i="1"/>
  <c r="D81" i="1"/>
  <c r="H81" i="1" s="1"/>
  <c r="C81" i="1"/>
  <c r="D80" i="1"/>
  <c r="H80" i="1" s="1"/>
  <c r="C80" i="1"/>
  <c r="D79" i="1"/>
  <c r="H79" i="1" s="1"/>
  <c r="C79" i="1"/>
  <c r="D78" i="1"/>
  <c r="H78" i="1" s="1"/>
  <c r="C78" i="1"/>
  <c r="D77" i="1"/>
  <c r="H77" i="1" s="1"/>
  <c r="C77" i="1"/>
  <c r="G77" i="1" s="1"/>
  <c r="D76" i="1"/>
  <c r="H76" i="1" s="1"/>
  <c r="C76" i="1"/>
  <c r="G76" i="1" s="1"/>
  <c r="D75" i="1"/>
  <c r="H75" i="1" s="1"/>
  <c r="C75" i="1"/>
  <c r="D74" i="1"/>
  <c r="H74" i="1" s="1"/>
  <c r="C74" i="1"/>
  <c r="D73" i="1"/>
  <c r="H73" i="1" s="1"/>
  <c r="C73" i="1"/>
  <c r="D72" i="1"/>
  <c r="H72" i="1" s="1"/>
  <c r="C72" i="1"/>
  <c r="D71" i="1"/>
  <c r="H71" i="1" s="1"/>
  <c r="C71" i="1"/>
  <c r="G71" i="1" s="1"/>
  <c r="D70" i="1"/>
  <c r="H70" i="1" s="1"/>
  <c r="C70" i="1"/>
  <c r="D69" i="1"/>
  <c r="H69" i="1" s="1"/>
  <c r="C69" i="1"/>
  <c r="D68" i="1"/>
  <c r="H68" i="1" s="1"/>
  <c r="C68" i="1"/>
  <c r="D67" i="1"/>
  <c r="H67" i="1" s="1"/>
  <c r="C67" i="1"/>
  <c r="D66" i="1"/>
  <c r="H66" i="1" s="1"/>
  <c r="C66" i="1"/>
  <c r="D65" i="1"/>
  <c r="H65" i="1" s="1"/>
  <c r="C65" i="1"/>
  <c r="D64" i="1"/>
  <c r="H64" i="1" s="1"/>
  <c r="C64" i="1"/>
  <c r="D63" i="1"/>
  <c r="H63" i="1" s="1"/>
  <c r="C63" i="1"/>
  <c r="G63" i="1" s="1"/>
  <c r="D62" i="1"/>
  <c r="H62" i="1" s="1"/>
  <c r="C62" i="1"/>
  <c r="G62" i="1" s="1"/>
  <c r="D61" i="1"/>
  <c r="H61" i="1" s="1"/>
  <c r="C61" i="1"/>
  <c r="G61" i="1" s="1"/>
  <c r="D60" i="1"/>
  <c r="H60" i="1" s="1"/>
  <c r="C60" i="1"/>
  <c r="D59" i="1"/>
  <c r="H59" i="1" s="1"/>
  <c r="C59" i="1"/>
  <c r="D58" i="1"/>
  <c r="H58" i="1" s="1"/>
  <c r="C58" i="1"/>
  <c r="D57" i="1"/>
  <c r="H57" i="1" s="1"/>
  <c r="C57" i="1"/>
  <c r="D56" i="1"/>
  <c r="H56" i="1" s="1"/>
  <c r="C56" i="1"/>
  <c r="H55" i="1"/>
  <c r="D55" i="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D45" i="1"/>
  <c r="H45" i="1" s="1"/>
  <c r="C45" i="1"/>
  <c r="D44" i="1"/>
  <c r="H44" i="1" s="1"/>
  <c r="C44" i="1"/>
  <c r="D43" i="1"/>
  <c r="H43" i="1" s="1"/>
  <c r="C43" i="1"/>
  <c r="D42" i="1"/>
  <c r="H42" i="1" s="1"/>
  <c r="C42" i="1"/>
  <c r="D41" i="1"/>
  <c r="H41" i="1" s="1"/>
  <c r="C41" i="1"/>
  <c r="H40" i="1"/>
  <c r="D40" i="1"/>
  <c r="C40" i="1"/>
  <c r="G40" i="1" s="1"/>
  <c r="D39" i="1"/>
  <c r="H39" i="1" s="1"/>
  <c r="C39" i="1"/>
  <c r="G39" i="1" s="1"/>
  <c r="D38" i="1"/>
  <c r="H38" i="1" s="1"/>
  <c r="C38" i="1"/>
  <c r="G38" i="1" s="1"/>
  <c r="D37" i="1"/>
  <c r="H37" i="1" s="1"/>
  <c r="C37" i="1"/>
  <c r="G37" i="1" s="1"/>
  <c r="D36" i="1"/>
  <c r="H36" i="1" s="1"/>
  <c r="C36" i="1"/>
  <c r="G36" i="1" s="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H17" i="1"/>
  <c r="D17" i="1"/>
  <c r="C17" i="1"/>
  <c r="G17" i="1" s="1"/>
  <c r="D16" i="1"/>
  <c r="H16" i="1" s="1"/>
  <c r="C16" i="1"/>
  <c r="G16" i="1" s="1"/>
  <c r="D15" i="1"/>
  <c r="H15" i="1" s="1"/>
  <c r="C15" i="1"/>
  <c r="G15" i="1" s="1"/>
  <c r="D14" i="1"/>
  <c r="H14" i="1" s="1"/>
  <c r="C14" i="1"/>
  <c r="G14" i="1" s="1"/>
  <c r="D13" i="1"/>
  <c r="H13" i="1" s="1"/>
  <c r="C13" i="1"/>
  <c r="G13" i="1" s="1"/>
  <c r="D12" i="1"/>
  <c r="H12" i="1" s="1"/>
  <c r="C12" i="1"/>
  <c r="D11" i="1"/>
  <c r="H11" i="1" s="1"/>
  <c r="C11" i="1"/>
  <c r="D10" i="1"/>
  <c r="H10" i="1" s="1"/>
  <c r="C10" i="1"/>
  <c r="D9" i="1"/>
  <c r="H9" i="1" s="1"/>
  <c r="C9" i="1"/>
  <c r="D8" i="1"/>
  <c r="H8" i="1" s="1"/>
  <c r="C8" i="1"/>
  <c r="H7" i="1"/>
  <c r="D7" i="1"/>
  <c r="C7" i="1"/>
  <c r="G7" i="1" s="1"/>
  <c r="D6" i="1"/>
  <c r="H6" i="1" s="1"/>
  <c r="C6" i="1"/>
  <c r="G6" i="1" s="1"/>
  <c r="D5" i="1"/>
  <c r="H5" i="1" s="1"/>
  <c r="C5" i="1"/>
  <c r="G5" i="1" s="1"/>
  <c r="D4" i="1"/>
  <c r="H4" i="1" s="1"/>
  <c r="C4" i="1"/>
  <c r="G4" i="1" s="1"/>
  <c r="H1408" i="1" l="1"/>
  <c r="H1409" i="1"/>
  <c r="H1411" i="1"/>
  <c r="G1388" i="1"/>
  <c r="G1389" i="1"/>
  <c r="G1387" i="1"/>
  <c r="G1386" i="1"/>
  <c r="G1384" i="1"/>
  <c r="G1385" i="1"/>
  <c r="G1341" i="1"/>
  <c r="G1337" i="1"/>
  <c r="G1333" i="1"/>
  <c r="G1326" i="1"/>
  <c r="G1322" i="1"/>
  <c r="G1316" i="1"/>
  <c r="G1318" i="1"/>
  <c r="G1314" i="1"/>
  <c r="G1310" i="1"/>
  <c r="G1306" i="1"/>
  <c r="I24" i="3"/>
  <c r="D1299" i="1"/>
  <c r="G1300" i="1"/>
  <c r="G1302" i="1"/>
  <c r="G1434" i="1"/>
  <c r="G1433" i="1"/>
  <c r="G1432" i="1"/>
  <c r="G1431" i="1"/>
  <c r="G1430" i="1"/>
  <c r="G1429" i="1"/>
  <c r="G1428" i="1"/>
  <c r="G1427" i="1"/>
  <c r="G1426" i="1"/>
  <c r="G1423" i="1"/>
  <c r="G1424" i="1"/>
  <c r="G1425" i="1"/>
  <c r="G1422" i="1"/>
  <c r="G1421" i="1"/>
  <c r="G1419" i="1"/>
  <c r="G1418" i="1"/>
  <c r="G1416" i="1"/>
  <c r="G1417" i="1"/>
  <c r="G1415" i="1"/>
  <c r="G1414" i="1"/>
  <c r="G1412" i="1"/>
  <c r="G1413" i="1"/>
  <c r="G1410" i="1"/>
  <c r="G131" i="1"/>
  <c r="H643" i="1"/>
  <c r="H645" i="1"/>
  <c r="G64" i="1"/>
  <c r="G65" i="1"/>
  <c r="G1436" i="1"/>
  <c r="G1453" i="1"/>
  <c r="G1454" i="1"/>
  <c r="G1456" i="1"/>
  <c r="F19" i="5"/>
  <c r="E12" i="5"/>
  <c r="D990" i="1" s="1"/>
  <c r="H990" i="1" s="1"/>
  <c r="F35" i="5"/>
  <c r="G1420" i="1"/>
  <c r="G1408" i="1"/>
  <c r="G1409" i="1"/>
  <c r="G1411" i="1"/>
  <c r="F115" i="6"/>
  <c r="G1154" i="1"/>
  <c r="G1155" i="1"/>
  <c r="E302" i="9"/>
  <c r="B302" i="9" s="1"/>
  <c r="G1561" i="1"/>
  <c r="G1533" i="1"/>
  <c r="G1569" i="1"/>
  <c r="G1541" i="1"/>
  <c r="G1537" i="1"/>
  <c r="D49" i="8"/>
  <c r="D43" i="8" s="1"/>
  <c r="G1529" i="1"/>
  <c r="C1524" i="1"/>
  <c r="G1524" i="1" s="1"/>
  <c r="G1144" i="1"/>
  <c r="G1145" i="1"/>
  <c r="G1142" i="1"/>
  <c r="G1143" i="1"/>
  <c r="E27" i="9"/>
  <c r="B27" i="9" s="1"/>
  <c r="E32" i="9"/>
  <c r="B32" i="9" s="1"/>
  <c r="F215" i="9"/>
  <c r="F217" i="9"/>
  <c r="E286" i="9"/>
  <c r="B286" i="9" s="1"/>
  <c r="E293" i="9"/>
  <c r="B293" i="9" s="1"/>
  <c r="E295" i="9"/>
  <c r="B295" i="9" s="1"/>
  <c r="E297" i="9"/>
  <c r="B297" i="9" s="1"/>
  <c r="E299" i="9"/>
  <c r="B299" i="9" s="1"/>
  <c r="E33" i="9"/>
  <c r="B33" i="9" s="1"/>
  <c r="E285" i="9"/>
  <c r="B285" i="9" s="1"/>
  <c r="E287" i="9"/>
  <c r="B287" i="9" s="1"/>
  <c r="E292" i="9"/>
  <c r="B292" i="9" s="1"/>
  <c r="G1579" i="1"/>
  <c r="G1575" i="1"/>
  <c r="G1571" i="1"/>
  <c r="G1565" i="1"/>
  <c r="G1567" i="1"/>
  <c r="G1563" i="1"/>
  <c r="G1559" i="1"/>
  <c r="G1555" i="1"/>
  <c r="G1551" i="1"/>
  <c r="G1545" i="1"/>
  <c r="G1547" i="1"/>
  <c r="G1543" i="1"/>
  <c r="G1539" i="1"/>
  <c r="G1535" i="1"/>
  <c r="G1531" i="1"/>
  <c r="G1525" i="1"/>
  <c r="G1527" i="1"/>
  <c r="G1523" i="1"/>
  <c r="G1519" i="1"/>
  <c r="G1511" i="1"/>
  <c r="G1507" i="1"/>
  <c r="G1503" i="1"/>
  <c r="H1499" i="1"/>
  <c r="G1499" i="1"/>
  <c r="G1501" i="1"/>
  <c r="G1497" i="1"/>
  <c r="G1493" i="1"/>
  <c r="D6" i="8"/>
  <c r="C1481" i="1" s="1"/>
  <c r="H1481" i="1" s="1"/>
  <c r="G1489" i="1"/>
  <c r="G1483" i="1"/>
  <c r="G1485" i="1"/>
  <c r="G1481" i="1"/>
  <c r="G975" i="1"/>
  <c r="G971" i="1"/>
  <c r="G965" i="1"/>
  <c r="G960" i="1"/>
  <c r="G959" i="1"/>
  <c r="G958" i="1"/>
  <c r="G957" i="1"/>
  <c r="H955" i="1"/>
  <c r="H954" i="1"/>
  <c r="H953" i="1"/>
  <c r="H951" i="1"/>
  <c r="H950" i="1"/>
  <c r="H949" i="1"/>
  <c r="H948" i="1"/>
  <c r="H947" i="1"/>
  <c r="H941" i="1"/>
  <c r="H937" i="1"/>
  <c r="H935" i="1"/>
  <c r="H927" i="1"/>
  <c r="H923" i="1"/>
  <c r="H919" i="1"/>
  <c r="H917" i="1"/>
  <c r="H916" i="1"/>
  <c r="H915" i="1"/>
  <c r="H914" i="1"/>
  <c r="H913" i="1"/>
  <c r="H912" i="1"/>
  <c r="H911" i="1"/>
  <c r="H910" i="1"/>
  <c r="H909" i="1"/>
  <c r="H899" i="1"/>
  <c r="H895" i="1"/>
  <c r="H893" i="1"/>
  <c r="H892" i="1"/>
  <c r="H891" i="1"/>
  <c r="H890" i="1"/>
  <c r="H889" i="1"/>
  <c r="H888" i="1"/>
  <c r="H887" i="1"/>
  <c r="H886" i="1"/>
  <c r="H885" i="1"/>
  <c r="H884" i="1"/>
  <c r="H883" i="1"/>
  <c r="H882" i="1"/>
  <c r="H868" i="1"/>
  <c r="G866" i="1"/>
  <c r="G865" i="1"/>
  <c r="G864" i="1"/>
  <c r="G863" i="1"/>
  <c r="G862" i="1"/>
  <c r="G861" i="1"/>
  <c r="G859" i="1"/>
  <c r="G858" i="1"/>
  <c r="G857" i="1"/>
  <c r="G855" i="1"/>
  <c r="G851" i="1"/>
  <c r="G843" i="1"/>
  <c r="G842" i="1"/>
  <c r="G841" i="1"/>
  <c r="G840" i="1"/>
  <c r="G839" i="1"/>
  <c r="G838" i="1"/>
  <c r="G837" i="1"/>
  <c r="G836" i="1"/>
  <c r="G835" i="1"/>
  <c r="G833" i="1"/>
  <c r="G832" i="1"/>
  <c r="G831" i="1"/>
  <c r="G829" i="1"/>
  <c r="G827" i="1"/>
  <c r="G826" i="1"/>
  <c r="G825" i="1"/>
  <c r="G824" i="1"/>
  <c r="G821" i="1"/>
  <c r="G819" i="1"/>
  <c r="G817" i="1"/>
  <c r="G803" i="1"/>
  <c r="G801" i="1"/>
  <c r="G791" i="1"/>
  <c r="G789" i="1"/>
  <c r="G787" i="1"/>
  <c r="G785" i="1"/>
  <c r="G783" i="1"/>
  <c r="G781" i="1"/>
  <c r="G780" i="1"/>
  <c r="G779" i="1"/>
  <c r="G778" i="1"/>
  <c r="G777" i="1"/>
  <c r="G776" i="1"/>
  <c r="G775" i="1"/>
  <c r="G774" i="1"/>
  <c r="G773" i="1"/>
  <c r="G771" i="1"/>
  <c r="G769" i="1"/>
  <c r="G767" i="1"/>
  <c r="G766" i="1"/>
  <c r="G765" i="1"/>
  <c r="G764" i="1"/>
  <c r="G763" i="1"/>
  <c r="G762" i="1"/>
  <c r="G761" i="1"/>
  <c r="G760" i="1"/>
  <c r="G759" i="1"/>
  <c r="G758" i="1"/>
  <c r="G757" i="1"/>
  <c r="G756" i="1"/>
  <c r="G755" i="1"/>
  <c r="G754" i="1"/>
  <c r="G753" i="1"/>
  <c r="G751" i="1"/>
  <c r="G749" i="1"/>
  <c r="G747" i="1"/>
  <c r="G745" i="1"/>
  <c r="G743" i="1"/>
  <c r="G742" i="1"/>
  <c r="G733" i="1"/>
  <c r="G723" i="1"/>
  <c r="G713" i="1"/>
  <c r="G712" i="1"/>
  <c r="G711" i="1"/>
  <c r="G710" i="1"/>
  <c r="G709" i="1"/>
  <c r="G708" i="1"/>
  <c r="G707" i="1"/>
  <c r="G706" i="1"/>
  <c r="G705" i="1"/>
  <c r="G703" i="1"/>
  <c r="G702" i="1"/>
  <c r="G701" i="1"/>
  <c r="G700" i="1"/>
  <c r="G699" i="1"/>
  <c r="G698" i="1"/>
  <c r="G697" i="1"/>
  <c r="G696" i="1"/>
  <c r="G695" i="1"/>
  <c r="G694" i="1"/>
  <c r="G693" i="1"/>
  <c r="G692" i="1"/>
  <c r="G685" i="1"/>
  <c r="G683" i="1"/>
  <c r="G681" i="1"/>
  <c r="G679" i="1"/>
  <c r="G649" i="1"/>
  <c r="G646" i="1"/>
  <c r="G644" i="1"/>
  <c r="G643" i="1"/>
  <c r="G642" i="1"/>
  <c r="G645" i="1"/>
  <c r="F652" i="4"/>
  <c r="G641" i="1"/>
  <c r="G631" i="1"/>
  <c r="G626" i="1"/>
  <c r="G627" i="1"/>
  <c r="G625" i="1"/>
  <c r="G623" i="1"/>
  <c r="G624" i="1"/>
  <c r="G622" i="1"/>
  <c r="G620" i="1"/>
  <c r="G621" i="1"/>
  <c r="G617" i="1"/>
  <c r="G616" i="1"/>
  <c r="G611" i="1"/>
  <c r="G615" i="1"/>
  <c r="F270" i="9"/>
  <c r="B270" i="9" s="1"/>
  <c r="G608" i="1"/>
  <c r="G606" i="1"/>
  <c r="G607" i="1"/>
  <c r="F268" i="9"/>
  <c r="B268" i="9" s="1"/>
  <c r="G605" i="1"/>
  <c r="G604" i="1"/>
  <c r="F266" i="9"/>
  <c r="B266" i="9" s="1"/>
  <c r="G599" i="1"/>
  <c r="G603" i="1"/>
  <c r="F264" i="9"/>
  <c r="B264" i="9" s="1"/>
  <c r="G597" i="1"/>
  <c r="G598" i="1"/>
  <c r="G596" i="1"/>
  <c r="F262" i="9"/>
  <c r="B262" i="9"/>
  <c r="G593" i="1"/>
  <c r="G594" i="1"/>
  <c r="F260" i="9"/>
  <c r="B260" i="9" s="1"/>
  <c r="G591" i="1"/>
  <c r="F258" i="9"/>
  <c r="B258" i="9" s="1"/>
  <c r="G588" i="1"/>
  <c r="G589" i="1"/>
  <c r="E580" i="4"/>
  <c r="D574" i="1" s="1"/>
  <c r="H574" i="1" s="1"/>
  <c r="G560" i="1"/>
  <c r="G557" i="1"/>
  <c r="G559" i="1"/>
  <c r="E528" i="4"/>
  <c r="D522" i="1" s="1"/>
  <c r="D523" i="1"/>
  <c r="G556" i="1"/>
  <c r="G554" i="1"/>
  <c r="G552" i="1"/>
  <c r="G549" i="1"/>
  <c r="G550" i="1"/>
  <c r="G548" i="1"/>
  <c r="G547" i="1"/>
  <c r="G546" i="1"/>
  <c r="G544" i="1"/>
  <c r="G545" i="1"/>
  <c r="G543" i="1"/>
  <c r="G542" i="1"/>
  <c r="G541" i="1"/>
  <c r="G537" i="1"/>
  <c r="G540" i="1"/>
  <c r="F256" i="9"/>
  <c r="B256" i="9" s="1"/>
  <c r="F254" i="9"/>
  <c r="B254" i="9" s="1"/>
  <c r="G534" i="1"/>
  <c r="F252" i="9"/>
  <c r="B252" i="9"/>
  <c r="G532" i="1"/>
  <c r="G533" i="1"/>
  <c r="G531" i="1"/>
  <c r="G529" i="1"/>
  <c r="G530" i="1"/>
  <c r="F250" i="9"/>
  <c r="B250" i="9" s="1"/>
  <c r="G528" i="1"/>
  <c r="G527" i="1"/>
  <c r="G526" i="1"/>
  <c r="G524" i="1"/>
  <c r="G525" i="1"/>
  <c r="G521" i="1"/>
  <c r="G519" i="1"/>
  <c r="G520" i="1"/>
  <c r="G518" i="1"/>
  <c r="G516" i="1"/>
  <c r="G517" i="1"/>
  <c r="G515" i="1"/>
  <c r="G513" i="1"/>
  <c r="G514" i="1"/>
  <c r="G512" i="1"/>
  <c r="G510" i="1"/>
  <c r="G511" i="1"/>
  <c r="G508" i="1"/>
  <c r="G507" i="1"/>
  <c r="G506" i="1"/>
  <c r="G501" i="1"/>
  <c r="G505" i="1"/>
  <c r="F248" i="9"/>
  <c r="B248" i="9" s="1"/>
  <c r="G498" i="1"/>
  <c r="G496" i="1"/>
  <c r="G497" i="1"/>
  <c r="G495" i="1"/>
  <c r="G489" i="1"/>
  <c r="G494" i="1"/>
  <c r="G488" i="1"/>
  <c r="G487" i="1"/>
  <c r="G486" i="1"/>
  <c r="G478" i="1"/>
  <c r="G484" i="1"/>
  <c r="G485" i="1"/>
  <c r="G463" i="1"/>
  <c r="G464" i="1"/>
  <c r="G462" i="1"/>
  <c r="G460" i="1"/>
  <c r="G461" i="1"/>
  <c r="G459" i="1"/>
  <c r="G457" i="1"/>
  <c r="G458" i="1"/>
  <c r="G456" i="1"/>
  <c r="G454" i="1"/>
  <c r="G455" i="1"/>
  <c r="G449" i="1"/>
  <c r="G450" i="1"/>
  <c r="G448" i="1"/>
  <c r="G447" i="1"/>
  <c r="G446" i="1"/>
  <c r="G441" i="1"/>
  <c r="G442" i="1"/>
  <c r="G438" i="1"/>
  <c r="G436" i="1"/>
  <c r="G437" i="1"/>
  <c r="G435" i="1"/>
  <c r="G434" i="1"/>
  <c r="G433" i="1"/>
  <c r="G432" i="1"/>
  <c r="G429" i="1"/>
  <c r="G431" i="1"/>
  <c r="G426" i="1"/>
  <c r="F229" i="9"/>
  <c r="G424" i="1"/>
  <c r="G425" i="1"/>
  <c r="G423" i="1"/>
  <c r="G421" i="1"/>
  <c r="G422" i="1"/>
  <c r="G416" i="1"/>
  <c r="G406" i="1"/>
  <c r="G404" i="1"/>
  <c r="G637" i="1"/>
  <c r="G400" i="1"/>
  <c r="G396" i="1"/>
  <c r="G392" i="1"/>
  <c r="G389" i="1"/>
  <c r="G385" i="1"/>
  <c r="G381" i="1"/>
  <c r="G377" i="1"/>
  <c r="G373" i="1"/>
  <c r="G369" i="1"/>
  <c r="G365" i="1"/>
  <c r="G359" i="1"/>
  <c r="G361" i="1"/>
  <c r="G357" i="1"/>
  <c r="G353" i="1"/>
  <c r="G351" i="1"/>
  <c r="E351" i="4"/>
  <c r="F351" i="4" s="1"/>
  <c r="F356" i="4"/>
  <c r="G347" i="1"/>
  <c r="G344" i="1"/>
  <c r="G340" i="1"/>
  <c r="G337" i="1"/>
  <c r="G333" i="1"/>
  <c r="G329" i="1"/>
  <c r="G325" i="1"/>
  <c r="G321" i="1"/>
  <c r="G317" i="1"/>
  <c r="G313" i="1"/>
  <c r="G307" i="1"/>
  <c r="G309" i="1"/>
  <c r="G305" i="1"/>
  <c r="G299" i="1"/>
  <c r="G301" i="1"/>
  <c r="G295" i="1"/>
  <c r="G297" i="1"/>
  <c r="G290" i="1"/>
  <c r="F418" i="4"/>
  <c r="G288" i="1"/>
  <c r="G412" i="1"/>
  <c r="E644" i="4"/>
  <c r="D638" i="1" s="1"/>
  <c r="H638" i="1" s="1"/>
  <c r="G279" i="1"/>
  <c r="G275" i="1"/>
  <c r="G277" i="1"/>
  <c r="G273" i="1"/>
  <c r="G269" i="1"/>
  <c r="G265" i="1"/>
  <c r="G255" i="1"/>
  <c r="G258" i="1"/>
  <c r="F252" i="4"/>
  <c r="E252" i="4"/>
  <c r="D248" i="1" s="1"/>
  <c r="H248" i="1" s="1"/>
  <c r="F259" i="4"/>
  <c r="G248" i="1"/>
  <c r="G249" i="1"/>
  <c r="G252" i="1"/>
  <c r="G242" i="1"/>
  <c r="G240" i="1"/>
  <c r="G241" i="1"/>
  <c r="G239" i="1"/>
  <c r="G238" i="1"/>
  <c r="G236" i="1"/>
  <c r="G237" i="1"/>
  <c r="G235" i="1"/>
  <c r="G234" i="1"/>
  <c r="G232" i="1"/>
  <c r="G233" i="1"/>
  <c r="G220" i="1"/>
  <c r="G227" i="1"/>
  <c r="G231" i="1"/>
  <c r="F196" i="4"/>
  <c r="E196" i="4"/>
  <c r="D192" i="1" s="1"/>
  <c r="H192" i="1" s="1"/>
  <c r="F210" i="4"/>
  <c r="G200" i="1"/>
  <c r="G198" i="1"/>
  <c r="G199" i="1"/>
  <c r="G197" i="1"/>
  <c r="G195" i="1"/>
  <c r="G192" i="1"/>
  <c r="G193" i="1"/>
  <c r="G194" i="1"/>
  <c r="G191" i="1"/>
  <c r="G190" i="1"/>
  <c r="G189" i="1"/>
  <c r="G188" i="1"/>
  <c r="G187" i="1"/>
  <c r="G186" i="1"/>
  <c r="G184" i="1"/>
  <c r="G185" i="1"/>
  <c r="F188" i="4"/>
  <c r="G183" i="1"/>
  <c r="F177" i="4"/>
  <c r="G177" i="1"/>
  <c r="G176" i="1"/>
  <c r="G175" i="1"/>
  <c r="G173" i="1"/>
  <c r="G174" i="1"/>
  <c r="G172" i="1"/>
  <c r="G171" i="1"/>
  <c r="G170" i="1"/>
  <c r="G169" i="1"/>
  <c r="G168" i="1"/>
  <c r="G167" i="1"/>
  <c r="G165" i="1"/>
  <c r="G166" i="1"/>
  <c r="F169" i="4"/>
  <c r="G164" i="1"/>
  <c r="G160" i="1"/>
  <c r="G163" i="1"/>
  <c r="E151" i="4"/>
  <c r="D147" i="1" s="1"/>
  <c r="F164" i="4"/>
  <c r="G158" i="1"/>
  <c r="G157" i="1"/>
  <c r="G155" i="1"/>
  <c r="G156" i="1"/>
  <c r="G154" i="1"/>
  <c r="G153" i="1"/>
  <c r="G152" i="1"/>
  <c r="G151" i="1"/>
  <c r="F153" i="4"/>
  <c r="G146" i="1"/>
  <c r="G145" i="1"/>
  <c r="G136" i="1"/>
  <c r="G137" i="1"/>
  <c r="G130" i="1"/>
  <c r="F134" i="4"/>
  <c r="G118" i="1"/>
  <c r="G116" i="1"/>
  <c r="G117" i="1"/>
  <c r="G115" i="1"/>
  <c r="G114" i="1"/>
  <c r="G102" i="1"/>
  <c r="G112" i="1"/>
  <c r="G111" i="1"/>
  <c r="G110" i="1"/>
  <c r="G108" i="1"/>
  <c r="G109" i="1"/>
  <c r="F112" i="4"/>
  <c r="G107" i="1"/>
  <c r="G106" i="1"/>
  <c r="G105" i="1"/>
  <c r="G101" i="1"/>
  <c r="G100" i="1"/>
  <c r="G99" i="1"/>
  <c r="G98" i="1"/>
  <c r="G97" i="1"/>
  <c r="G96" i="1"/>
  <c r="G94" i="1"/>
  <c r="G95" i="1"/>
  <c r="G93" i="1"/>
  <c r="G92" i="1"/>
  <c r="G91" i="1"/>
  <c r="G90" i="1"/>
  <c r="G89" i="1"/>
  <c r="G87" i="1"/>
  <c r="G88" i="1"/>
  <c r="G78" i="1"/>
  <c r="G79" i="1"/>
  <c r="G82" i="1"/>
  <c r="G81" i="1"/>
  <c r="G80" i="1"/>
  <c r="F83" i="4"/>
  <c r="G75" i="1"/>
  <c r="G73" i="1"/>
  <c r="G74" i="1"/>
  <c r="G72" i="1"/>
  <c r="G70" i="1"/>
  <c r="F74" i="4"/>
  <c r="G69" i="1"/>
  <c r="G67" i="1"/>
  <c r="G68" i="1"/>
  <c r="G66" i="1"/>
  <c r="F68" i="4"/>
  <c r="G60" i="1"/>
  <c r="G58" i="1"/>
  <c r="G59" i="1"/>
  <c r="F62" i="4"/>
  <c r="G57" i="1"/>
  <c r="G56" i="1"/>
  <c r="G46" i="1"/>
  <c r="G45" i="1"/>
  <c r="G44" i="1"/>
  <c r="G43" i="1"/>
  <c r="G41" i="1"/>
  <c r="G42" i="1"/>
  <c r="G35" i="1"/>
  <c r="G33" i="1"/>
  <c r="G34" i="1"/>
  <c r="G32" i="1"/>
  <c r="G31" i="1"/>
  <c r="G30" i="1"/>
  <c r="G29" i="1"/>
  <c r="G28" i="1"/>
  <c r="G27" i="1"/>
  <c r="G25" i="1"/>
  <c r="G26" i="1"/>
  <c r="E7" i="4"/>
  <c r="E6" i="4" s="1"/>
  <c r="G24" i="1"/>
  <c r="G23" i="1"/>
  <c r="G22" i="1"/>
  <c r="G21" i="1"/>
  <c r="G19" i="1"/>
  <c r="G20" i="1"/>
  <c r="G18" i="1"/>
  <c r="G12" i="1"/>
  <c r="G11" i="1"/>
  <c r="G10" i="1"/>
  <c r="G9" i="1"/>
  <c r="G8" i="1"/>
  <c r="G1283" i="1"/>
  <c r="G1279" i="1"/>
  <c r="G1277" i="1"/>
  <c r="G1273" i="1"/>
  <c r="G1261" i="1"/>
  <c r="G1255" i="1"/>
  <c r="G1251" i="1"/>
  <c r="G1236" i="1"/>
  <c r="G1237" i="1"/>
  <c r="F246" i="5"/>
  <c r="G1225" i="1"/>
  <c r="G1222" i="1"/>
  <c r="G1223" i="1"/>
  <c r="G1224" i="1"/>
  <c r="G1221" i="1"/>
  <c r="G1219" i="1"/>
  <c r="G1220" i="1"/>
  <c r="G1218" i="1"/>
  <c r="G1216" i="1"/>
  <c r="G1217" i="1"/>
  <c r="F239" i="5"/>
  <c r="G1210" i="1"/>
  <c r="G1201" i="1"/>
  <c r="G1209" i="1"/>
  <c r="G1191" i="1"/>
  <c r="G1190" i="1"/>
  <c r="G1189" i="1"/>
  <c r="G1184" i="1"/>
  <c r="G1188" i="1"/>
  <c r="G1182" i="1"/>
  <c r="G1181" i="1"/>
  <c r="G1180" i="1"/>
  <c r="G1179" i="1"/>
  <c r="G1178" i="1"/>
  <c r="G1177" i="1"/>
  <c r="G1175" i="1"/>
  <c r="G1176" i="1"/>
  <c r="G1174" i="1"/>
  <c r="G1173" i="1"/>
  <c r="G1172" i="1"/>
  <c r="G1171" i="1"/>
  <c r="G1170" i="1"/>
  <c r="G1168" i="1"/>
  <c r="G1169" i="1"/>
  <c r="G1166" i="1"/>
  <c r="F180" i="5"/>
  <c r="F170" i="5"/>
  <c r="G1138" i="1"/>
  <c r="G1134" i="1"/>
  <c r="G1133" i="1"/>
  <c r="G1132" i="1"/>
  <c r="G1131" i="1"/>
  <c r="G1130" i="1"/>
  <c r="G1129" i="1"/>
  <c r="G1127" i="1"/>
  <c r="G1128" i="1"/>
  <c r="G1126" i="1"/>
  <c r="G1125" i="1"/>
  <c r="G1084" i="1"/>
  <c r="G1085" i="1"/>
  <c r="H289" i="9"/>
  <c r="E289" i="9" s="1"/>
  <c r="B289" i="9" s="1"/>
  <c r="G1083" i="1"/>
  <c r="G1082" i="1"/>
  <c r="G1081" i="1"/>
  <c r="G1080" i="1"/>
  <c r="G1079" i="1"/>
  <c r="G1078" i="1"/>
  <c r="G1077" i="1"/>
  <c r="G1076" i="1"/>
  <c r="G1075" i="1"/>
  <c r="G1074" i="1"/>
  <c r="G1073" i="1"/>
  <c r="G1072" i="1"/>
  <c r="G1071" i="1"/>
  <c r="G1070" i="1"/>
  <c r="G1069" i="1"/>
  <c r="G1068" i="1"/>
  <c r="G1066" i="1"/>
  <c r="G1067" i="1"/>
  <c r="G1060" i="1"/>
  <c r="G1059" i="1"/>
  <c r="G1056" i="1"/>
  <c r="G1057" i="1"/>
  <c r="G1058" i="1"/>
  <c r="G1045" i="1"/>
  <c r="G1044" i="1"/>
  <c r="G1043" i="1"/>
  <c r="G1041" i="1"/>
  <c r="G1042" i="1"/>
  <c r="G1040" i="1"/>
  <c r="G1039" i="1"/>
  <c r="G1038" i="1"/>
  <c r="G1037" i="1"/>
  <c r="G1036" i="1"/>
  <c r="G1034" i="1"/>
  <c r="G1035" i="1"/>
  <c r="F56" i="5"/>
  <c r="G1033" i="1"/>
  <c r="G1032" i="1"/>
  <c r="G1030" i="1"/>
  <c r="G1031" i="1"/>
  <c r="G1029" i="1"/>
  <c r="G1028" i="1"/>
  <c r="G1027" i="1"/>
  <c r="G1026" i="1"/>
  <c r="G1025" i="1"/>
  <c r="G1023" i="1"/>
  <c r="G1024" i="1"/>
  <c r="G1022" i="1"/>
  <c r="G1021" i="1"/>
  <c r="G1019" i="1"/>
  <c r="G1020" i="1"/>
  <c r="G1018" i="1"/>
  <c r="G1017" i="1"/>
  <c r="G1016" i="1"/>
  <c r="G1015" i="1"/>
  <c r="G1013" i="1"/>
  <c r="G1014" i="1"/>
  <c r="G1012" i="1"/>
  <c r="G1011" i="1"/>
  <c r="G1010" i="1"/>
  <c r="G1009" i="1"/>
  <c r="G1007" i="1"/>
  <c r="G1008" i="1"/>
  <c r="G1006" i="1"/>
  <c r="G1005" i="1"/>
  <c r="G1004" i="1"/>
  <c r="G1003" i="1"/>
  <c r="G1002" i="1"/>
  <c r="G1001" i="1"/>
  <c r="G1000" i="1"/>
  <c r="G999" i="1"/>
  <c r="G997" i="1"/>
  <c r="G998" i="1"/>
  <c r="G996" i="1"/>
  <c r="G995" i="1"/>
  <c r="G994" i="1"/>
  <c r="G993" i="1"/>
  <c r="G990" i="1"/>
  <c r="G991" i="1"/>
  <c r="G992" i="1"/>
  <c r="F13" i="5"/>
  <c r="G989" i="1"/>
  <c r="G986" i="1"/>
  <c r="G988" i="1"/>
  <c r="F8" i="5"/>
  <c r="E7" i="5"/>
  <c r="D985" i="1" s="1"/>
  <c r="G420" i="1"/>
  <c r="G262" i="1"/>
  <c r="H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1" i="1"/>
  <c r="G343" i="1"/>
  <c r="G348" i="1"/>
  <c r="G350" i="1"/>
  <c r="G352" i="1"/>
  <c r="G354" i="1"/>
  <c r="G356" i="1"/>
  <c r="G358" i="1"/>
  <c r="G360" i="1"/>
  <c r="G362" i="1"/>
  <c r="G364" i="1"/>
  <c r="G366" i="1"/>
  <c r="G368" i="1"/>
  <c r="G370" i="1"/>
  <c r="G372" i="1"/>
  <c r="G374" i="1"/>
  <c r="G376" i="1"/>
  <c r="G378" i="1"/>
  <c r="G380" i="1"/>
  <c r="G382" i="1"/>
  <c r="G384" i="1"/>
  <c r="G386" i="1"/>
  <c r="G388" i="1"/>
  <c r="G390" i="1"/>
  <c r="G393" i="1"/>
  <c r="G395" i="1"/>
  <c r="G397" i="1"/>
  <c r="G399" i="1"/>
  <c r="G401" i="1"/>
  <c r="G405" i="1"/>
  <c r="G411" i="1"/>
  <c r="G413" i="1"/>
  <c r="G417" i="1"/>
  <c r="G419" i="1"/>
  <c r="H867"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4" i="1"/>
  <c r="G1336" i="1"/>
  <c r="G1338" i="1"/>
  <c r="G1340" i="1"/>
  <c r="H1249" i="1"/>
  <c r="I1446" i="1"/>
  <c r="I1448" i="1"/>
  <c r="I1450" i="1"/>
  <c r="I1452" i="1"/>
  <c r="I1458" i="1"/>
  <c r="I1460" i="1"/>
  <c r="G1445" i="1"/>
  <c r="H1446" i="1"/>
  <c r="J1446" i="1"/>
  <c r="H1447" i="1"/>
  <c r="I1447" i="1" s="1"/>
  <c r="J1447" i="1"/>
  <c r="H1448" i="1"/>
  <c r="J1448" i="1"/>
  <c r="H1449" i="1"/>
  <c r="I1449" i="1" s="1"/>
  <c r="J1449" i="1"/>
  <c r="H1450" i="1"/>
  <c r="J1450" i="1"/>
  <c r="H1451" i="1"/>
  <c r="I1451" i="1" s="1"/>
  <c r="J1451" i="1"/>
  <c r="H1452" i="1"/>
  <c r="J1452" i="1"/>
  <c r="H1453" i="1"/>
  <c r="H1454" i="1"/>
  <c r="H1455" i="1"/>
  <c r="I1455" i="1" s="1"/>
  <c r="J1455" i="1"/>
  <c r="H1456" i="1"/>
  <c r="I1456" i="1" s="1"/>
  <c r="J1456" i="1"/>
  <c r="H1457" i="1"/>
  <c r="I1457" i="1" s="1"/>
  <c r="J1457" i="1"/>
  <c r="H1458" i="1"/>
  <c r="J1458" i="1"/>
  <c r="H1459" i="1"/>
  <c r="I1459" i="1" s="1"/>
  <c r="J1459" i="1"/>
  <c r="H1460" i="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2" i="1"/>
  <c r="G1484" i="1"/>
  <c r="G1486" i="1"/>
  <c r="G1488" i="1"/>
  <c r="G1490" i="1"/>
  <c r="G1492" i="1"/>
  <c r="G1494" i="1"/>
  <c r="G1496" i="1"/>
  <c r="G1498" i="1"/>
  <c r="G1500" i="1"/>
  <c r="G1502" i="1"/>
  <c r="G1504" i="1"/>
  <c r="G1506" i="1"/>
  <c r="G1508" i="1"/>
  <c r="G1510" i="1"/>
  <c r="G1512"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F643" i="4"/>
  <c r="E420" i="4"/>
  <c r="H307" i="9"/>
  <c r="E176" i="5"/>
  <c r="E237" i="5"/>
  <c r="H1439" i="1"/>
  <c r="I1439" i="1" s="1"/>
  <c r="H1440" i="1"/>
  <c r="I1440" i="1" s="1"/>
  <c r="H1441" i="1"/>
  <c r="I1441" i="1" s="1"/>
  <c r="H1442" i="1"/>
  <c r="I1442" i="1" s="1"/>
  <c r="H1443" i="1"/>
  <c r="I1443" i="1" s="1"/>
  <c r="H1444" i="1"/>
  <c r="I1444" i="1" s="1"/>
  <c r="H1480" i="1"/>
  <c r="H1580" i="1"/>
  <c r="G1580" i="1"/>
  <c r="E289" i="4"/>
  <c r="I17" i="3"/>
  <c r="D7" i="4"/>
  <c r="D133" i="4"/>
  <c r="D139" i="4"/>
  <c r="D163" i="4"/>
  <c r="D215" i="4"/>
  <c r="D263" i="4"/>
  <c r="D344" i="4"/>
  <c r="D396" i="4"/>
  <c r="F416" i="4"/>
  <c r="D421" i="4"/>
  <c r="D459" i="4"/>
  <c r="D515" i="4"/>
  <c r="D529" i="4"/>
  <c r="D567" i="4"/>
  <c r="D593" i="4"/>
  <c r="E143" i="9"/>
  <c r="B143" i="9" s="1"/>
  <c r="F603" i="4"/>
  <c r="D625" i="4"/>
  <c r="D7" i="5"/>
  <c r="D69" i="5"/>
  <c r="D87" i="5"/>
  <c r="E146" i="5"/>
  <c r="D1124" i="1" s="1"/>
  <c r="G1124" i="1" s="1"/>
  <c r="E290" i="9"/>
  <c r="B290" i="9" s="1"/>
  <c r="F149" i="5"/>
  <c r="D190" i="5"/>
  <c r="D206" i="5"/>
  <c r="D238" i="5"/>
  <c r="D258" i="5"/>
  <c r="D5" i="6"/>
  <c r="D35" i="6"/>
  <c r="D89" i="6"/>
  <c r="D42" i="8"/>
  <c r="G21" i="9"/>
  <c r="H21" i="9"/>
  <c r="F152" i="4"/>
  <c r="F417" i="4"/>
  <c r="F88" i="5"/>
  <c r="E307" i="9"/>
  <c r="B307" i="9" s="1"/>
  <c r="F177" i="5"/>
  <c r="E141" i="6"/>
  <c r="G315" i="9"/>
  <c r="E315" i="9" s="1"/>
  <c r="B215" i="9"/>
  <c r="B217" i="9"/>
  <c r="B219" i="9"/>
  <c r="B221" i="9"/>
  <c r="B223" i="9"/>
  <c r="B225" i="9"/>
  <c r="B227" i="9"/>
  <c r="B229" i="9"/>
  <c r="B231" i="9"/>
  <c r="B233" i="9"/>
  <c r="B235" i="9"/>
  <c r="B237" i="9"/>
  <c r="B239" i="9"/>
  <c r="B241" i="9"/>
  <c r="B243" i="9"/>
  <c r="B245" i="9"/>
  <c r="B247" i="9"/>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I20" i="3" l="1"/>
  <c r="F12" i="5"/>
  <c r="I35" i="3"/>
  <c r="C1518" i="1"/>
  <c r="G574" i="1"/>
  <c r="E166" i="9"/>
  <c r="B166" i="9" s="1"/>
  <c r="E350" i="4"/>
  <c r="D346" i="1"/>
  <c r="G638" i="1"/>
  <c r="D3" i="1"/>
  <c r="D2" i="1"/>
  <c r="I16" i="3"/>
  <c r="E412" i="4"/>
  <c r="D407" i="1" s="1"/>
  <c r="F213" i="9"/>
  <c r="B213" i="9" s="1"/>
  <c r="B315" i="9"/>
  <c r="E314" i="9"/>
  <c r="I10" i="3" s="1"/>
  <c r="I28" i="3"/>
  <c r="D1435" i="1"/>
  <c r="K1450" i="9"/>
  <c r="G313" i="9"/>
  <c r="E313" i="9" s="1"/>
  <c r="B313" i="9" s="1"/>
  <c r="I34" i="3"/>
  <c r="C1517" i="1"/>
  <c r="F89" i="6"/>
  <c r="C1383" i="1"/>
  <c r="D141" i="6"/>
  <c r="G317" i="9" s="1"/>
  <c r="E317" i="9" s="1"/>
  <c r="H24" i="3"/>
  <c r="F5" i="6"/>
  <c r="C1299" i="1"/>
  <c r="D237" i="5"/>
  <c r="F238" i="5"/>
  <c r="C1215" i="1"/>
  <c r="G309" i="9"/>
  <c r="E309" i="9" s="1"/>
  <c r="B309" i="9" s="1"/>
  <c r="F190" i="5"/>
  <c r="C1167" i="1"/>
  <c r="D68" i="5"/>
  <c r="F69" i="5"/>
  <c r="C1047" i="1"/>
  <c r="F625" i="4"/>
  <c r="C619" i="1"/>
  <c r="F567" i="4"/>
  <c r="C561" i="1"/>
  <c r="F515" i="4"/>
  <c r="C509" i="1"/>
  <c r="D420" i="4"/>
  <c r="F421" i="4"/>
  <c r="C415" i="1"/>
  <c r="F396" i="4"/>
  <c r="C391" i="1"/>
  <c r="F344" i="4"/>
  <c r="C339" i="1"/>
  <c r="F263" i="4"/>
  <c r="C259" i="1"/>
  <c r="F163" i="4"/>
  <c r="C159" i="1"/>
  <c r="F133" i="4"/>
  <c r="C129" i="1"/>
  <c r="F146" i="5"/>
  <c r="E291" i="4"/>
  <c r="D287" i="1" s="1"/>
  <c r="E413" i="4"/>
  <c r="D285" i="1"/>
  <c r="E175" i="5"/>
  <c r="D1152" i="1" s="1"/>
  <c r="I22" i="3"/>
  <c r="D1153" i="1"/>
  <c r="E68" i="5"/>
  <c r="E635" i="4"/>
  <c r="D629" i="1" s="1"/>
  <c r="D414" i="1"/>
  <c r="H1124" i="1"/>
  <c r="E21" i="9"/>
  <c r="H19" i="9"/>
  <c r="E19" i="9" s="1"/>
  <c r="B19" i="9" s="1"/>
  <c r="G312" i="9"/>
  <c r="E312" i="9" s="1"/>
  <c r="H25" i="3"/>
  <c r="F35" i="6"/>
  <c r="C1329" i="1"/>
  <c r="F258" i="5"/>
  <c r="C1235" i="1"/>
  <c r="G310" i="9"/>
  <c r="E310" i="9" s="1"/>
  <c r="B310" i="9" s="1"/>
  <c r="F206" i="5"/>
  <c r="C1183" i="1"/>
  <c r="D176" i="5"/>
  <c r="F87" i="5"/>
  <c r="C1065" i="1"/>
  <c r="D6" i="5"/>
  <c r="H20" i="3"/>
  <c r="F7" i="5"/>
  <c r="C985" i="1"/>
  <c r="F593" i="4"/>
  <c r="C587" i="1"/>
  <c r="D528" i="4"/>
  <c r="F529" i="4"/>
  <c r="C523" i="1"/>
  <c r="F459" i="4"/>
  <c r="C453" i="1"/>
  <c r="D350" i="4"/>
  <c r="D298" i="4"/>
  <c r="F215" i="4"/>
  <c r="C211" i="1"/>
  <c r="F139" i="4"/>
  <c r="C135" i="1"/>
  <c r="D6" i="4"/>
  <c r="F7" i="4"/>
  <c r="C3" i="1"/>
  <c r="D151" i="4"/>
  <c r="E290" i="4"/>
  <c r="D286" i="1" s="1"/>
  <c r="I23" i="3"/>
  <c r="D1214" i="1"/>
  <c r="E636" i="4"/>
  <c r="D630" i="1" s="1"/>
  <c r="E639" i="4" l="1"/>
  <c r="D633" i="1" s="1"/>
  <c r="E414" i="4"/>
  <c r="D409" i="1" s="1"/>
  <c r="G1518" i="1"/>
  <c r="H1518" i="1"/>
  <c r="H346" i="1"/>
  <c r="G346" i="1"/>
  <c r="D345" i="1"/>
  <c r="E407" i="4"/>
  <c r="D402" i="1" s="1"/>
  <c r="E408" i="4"/>
  <c r="D403" i="1" s="1"/>
  <c r="B317" i="9"/>
  <c r="E316" i="9"/>
  <c r="H17" i="3"/>
  <c r="D289" i="4"/>
  <c r="D290" i="4" s="1"/>
  <c r="F151" i="4"/>
  <c r="C147" i="1"/>
  <c r="G135" i="1"/>
  <c r="H135" i="1"/>
  <c r="G3" i="1"/>
  <c r="H3" i="1"/>
  <c r="F6" i="4"/>
  <c r="H16" i="3"/>
  <c r="D412" i="4"/>
  <c r="C2" i="1"/>
  <c r="D408" i="4"/>
  <c r="F350" i="4"/>
  <c r="C345" i="1"/>
  <c r="H587" i="1"/>
  <c r="G587" i="1"/>
  <c r="G985" i="1"/>
  <c r="H985" i="1"/>
  <c r="G1065" i="1"/>
  <c r="H1065" i="1"/>
  <c r="D175" i="5"/>
  <c r="G278" i="9" s="1"/>
  <c r="H22" i="3"/>
  <c r="F176" i="5"/>
  <c r="C1153" i="1"/>
  <c r="G1235" i="1"/>
  <c r="H1235" i="1"/>
  <c r="G1329" i="1"/>
  <c r="H1329" i="1"/>
  <c r="G129" i="1"/>
  <c r="H129" i="1"/>
  <c r="G159" i="1"/>
  <c r="H159" i="1"/>
  <c r="G259" i="1"/>
  <c r="H259" i="1"/>
  <c r="G339" i="1"/>
  <c r="H339" i="1"/>
  <c r="G391" i="1"/>
  <c r="H391" i="1"/>
  <c r="G415" i="1"/>
  <c r="H415" i="1"/>
  <c r="F420" i="4"/>
  <c r="D635" i="4"/>
  <c r="C414" i="1"/>
  <c r="G1167" i="1"/>
  <c r="H1167" i="1"/>
  <c r="H9" i="3"/>
  <c r="G1299" i="1"/>
  <c r="H1299" i="1"/>
  <c r="G211" i="1"/>
  <c r="H211" i="1"/>
  <c r="D407" i="4"/>
  <c r="F298" i="4"/>
  <c r="C293" i="1"/>
  <c r="H453" i="1"/>
  <c r="G453" i="1"/>
  <c r="H523" i="1"/>
  <c r="G523" i="1"/>
  <c r="D636" i="4"/>
  <c r="F528" i="4"/>
  <c r="C522" i="1"/>
  <c r="C984" i="1"/>
  <c r="G1183" i="1"/>
  <c r="H1183" i="1"/>
  <c r="B312" i="9"/>
  <c r="E311" i="9"/>
  <c r="B21" i="9"/>
  <c r="I21" i="3"/>
  <c r="D1046" i="1"/>
  <c r="E6" i="5"/>
  <c r="E640" i="4"/>
  <c r="E415" i="4"/>
  <c r="D410" i="1" s="1"/>
  <c r="D408" i="1"/>
  <c r="H509" i="1"/>
  <c r="G509" i="1"/>
  <c r="H561" i="1"/>
  <c r="G561" i="1"/>
  <c r="H619" i="1"/>
  <c r="G619" i="1"/>
  <c r="G1047" i="1"/>
  <c r="H1047" i="1"/>
  <c r="F68" i="5"/>
  <c r="H21" i="3"/>
  <c r="C1046" i="1"/>
  <c r="G1215" i="1"/>
  <c r="H1215" i="1"/>
  <c r="F237" i="5"/>
  <c r="H23" i="3"/>
  <c r="C1214" i="1"/>
  <c r="F141" i="6"/>
  <c r="H28" i="3"/>
  <c r="C1435" i="1"/>
  <c r="H1383" i="1"/>
  <c r="G1383" i="1"/>
  <c r="H1517" i="1"/>
  <c r="G1517" i="1"/>
  <c r="H11" i="3"/>
  <c r="N3" i="9" l="1"/>
  <c r="I11" i="3"/>
  <c r="G1214" i="1"/>
  <c r="H1214" i="1"/>
  <c r="E642" i="4"/>
  <c r="D634" i="1"/>
  <c r="E641" i="4"/>
  <c r="H1435" i="1"/>
  <c r="G1435" i="1"/>
  <c r="G1046" i="1"/>
  <c r="H1046" i="1"/>
  <c r="H278" i="9"/>
  <c r="E278" i="9" s="1"/>
  <c r="D984" i="1"/>
  <c r="F6" i="5"/>
  <c r="G284" i="9"/>
  <c r="E284" i="9" s="1"/>
  <c r="B284" i="9" s="1"/>
  <c r="G293" i="1"/>
  <c r="H293" i="1"/>
  <c r="F407" i="4"/>
  <c r="C402" i="1"/>
  <c r="G414" i="1"/>
  <c r="H414" i="1"/>
  <c r="F175" i="5"/>
  <c r="C1152" i="1"/>
  <c r="G2" i="1"/>
  <c r="H2" i="1"/>
  <c r="F290" i="4"/>
  <c r="C286" i="1"/>
  <c r="G147" i="1"/>
  <c r="H147" i="1"/>
  <c r="D413" i="4"/>
  <c r="D291" i="4"/>
  <c r="F289" i="4"/>
  <c r="C285" i="1"/>
  <c r="H522" i="1"/>
  <c r="G522" i="1"/>
  <c r="F636" i="4"/>
  <c r="C630" i="1"/>
  <c r="K3" i="9"/>
  <c r="I9" i="3"/>
  <c r="F635" i="4"/>
  <c r="C629" i="1"/>
  <c r="G1153" i="1"/>
  <c r="H1153" i="1"/>
  <c r="G345" i="1"/>
  <c r="H345" i="1"/>
  <c r="F408" i="4"/>
  <c r="C403" i="1"/>
  <c r="D639" i="4"/>
  <c r="D414" i="4"/>
  <c r="F412" i="4"/>
  <c r="C407" i="1"/>
  <c r="H8" i="3" l="1"/>
  <c r="M3" i="9" s="1"/>
  <c r="H984" i="1"/>
  <c r="G984" i="1"/>
  <c r="F639" i="4"/>
  <c r="C633" i="1"/>
  <c r="G407" i="1"/>
  <c r="H407" i="1"/>
  <c r="F414" i="4"/>
  <c r="C409" i="1"/>
  <c r="G403" i="1"/>
  <c r="H403" i="1"/>
  <c r="H629" i="1"/>
  <c r="G629" i="1"/>
  <c r="H630" i="1"/>
  <c r="G630" i="1"/>
  <c r="B278" i="9"/>
  <c r="E277" i="9"/>
  <c r="G285" i="1"/>
  <c r="H285" i="1"/>
  <c r="F291" i="4"/>
  <c r="C287" i="1"/>
  <c r="G286" i="1"/>
  <c r="H286" i="1"/>
  <c r="D640" i="4"/>
  <c r="D415" i="4"/>
  <c r="F413" i="4"/>
  <c r="C408" i="1"/>
  <c r="G1152" i="1"/>
  <c r="H1152" i="1"/>
  <c r="G402" i="1"/>
  <c r="H402" i="1"/>
  <c r="E645" i="4"/>
  <c r="D635" i="1"/>
  <c r="E646" i="4"/>
  <c r="D636" i="1"/>
  <c r="I8" i="3" l="1"/>
  <c r="G408" i="1"/>
  <c r="H408" i="1"/>
  <c r="F415" i="4"/>
  <c r="C410" i="1"/>
  <c r="I19" i="3"/>
  <c r="D640" i="1"/>
  <c r="I18" i="3"/>
  <c r="D639" i="1"/>
  <c r="D642" i="4"/>
  <c r="F640" i="4"/>
  <c r="C634" i="1"/>
  <c r="G287" i="1"/>
  <c r="H287" i="1"/>
  <c r="G409" i="1"/>
  <c r="H409" i="1"/>
  <c r="H633" i="1"/>
  <c r="G633" i="1"/>
  <c r="D641" i="4"/>
  <c r="G410" i="1" l="1"/>
  <c r="H410" i="1"/>
  <c r="D645" i="4"/>
  <c r="F641" i="4"/>
  <c r="C635" i="1"/>
  <c r="H634" i="1"/>
  <c r="G634" i="1"/>
  <c r="D646" i="4"/>
  <c r="F642" i="4"/>
  <c r="C636" i="1"/>
  <c r="H636" i="1" l="1"/>
  <c r="G636" i="1"/>
  <c r="F646" i="4"/>
  <c r="H19" i="3"/>
  <c r="C640" i="1"/>
  <c r="H635" i="1"/>
  <c r="G635" i="1"/>
  <c r="H18" i="3"/>
  <c r="F645" i="4"/>
  <c r="C639" i="1"/>
  <c r="G276" i="9"/>
  <c r="E276" i="9" s="1"/>
  <c r="B276" i="9" s="1"/>
  <c r="H640" i="1" l="1"/>
  <c r="G640" i="1"/>
  <c r="H639" i="1"/>
  <c r="G639" i="1"/>
  <c r="H7" i="3"/>
  <c r="J3" i="9" l="1"/>
  <c r="G274" i="9" l="1"/>
  <c r="L272" i="9"/>
  <c r="H274" i="9"/>
  <c r="M272" i="9"/>
  <c r="G18" i="9"/>
  <c r="H18" i="9"/>
  <c r="K13" i="9"/>
  <c r="I5" i="9"/>
  <c r="J6" i="9"/>
  <c r="K7" i="9"/>
  <c r="I9" i="9"/>
  <c r="J10" i="9"/>
  <c r="K11" i="9"/>
  <c r="I13" i="9"/>
  <c r="L15" i="9"/>
  <c r="M16" i="9"/>
  <c r="J17" i="9"/>
  <c r="J5" i="9"/>
  <c r="K6" i="9"/>
  <c r="I8" i="9"/>
  <c r="J9" i="9"/>
  <c r="K10" i="9"/>
  <c r="I12" i="9"/>
  <c r="J13" i="9"/>
  <c r="M15" i="9"/>
  <c r="L16" i="9"/>
  <c r="F16" i="9" s="1"/>
  <c r="I17" i="9"/>
  <c r="I6" i="9"/>
  <c r="J7" i="9"/>
  <c r="K8" i="9"/>
  <c r="J11" i="9"/>
  <c r="K12" i="9"/>
  <c r="H15" i="9"/>
  <c r="G16" i="9"/>
  <c r="G17" i="9"/>
  <c r="K5" i="9"/>
  <c r="I7" i="9"/>
  <c r="J8" i="9"/>
  <c r="K9" i="9"/>
  <c r="I11" i="9"/>
  <c r="J12" i="9"/>
  <c r="G15" i="9"/>
  <c r="H16" i="9"/>
  <c r="H17" i="9"/>
  <c r="E15" i="9" l="1"/>
  <c r="E11" i="9"/>
  <c r="B11" i="9" s="1"/>
  <c r="E6" i="9"/>
  <c r="B6" i="9" s="1"/>
  <c r="E16" i="9"/>
  <c r="B16" i="9" s="1"/>
  <c r="F272" i="9"/>
  <c r="E8" i="9"/>
  <c r="B8" i="9" s="1"/>
  <c r="E13" i="9"/>
  <c r="B13" i="9" s="1"/>
  <c r="E10" i="9"/>
  <c r="B10" i="9" s="1"/>
  <c r="E5" i="9"/>
  <c r="E7" i="9"/>
  <c r="B7" i="9" s="1"/>
  <c r="E17" i="9"/>
  <c r="B17" i="9" s="1"/>
  <c r="E12" i="9"/>
  <c r="B12" i="9" s="1"/>
  <c r="F15" i="9"/>
  <c r="F14" i="9" s="1"/>
  <c r="E9" i="9"/>
  <c r="B9" i="9" s="1"/>
  <c r="E18" i="9"/>
  <c r="B18" i="9" s="1"/>
  <c r="E274" i="9"/>
  <c r="B274" i="9" l="1"/>
  <c r="E20" i="9"/>
  <c r="I7" i="3" s="1"/>
  <c r="B15" i="9"/>
  <c r="B5" i="9"/>
  <c r="E4" i="9"/>
  <c r="E14"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<sst xmlns="http://schemas.openxmlformats.org/spreadsheetml/2006/main" count="4369" uniqueCount="3421">
  <si>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</si>
  <si>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</si>
  <si>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</si>
  <si>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</si>
  <si>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</si>
  <si>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</si>
  <si>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</si>
  <si>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</si>
  <si>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</si>
  <si>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</si>
  <si>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</si>
  <si>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</si>
  <si>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</si>
  <si>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</si>
  <si>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</si>
  <si>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</si>
  <si>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</si>
  <si>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</si>
  <si>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</si>
  <si>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</si>
  <si>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</si>
  <si>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</si>
  <si>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</si>
  <si>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</si>
  <si>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</si>
  <si>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</si>
  <si>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</si>
  <si>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</si>
  <si>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</si>
  <si>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</si>
  <si>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</si>
  <si>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SVETVINČENAT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</si>
  <si>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</si>
  <si>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</si>
  <si>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</si>
  <si>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</si>
  <si>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</si>
  <si>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</si>
  <si>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</si>
  <si>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</si>
  <si>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</si>
  <si>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</si>
  <si>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</si>
  <si>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</si>
  <si>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</si>
  <si>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</si>
  <si>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</si>
  <si>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</si>
  <si>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</si>
  <si>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11017 - O.Š. SVETVINČENAT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</si>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</sst>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538683.89000000013</v>
      </c>
      <c r="D2" s="6">
        <f>'PR-RAS'!E6</f>
        <v>591029.81999999995</v>
      </c>
      <c r="E2" s="6">
        <v>0</v>
      </c>
      <c r="F2" s="6">
        <v>0</v>
      </c>
      <c r="G2" s="7">
        <f t="shared" ref="G2:G264" si="0">(B2/1000)*(C2*1+D2*2)</f>
        <v>1720.74353</v>
      </c>
      <c r="H2" s="7">
        <f t="shared" ref="H2:H26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424437.96</v>
      </c>
      <c r="D46" s="1">
        <f>'PR-RAS'!E50</f>
        <v>495377.01999999996</v>
      </c>
      <c r="E46" s="1">
        <v>0</v>
      </c>
      <c r="F46" s="1">
        <v>0</v>
      </c>
      <c r="G46" s="2">
        <f t="shared" si="0"/>
        <v>63683.64</v>
      </c>
      <c r="H46" s="2">
        <f t="shared" si="1"/>
        <v>5.9999999939464033E-2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165.79</v>
      </c>
      <c r="D58" s="1">
        <f>'PR-RAS'!E62</f>
        <v>0</v>
      </c>
      <c r="E58" s="1">
        <v>0</v>
      </c>
      <c r="F58" s="1">
        <v>0</v>
      </c>
      <c r="G58" s="2">
        <f t="shared" si="0"/>
        <v>9.4500299999999999</v>
      </c>
      <c r="H58" s="2">
        <f t="shared" si="1"/>
        <v>0.21000000000000796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165.79</v>
      </c>
      <c r="D59" s="1">
        <f>'PR-RAS'!E63</f>
        <v>0</v>
      </c>
      <c r="E59" s="1">
        <v>0</v>
      </c>
      <c r="F59" s="1">
        <v>0</v>
      </c>
      <c r="G59" s="2">
        <f t="shared" si="0"/>
        <v>9.6158199999999994</v>
      </c>
      <c r="H59" s="2">
        <f t="shared" si="1"/>
        <v>0.21000000000000796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423181.68000000005</v>
      </c>
      <c r="D64" s="1">
        <f>'PR-RAS'!E68</f>
        <v>494383.91</v>
      </c>
      <c r="E64" s="1">
        <v>0</v>
      </c>
      <c r="F64" s="1">
        <v>0</v>
      </c>
      <c r="G64" s="2">
        <f t="shared" si="0"/>
        <v>88952.818499999994</v>
      </c>
      <c r="H64" s="2">
        <f t="shared" si="1"/>
        <v>0.40999999997438863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420909.84</v>
      </c>
      <c r="D65" s="1">
        <f>'PR-RAS'!E69</f>
        <v>494146.91</v>
      </c>
      <c r="E65" s="1">
        <v>0</v>
      </c>
      <c r="F65" s="1">
        <v>0</v>
      </c>
      <c r="G65" s="2">
        <f t="shared" si="0"/>
        <v>90189.034239999994</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2271.84</v>
      </c>
      <c r="D66" s="1">
        <f>'PR-RAS'!E70</f>
        <v>237</v>
      </c>
      <c r="E66" s="1">
        <v>0</v>
      </c>
      <c r="F66" s="1">
        <v>0</v>
      </c>
      <c r="G66" s="2">
        <f t="shared" si="0"/>
        <v>178.4796</v>
      </c>
      <c r="H66" s="2">
        <f t="shared" si="1"/>
        <v>0.15999999999985448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1090.49</v>
      </c>
      <c r="D70" s="1">
        <f>'PR-RAS'!E74</f>
        <v>993.11</v>
      </c>
      <c r="E70" s="1">
        <v>0</v>
      </c>
      <c r="F70" s="1">
        <v>0</v>
      </c>
      <c r="G70" s="2">
        <f t="shared" si="0"/>
        <v>212.29299000000003</v>
      </c>
      <c r="H70" s="2">
        <f t="shared" si="1"/>
        <v>0.60000000000002274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1090.49</v>
      </c>
      <c r="D71" s="1">
        <f>'PR-RAS'!E75</f>
        <v>993.11</v>
      </c>
      <c r="E71" s="1">
        <v>0</v>
      </c>
      <c r="F71" s="1">
        <v>0</v>
      </c>
      <c r="G71" s="2">
        <f t="shared" si="0"/>
        <v>215.36970000000002</v>
      </c>
      <c r="H71" s="2">
        <f t="shared" si="1"/>
        <v>0.60000000000002274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30941.47</v>
      </c>
      <c r="D102" s="1">
        <f>'PR-RAS'!E106</f>
        <v>13643.23</v>
      </c>
      <c r="E102" s="1">
        <v>0</v>
      </c>
      <c r="F102" s="1">
        <v>0</v>
      </c>
      <c r="G102" s="2">
        <f t="shared" si="0"/>
        <v>5881.0209300000006</v>
      </c>
      <c r="H102" s="2">
        <f t="shared" si="1"/>
        <v>0.7000000000007276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30941.47</v>
      </c>
      <c r="D108" s="1">
        <f>'PR-RAS'!E112</f>
        <v>13643.23</v>
      </c>
      <c r="E108" s="1">
        <v>0</v>
      </c>
      <c r="F108" s="1">
        <v>0</v>
      </c>
      <c r="G108" s="2">
        <f t="shared" si="0"/>
        <v>6230.3885099999998</v>
      </c>
      <c r="H108" s="2">
        <f t="shared" si="1"/>
        <v>0.7000000000007276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30941.47</v>
      </c>
      <c r="D113" s="1">
        <f>'PR-RAS'!E117</f>
        <v>13643.23</v>
      </c>
      <c r="E113" s="1">
        <v>0</v>
      </c>
      <c r="F113" s="1">
        <v>0</v>
      </c>
      <c r="G113" s="2">
        <f t="shared" si="0"/>
        <v>6521.5281599999998</v>
      </c>
      <c r="H113" s="2">
        <f t="shared" si="1"/>
        <v>0.7000000000007276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3604.99</v>
      </c>
      <c r="D120" s="1">
        <f>'PR-RAS'!E124</f>
        <v>2594.29</v>
      </c>
      <c r="E120" s="1">
        <v>0</v>
      </c>
      <c r="F120" s="1">
        <v>0</v>
      </c>
      <c r="G120" s="2">
        <f t="shared" si="0"/>
        <v>1046.4348299999999</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2176.12</v>
      </c>
      <c r="D121" s="1">
        <f>'PR-RAS'!E125</f>
        <v>894.29</v>
      </c>
      <c r="E121" s="1">
        <v>0</v>
      </c>
      <c r="F121" s="1">
        <v>0</v>
      </c>
      <c r="G121" s="2">
        <f t="shared" si="0"/>
        <v>475.76399999999995</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2176.12</v>
      </c>
      <c r="D123" s="1">
        <f>'PR-RAS'!E127</f>
        <v>894.29</v>
      </c>
      <c r="E123" s="1">
        <v>0</v>
      </c>
      <c r="F123" s="1">
        <v>0</v>
      </c>
      <c r="G123" s="2">
        <f t="shared" si="0"/>
        <v>483.69339999999994</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1428.87</v>
      </c>
      <c r="D124" s="1">
        <f>'PR-RAS'!E128</f>
        <v>1700</v>
      </c>
      <c r="E124" s="1">
        <v>0</v>
      </c>
      <c r="F124" s="1">
        <v>0</v>
      </c>
      <c r="G124" s="2">
        <f t="shared" si="0"/>
        <v>593.95101</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1428.87</v>
      </c>
      <c r="D125" s="1">
        <f>'PR-RAS'!E129</f>
        <v>1700</v>
      </c>
      <c r="E125" s="1">
        <v>0</v>
      </c>
      <c r="F125" s="1">
        <v>0</v>
      </c>
      <c r="G125" s="2">
        <f t="shared" si="0"/>
        <v>598.77987999999993</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79699.44</v>
      </c>
      <c r="D129" s="1">
        <f>'PR-RAS'!E133</f>
        <v>79415.28</v>
      </c>
      <c r="E129" s="1">
        <v>0</v>
      </c>
      <c r="F129" s="1">
        <v>0</v>
      </c>
      <c r="G129" s="2">
        <f t="shared" si="0"/>
        <v>30531.84</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79699.44</v>
      </c>
      <c r="D130" s="1">
        <f>'PR-RAS'!E134</f>
        <v>79415.28</v>
      </c>
      <c r="E130" s="1">
        <v>0</v>
      </c>
      <c r="F130" s="1">
        <v>0</v>
      </c>
      <c r="G130" s="2">
        <f t="shared" si="0"/>
        <v>30770.370000000003</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71696.25</v>
      </c>
      <c r="D131" s="1">
        <f>'PR-RAS'!E135</f>
        <v>75981.53</v>
      </c>
      <c r="E131" s="1">
        <v>0</v>
      </c>
      <c r="F131" s="1">
        <v>0</v>
      </c>
      <c r="G131" s="2">
        <f t="shared" si="0"/>
        <v>29075.710300000002</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8003.19</v>
      </c>
      <c r="D132" s="1">
        <f>'PR-RAS'!E136</f>
        <v>3433.75</v>
      </c>
      <c r="E132" s="1">
        <v>0</v>
      </c>
      <c r="F132" s="1">
        <v>0</v>
      </c>
      <c r="G132" s="2">
        <f t="shared" si="0"/>
        <v>1948.0603899999999</v>
      </c>
      <c r="H132" s="2">
        <f t="shared" si="1"/>
        <v>0.43999999999959982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525631.29</v>
      </c>
      <c r="D147" s="1">
        <f>'PR-RAS'!E151</f>
        <v>579530.31000000006</v>
      </c>
      <c r="E147" s="1">
        <v>0</v>
      </c>
      <c r="F147" s="1">
        <v>0</v>
      </c>
      <c r="G147" s="2">
        <f t="shared" si="0"/>
        <v>245965.01886000001</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394786.02</v>
      </c>
      <c r="D148" s="1">
        <f>'PR-RAS'!E152</f>
        <v>447364.64</v>
      </c>
      <c r="E148" s="1">
        <v>0</v>
      </c>
      <c r="F148" s="1">
        <v>0</v>
      </c>
      <c r="G148" s="2">
        <f t="shared" si="0"/>
        <v>189558.74909999999</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327104.18000000005</v>
      </c>
      <c r="D149" s="1">
        <f>'PR-RAS'!E153</f>
        <v>370302.5</v>
      </c>
      <c r="E149" s="1">
        <v>0</v>
      </c>
      <c r="F149" s="1">
        <v>0</v>
      </c>
      <c r="G149" s="2">
        <f t="shared" si="0"/>
        <v>158020.95864000003</v>
      </c>
      <c r="H149" s="2">
        <f t="shared" si="1"/>
        <v>0.68000000005122274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318770.32</v>
      </c>
      <c r="D150" s="1">
        <f>'PR-RAS'!E154</f>
        <v>364268.86</v>
      </c>
      <c r="E150" s="1">
        <v>0</v>
      </c>
      <c r="F150" s="1">
        <v>0</v>
      </c>
      <c r="G150" s="2">
        <f t="shared" si="0"/>
        <v>156048.89796</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5444.58</v>
      </c>
      <c r="D152" s="1">
        <f>'PR-RAS'!E156</f>
        <v>3082.75</v>
      </c>
      <c r="E152" s="1">
        <v>0</v>
      </c>
      <c r="F152" s="1">
        <v>0</v>
      </c>
      <c r="G152" s="2">
        <f t="shared" si="0"/>
        <v>1753.1220799999999</v>
      </c>
      <c r="H152" s="2">
        <f t="shared" si="1"/>
        <v>0.67000000000007276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2889.28</v>
      </c>
      <c r="D153" s="1">
        <f>'PR-RAS'!E157</f>
        <v>2950.89</v>
      </c>
      <c r="E153" s="1">
        <v>0</v>
      </c>
      <c r="F153" s="1">
        <v>0</v>
      </c>
      <c r="G153" s="2">
        <f t="shared" si="0"/>
        <v>1336.2411199999999</v>
      </c>
      <c r="H153" s="2">
        <f t="shared" si="1"/>
        <v>0.39000000000032742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14028.43</v>
      </c>
      <c r="D154" s="1">
        <f>'PR-RAS'!E158</f>
        <v>15981.01</v>
      </c>
      <c r="E154" s="1">
        <v>0</v>
      </c>
      <c r="F154" s="1">
        <v>0</v>
      </c>
      <c r="G154" s="2">
        <f t="shared" si="0"/>
        <v>7036.538849999999</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53653.409999999996</v>
      </c>
      <c r="D155" s="1">
        <f>'PR-RAS'!E159</f>
        <v>61081.13</v>
      </c>
      <c r="E155" s="1">
        <v>0</v>
      </c>
      <c r="F155" s="1">
        <v>0</v>
      </c>
      <c r="G155" s="2">
        <f t="shared" si="0"/>
        <v>27075.613179999997</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53576.07</v>
      </c>
      <c r="D157" s="1">
        <f>'PR-RAS'!E161</f>
        <v>61081.13</v>
      </c>
      <c r="E157" s="1">
        <v>0</v>
      </c>
      <c r="F157" s="1">
        <v>0</v>
      </c>
      <c r="G157" s="2">
        <f t="shared" si="0"/>
        <v>27415.179479999999</v>
      </c>
      <c r="H157" s="2">
        <f t="shared" si="1"/>
        <v>0.19999999999708962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77.34</v>
      </c>
      <c r="D158" s="1">
        <f>'PR-RAS'!E162</f>
        <v>0</v>
      </c>
      <c r="E158" s="1">
        <v>0</v>
      </c>
      <c r="F158" s="1">
        <v>0</v>
      </c>
      <c r="G158" s="2">
        <f t="shared" si="0"/>
        <v>12.142380000000001</v>
      </c>
      <c r="H158" s="2">
        <f t="shared" si="1"/>
        <v>0.34000000000000341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90637.170000000013</v>
      </c>
      <c r="D159" s="1">
        <f>'PR-RAS'!E163</f>
        <v>89860.00999999998</v>
      </c>
      <c r="E159" s="1">
        <v>0</v>
      </c>
      <c r="F159" s="1">
        <v>0</v>
      </c>
      <c r="G159" s="2">
        <f t="shared" si="0"/>
        <v>42716.436019999994</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23686.920000000002</v>
      </c>
      <c r="D160" s="1">
        <f>'PR-RAS'!E164</f>
        <v>25210.959999999999</v>
      </c>
      <c r="E160" s="1">
        <v>0</v>
      </c>
      <c r="F160" s="1">
        <v>0</v>
      </c>
      <c r="G160" s="2">
        <f t="shared" si="0"/>
        <v>11783.305559999999</v>
      </c>
      <c r="H160" s="2">
        <f t="shared" si="1"/>
        <v>0.11999999999898137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1970.73</v>
      </c>
      <c r="D161" s="1">
        <f>'PR-RAS'!E165</f>
        <v>604.52</v>
      </c>
      <c r="E161" s="1">
        <v>0</v>
      </c>
      <c r="F161" s="1">
        <v>0</v>
      </c>
      <c r="G161" s="2">
        <f t="shared" si="0"/>
        <v>508.76319999999998</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21533.7</v>
      </c>
      <c r="D162" s="1">
        <f>'PR-RAS'!E166</f>
        <v>24606.44</v>
      </c>
      <c r="E162" s="1">
        <v>0</v>
      </c>
      <c r="F162" s="1">
        <v>0</v>
      </c>
      <c r="G162" s="2">
        <f t="shared" si="0"/>
        <v>11390.19938</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182.49</v>
      </c>
      <c r="D163" s="1">
        <f>'PR-RAS'!E167</f>
        <v>0</v>
      </c>
      <c r="E163" s="1">
        <v>0</v>
      </c>
      <c r="F163" s="1">
        <v>0</v>
      </c>
      <c r="G163" s="2">
        <f t="shared" si="0"/>
        <v>29.563380000000002</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46222.400000000009</v>
      </c>
      <c r="D165" s="1">
        <f>'PR-RAS'!E169</f>
        <v>47507.679999999993</v>
      </c>
      <c r="E165" s="1">
        <v>0</v>
      </c>
      <c r="F165" s="1">
        <v>0</v>
      </c>
      <c r="G165" s="2">
        <f t="shared" si="0"/>
        <v>23162.992640000004</v>
      </c>
      <c r="H165" s="2">
        <f t="shared" si="1"/>
        <v>0.72000000001571607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8333.8799999999992</v>
      </c>
      <c r="D166" s="1">
        <f>'PR-RAS'!E170</f>
        <v>11088.97</v>
      </c>
      <c r="E166" s="1">
        <v>0</v>
      </c>
      <c r="F166" s="1">
        <v>0</v>
      </c>
      <c r="G166" s="2">
        <f t="shared" si="0"/>
        <v>5034.4503000000004</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21232.74</v>
      </c>
      <c r="D167" s="1">
        <f>'PR-RAS'!E171</f>
        <v>24400.62</v>
      </c>
      <c r="E167" s="1">
        <v>0</v>
      </c>
      <c r="F167" s="1">
        <v>0</v>
      </c>
      <c r="G167" s="2">
        <f t="shared" si="0"/>
        <v>11625.64068</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14108.7</v>
      </c>
      <c r="D168" s="1">
        <f>'PR-RAS'!E172</f>
        <v>10540.11</v>
      </c>
      <c r="E168" s="1">
        <v>0</v>
      </c>
      <c r="F168" s="1">
        <v>0</v>
      </c>
      <c r="G168" s="2">
        <f t="shared" si="0"/>
        <v>5876.5496400000002</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1636.69</v>
      </c>
      <c r="D169" s="1">
        <f>'PR-RAS'!E173</f>
        <v>1298.52</v>
      </c>
      <c r="E169" s="1">
        <v>0</v>
      </c>
      <c r="F169" s="1">
        <v>0</v>
      </c>
      <c r="G169" s="2">
        <f t="shared" si="0"/>
        <v>711.26663999999994</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750.13</v>
      </c>
      <c r="D170" s="1">
        <f>'PR-RAS'!E174</f>
        <v>130.5</v>
      </c>
      <c r="E170" s="1">
        <v>0</v>
      </c>
      <c r="F170" s="1">
        <v>0</v>
      </c>
      <c r="G170" s="2">
        <f t="shared" si="0"/>
        <v>170.88097000000002</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160.26</v>
      </c>
      <c r="D172" s="1">
        <f>'PR-RAS'!E176</f>
        <v>48.96</v>
      </c>
      <c r="E172" s="1">
        <v>0</v>
      </c>
      <c r="F172" s="1">
        <v>0</v>
      </c>
      <c r="G172" s="2">
        <f t="shared" si="0"/>
        <v>44.148780000000002</v>
      </c>
      <c r="H172" s="2">
        <f t="shared" si="1"/>
        <v>0.29999999999999005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14100.91</v>
      </c>
      <c r="D173" s="1">
        <f>'PR-RAS'!E177</f>
        <v>11100.58</v>
      </c>
      <c r="E173" s="1">
        <v>0</v>
      </c>
      <c r="F173" s="1">
        <v>0</v>
      </c>
      <c r="G173" s="2">
        <f t="shared" si="0"/>
        <v>6243.9560399999991</v>
      </c>
      <c r="H173" s="2">
        <f t="shared" si="1"/>
        <v>0.51000000000021828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2575.23</v>
      </c>
      <c r="D174" s="1">
        <f>'PR-RAS'!E178</f>
        <v>2707.64</v>
      </c>
      <c r="E174" s="1">
        <v>0</v>
      </c>
      <c r="F174" s="1">
        <v>0</v>
      </c>
      <c r="G174" s="2">
        <f t="shared" si="0"/>
        <v>1382.3582299999998</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6042.14</v>
      </c>
      <c r="D175" s="1">
        <f>'PR-RAS'!E179</f>
        <v>1493.39</v>
      </c>
      <c r="E175" s="1">
        <v>0</v>
      </c>
      <c r="F175" s="1">
        <v>0</v>
      </c>
      <c r="G175" s="2">
        <f t="shared" si="0"/>
        <v>1571.03208</v>
      </c>
      <c r="H175" s="2">
        <f t="shared" si="1"/>
        <v>0.53000000000042746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1188.3800000000001</v>
      </c>
      <c r="D177" s="1">
        <f>'PR-RAS'!E181</f>
        <v>1656.53</v>
      </c>
      <c r="E177" s="1">
        <v>0</v>
      </c>
      <c r="F177" s="1">
        <v>0</v>
      </c>
      <c r="G177" s="2">
        <f t="shared" si="0"/>
        <v>792.25344000000007</v>
      </c>
      <c r="H177" s="2">
        <f t="shared" si="1"/>
        <v>0.85000000000013642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318.52999999999997</v>
      </c>
      <c r="D178" s="1">
        <f>'PR-RAS'!E182</f>
        <v>183.97</v>
      </c>
      <c r="E178" s="1">
        <v>0</v>
      </c>
      <c r="F178" s="1">
        <v>0</v>
      </c>
      <c r="G178" s="2">
        <f t="shared" si="0"/>
        <v>121.50519</v>
      </c>
      <c r="H178" s="2">
        <f t="shared" si="1"/>
        <v>0.50000000000002842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1274.47</v>
      </c>
      <c r="D179" s="1">
        <f>'PR-RAS'!E183</f>
        <v>1444.11</v>
      </c>
      <c r="E179" s="1">
        <v>0</v>
      </c>
      <c r="F179" s="1">
        <v>0</v>
      </c>
      <c r="G179" s="2">
        <f t="shared" si="0"/>
        <v>740.95881999999995</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953.95</v>
      </c>
      <c r="D180" s="1">
        <f>'PR-RAS'!E184</f>
        <v>124.42</v>
      </c>
      <c r="E180" s="1">
        <v>0</v>
      </c>
      <c r="F180" s="1">
        <v>0</v>
      </c>
      <c r="G180" s="2">
        <f t="shared" si="0"/>
        <v>215.29940999999999</v>
      </c>
      <c r="H180" s="2">
        <f t="shared" si="1"/>
        <v>0.46999999999995623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1324.74</v>
      </c>
      <c r="D181" s="1">
        <f>'PR-RAS'!E185</f>
        <v>3042.41</v>
      </c>
      <c r="E181" s="1">
        <v>0</v>
      </c>
      <c r="F181" s="1">
        <v>0</v>
      </c>
      <c r="G181" s="2">
        <f t="shared" si="0"/>
        <v>1333.7207999999998</v>
      </c>
      <c r="H181" s="2">
        <f t="shared" si="1"/>
        <v>0.66999999999984539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423.47</v>
      </c>
      <c r="D182" s="1">
        <f>'PR-RAS'!E186</f>
        <v>448.11</v>
      </c>
      <c r="E182" s="1">
        <v>0</v>
      </c>
      <c r="F182" s="1">
        <v>0</v>
      </c>
      <c r="G182" s="2">
        <f t="shared" si="0"/>
        <v>238.86389</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6626.94</v>
      </c>
      <c r="D184" s="1">
        <f>'PR-RAS'!E188</f>
        <v>6040.79</v>
      </c>
      <c r="E184" s="1">
        <v>0</v>
      </c>
      <c r="F184" s="1">
        <v>0</v>
      </c>
      <c r="G184" s="2">
        <f t="shared" si="0"/>
        <v>3423.6591600000002</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746.32</v>
      </c>
      <c r="D186" s="1">
        <f>'PR-RAS'!E190</f>
        <v>766.48</v>
      </c>
      <c r="E186" s="1">
        <v>0</v>
      </c>
      <c r="F186" s="1">
        <v>0</v>
      </c>
      <c r="G186" s="2">
        <f t="shared" si="0"/>
        <v>421.66680000000002</v>
      </c>
      <c r="H186" s="2">
        <f t="shared" si="1"/>
        <v>0.80000000000006821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177.85</v>
      </c>
      <c r="D188" s="1">
        <f>'PR-RAS'!E192</f>
        <v>163.09</v>
      </c>
      <c r="E188" s="1">
        <v>0</v>
      </c>
      <c r="F188" s="1">
        <v>0</v>
      </c>
      <c r="G188" s="2">
        <f t="shared" si="0"/>
        <v>94.253609999999995</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2413.23</v>
      </c>
      <c r="D189" s="1">
        <f>'PR-RAS'!E193</f>
        <v>1998.89</v>
      </c>
      <c r="E189" s="1">
        <v>0</v>
      </c>
      <c r="F189" s="1">
        <v>0</v>
      </c>
      <c r="G189" s="2">
        <f t="shared" si="0"/>
        <v>1205.2698800000001</v>
      </c>
      <c r="H189" s="2">
        <f t="shared" si="1"/>
        <v>0.33999999999991815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2119.4699999999998</v>
      </c>
      <c r="D190" s="1">
        <f>'PR-RAS'!E194</f>
        <v>0</v>
      </c>
      <c r="E190" s="1">
        <v>0</v>
      </c>
      <c r="F190" s="1">
        <v>0</v>
      </c>
      <c r="G190" s="2">
        <f t="shared" si="0"/>
        <v>400.57982999999996</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1170.07</v>
      </c>
      <c r="D191" s="1">
        <f>'PR-RAS'!E195</f>
        <v>3112.33</v>
      </c>
      <c r="E191" s="1">
        <v>0</v>
      </c>
      <c r="F191" s="1">
        <v>0</v>
      </c>
      <c r="G191" s="2">
        <f t="shared" si="0"/>
        <v>1404.9986999999999</v>
      </c>
      <c r="H191" s="2">
        <f t="shared" si="1"/>
        <v>0.39999999999986358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2531.2199999999998</v>
      </c>
      <c r="D192" s="1">
        <f>'PR-RAS'!E196</f>
        <v>511.6</v>
      </c>
      <c r="E192" s="1">
        <v>0</v>
      </c>
      <c r="F192" s="1">
        <v>0</v>
      </c>
      <c r="G192" s="2">
        <f t="shared" si="0"/>
        <v>678.89422000000002</v>
      </c>
      <c r="H192" s="2">
        <f t="shared" si="1"/>
        <v>0.61999999999977717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2531.2199999999998</v>
      </c>
      <c r="D206" s="1">
        <f>'PR-RAS'!E210</f>
        <v>511.6</v>
      </c>
      <c r="E206" s="1">
        <v>0</v>
      </c>
      <c r="F206" s="1">
        <v>0</v>
      </c>
      <c r="G206" s="2">
        <f t="shared" si="0"/>
        <v>728.65609999999992</v>
      </c>
      <c r="H206" s="2">
        <f t="shared" si="1"/>
        <v>0.61999999999977717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637.87</v>
      </c>
      <c r="D207" s="1">
        <f>'PR-RAS'!E211</f>
        <v>511.6</v>
      </c>
      <c r="E207" s="1">
        <v>0</v>
      </c>
      <c r="F207" s="1">
        <v>0</v>
      </c>
      <c r="G207" s="2">
        <f t="shared" si="0"/>
        <v>342.18042000000003</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1893.35</v>
      </c>
      <c r="D209" s="1">
        <f>'PR-RAS'!E213</f>
        <v>0</v>
      </c>
      <c r="E209" s="1">
        <v>0</v>
      </c>
      <c r="F209" s="1">
        <v>0</v>
      </c>
      <c r="G209" s="2">
        <f t="shared" si="0"/>
        <v>393.81679999999994</v>
      </c>
      <c r="H209" s="2">
        <f t="shared" si="1"/>
        <v>0.34999999999990905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140</v>
      </c>
      <c r="E220" s="1">
        <v>0</v>
      </c>
      <c r="F220" s="1">
        <v>0</v>
      </c>
      <c r="G220" s="2">
        <f t="shared" si="0"/>
        <v>61.32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140</v>
      </c>
      <c r="E243" s="1">
        <v>0</v>
      </c>
      <c r="F243" s="1">
        <v>0</v>
      </c>
      <c r="G243" s="2">
        <f t="shared" si="0"/>
        <v>67.759999999999991</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140</v>
      </c>
      <c r="E244" s="1">
        <v>0</v>
      </c>
      <c r="F244" s="1">
        <v>0</v>
      </c>
      <c r="G244" s="2">
        <f t="shared" si="0"/>
        <v>68.039999999999992</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37676.879999999997</v>
      </c>
      <c r="D248" s="1">
        <f>'PR-RAS'!E252</f>
        <v>41408.76</v>
      </c>
      <c r="E248" s="1">
        <v>0</v>
      </c>
      <c r="F248" s="1">
        <v>0</v>
      </c>
      <c r="G248" s="2">
        <f t="shared" si="0"/>
        <v>29762.1168</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37676.879999999997</v>
      </c>
      <c r="D255" s="1">
        <f>'PR-RAS'!E259</f>
        <v>41408.76</v>
      </c>
      <c r="E255" s="1">
        <v>0</v>
      </c>
      <c r="F255" s="1">
        <v>0</v>
      </c>
      <c r="G255" s="2">
        <f t="shared" si="0"/>
        <v>30605.577600000001</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37676.879999999997</v>
      </c>
      <c r="D257" s="1">
        <f>'PR-RAS'!E261</f>
        <v>41408.76</v>
      </c>
      <c r="E257" s="1">
        <v>0</v>
      </c>
      <c r="F257" s="1">
        <v>0</v>
      </c>
      <c r="G257" s="2">
        <f t="shared" si="0"/>
        <v>30846.5664</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245.3</v>
      </c>
      <c r="E259" s="1">
        <v>0</v>
      </c>
      <c r="F259" s="1">
        <v>0</v>
      </c>
      <c r="G259" s="2">
        <f t="shared" si="0"/>
        <v>126.57480000000001</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245.3</v>
      </c>
      <c r="E260" s="1">
        <v>0</v>
      </c>
      <c r="F260" s="1">
        <v>0</v>
      </c>
      <c r="G260" s="2">
        <f t="shared" si="0"/>
        <v>127.06540000000001</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245.3</v>
      </c>
      <c r="E262" s="1">
        <v>0</v>
      </c>
      <c r="F262" s="1">
        <v>0</v>
      </c>
      <c r="G262" s="2">
        <f t="shared" si="0"/>
        <v>128.04660000000001</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525631.29</v>
      </c>
      <c r="D285" s="1">
        <f>'PR-RAS'!E289</f>
        <v>579530.31000000006</v>
      </c>
      <c r="E285" s="1">
        <v>0</v>
      </c>
      <c r="F285" s="1">
        <v>0</v>
      </c>
      <c r="G285" s="2">
        <f t="shared" si="8"/>
        <v>478452.50244000001</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13052.600000000093</v>
      </c>
      <c r="D286" s="1">
        <f>'PR-RAS'!E290</f>
        <v>11499.509999999893</v>
      </c>
      <c r="E286" s="1">
        <v>0</v>
      </c>
      <c r="F286" s="1">
        <v>0</v>
      </c>
      <c r="G286" s="2">
        <f t="shared" si="8"/>
        <v>10274.711699999965</v>
      </c>
      <c r="H286" s="2">
        <f t="shared" si="9"/>
        <v>0.89000000001396984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4860.45</v>
      </c>
      <c r="D288" s="1">
        <f>'PR-RAS'!E292</f>
        <v>4638.04</v>
      </c>
      <c r="E288" s="1">
        <v>0</v>
      </c>
      <c r="F288" s="1">
        <v>0</v>
      </c>
      <c r="G288" s="2">
        <f t="shared" si="8"/>
        <v>4057.1841099999992</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7731.17</v>
      </c>
      <c r="D290" s="1">
        <f>'PR-RAS'!E294</f>
        <v>2049.6</v>
      </c>
      <c r="E290" s="1">
        <v>0</v>
      </c>
      <c r="F290" s="1">
        <v>0</v>
      </c>
      <c r="G290" s="2">
        <f t="shared" si="8"/>
        <v>3418.9769299999994</v>
      </c>
      <c r="H290" s="2">
        <f t="shared" si="9"/>
        <v>0.57000000000016371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196.43</v>
      </c>
      <c r="D291" s="1">
        <f>'PR-RAS'!E295</f>
        <v>121.97</v>
      </c>
      <c r="E291" s="1">
        <v>0</v>
      </c>
      <c r="F291" s="1">
        <v>0</v>
      </c>
      <c r="G291" s="2">
        <f t="shared" si="8"/>
        <v>127.70729999999999</v>
      </c>
      <c r="H291" s="2">
        <f t="shared" si="9"/>
        <v>0.46000000000000796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11083.93</v>
      </c>
      <c r="D345" s="1">
        <f>'PR-RAS'!E350</f>
        <v>8850.9000000000015</v>
      </c>
      <c r="E345" s="1">
        <v>0</v>
      </c>
      <c r="F345" s="1">
        <v>0</v>
      </c>
      <c r="G345" s="2">
        <f t="shared" si="8"/>
        <v>9902.2911199999999</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2488.5500000000002</v>
      </c>
      <c r="D346" s="1">
        <f>'PR-RAS'!E351</f>
        <v>145.69999999999999</v>
      </c>
      <c r="E346" s="1">
        <v>0</v>
      </c>
      <c r="F346" s="1">
        <v>0</v>
      </c>
      <c r="G346" s="2">
        <f t="shared" si="8"/>
        <v>959.08275000000003</v>
      </c>
      <c r="H346" s="2">
        <f t="shared" si="9"/>
        <v>0.74999999999982947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2488.5500000000002</v>
      </c>
      <c r="D351" s="1">
        <f>'PR-RAS'!E356</f>
        <v>145.69999999999999</v>
      </c>
      <c r="E351" s="1">
        <v>0</v>
      </c>
      <c r="F351" s="1">
        <v>0</v>
      </c>
      <c r="G351" s="2">
        <f t="shared" si="8"/>
        <v>972.98250000000007</v>
      </c>
      <c r="H351" s="2">
        <f t="shared" si="9"/>
        <v>0.74999999999982947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2488.5500000000002</v>
      </c>
      <c r="D357" s="1">
        <f>'PR-RAS'!E362</f>
        <v>145.69999999999999</v>
      </c>
      <c r="E357" s="1">
        <v>0</v>
      </c>
      <c r="F357" s="1">
        <v>0</v>
      </c>
      <c r="G357" s="2">
        <f t="shared" si="8"/>
        <v>989.6622000000001</v>
      </c>
      <c r="H357" s="2">
        <f t="shared" si="9"/>
        <v>0.74999999999982947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5244.13</v>
      </c>
      <c r="D358" s="1">
        <f>'PR-RAS'!E363</f>
        <v>8705.2000000000007</v>
      </c>
      <c r="E358" s="1">
        <v>0</v>
      </c>
      <c r="F358" s="1">
        <v>0</v>
      </c>
      <c r="G358" s="2">
        <f t="shared" si="8"/>
        <v>8087.6672100000005</v>
      </c>
      <c r="H358" s="2">
        <f t="shared" si="9"/>
        <v>0.33000000000083674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2328.1800000000003</v>
      </c>
      <c r="D364" s="1">
        <f>'PR-RAS'!E369</f>
        <v>6614.6100000000006</v>
      </c>
      <c r="E364" s="1">
        <v>0</v>
      </c>
      <c r="F364" s="1">
        <v>0</v>
      </c>
      <c r="G364" s="2">
        <f t="shared" si="8"/>
        <v>5647.3362000000006</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180.22</v>
      </c>
      <c r="D365" s="1">
        <f>'PR-RAS'!E370</f>
        <v>390</v>
      </c>
      <c r="E365" s="1">
        <v>0</v>
      </c>
      <c r="F365" s="1">
        <v>0</v>
      </c>
      <c r="G365" s="2">
        <f t="shared" si="8"/>
        <v>349.52008000000001</v>
      </c>
      <c r="H365" s="2">
        <f t="shared" si="9"/>
        <v>0.21999999999999886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1765.21</v>
      </c>
      <c r="D367" s="1">
        <f>'PR-RAS'!E372</f>
        <v>3993.75</v>
      </c>
      <c r="E367" s="1">
        <v>0</v>
      </c>
      <c r="F367" s="1">
        <v>0</v>
      </c>
      <c r="G367" s="2">
        <f t="shared" si="8"/>
        <v>3569.4918599999996</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382.75</v>
      </c>
      <c r="D371" s="1">
        <f>'PR-RAS'!E376</f>
        <v>2230.86</v>
      </c>
      <c r="E371" s="1">
        <v>0</v>
      </c>
      <c r="F371" s="1">
        <v>0</v>
      </c>
      <c r="G371" s="2">
        <f t="shared" si="8"/>
        <v>1792.4539</v>
      </c>
      <c r="H371" s="2">
        <f t="shared" si="9"/>
        <v>0.38999999999987267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2915.95</v>
      </c>
      <c r="D378" s="1">
        <f>'PR-RAS'!E383</f>
        <v>2090.59</v>
      </c>
      <c r="E378" s="1">
        <v>0</v>
      </c>
      <c r="F378" s="1">
        <v>0</v>
      </c>
      <c r="G378" s="2">
        <f t="shared" si="8"/>
        <v>2675.6180100000001</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2915.95</v>
      </c>
      <c r="D379" s="1">
        <f>'PR-RAS'!E384</f>
        <v>2090.59</v>
      </c>
      <c r="E379" s="1">
        <v>0</v>
      </c>
      <c r="F379" s="1">
        <v>0</v>
      </c>
      <c r="G379" s="2">
        <f t="shared" si="8"/>
        <v>2682.7151400000002</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3351.25</v>
      </c>
      <c r="D397" s="1">
        <f>'PR-RAS'!E402</f>
        <v>0</v>
      </c>
      <c r="E397" s="1">
        <v>0</v>
      </c>
      <c r="F397" s="1">
        <v>0</v>
      </c>
      <c r="G397" s="2">
        <f t="shared" si="8"/>
        <v>1327.095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3351.25</v>
      </c>
      <c r="D398" s="1">
        <f>'PR-RAS'!E403</f>
        <v>0</v>
      </c>
      <c r="E398" s="1">
        <v>0</v>
      </c>
      <c r="F398" s="1">
        <v>0</v>
      </c>
      <c r="G398" s="2">
        <f t="shared" si="8"/>
        <v>1330.44625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11083.93</v>
      </c>
      <c r="D403" s="1">
        <f>'PR-RAS'!E408</f>
        <v>8850.9000000000015</v>
      </c>
      <c r="E403" s="1">
        <v>0</v>
      </c>
      <c r="F403" s="1">
        <v>0</v>
      </c>
      <c r="G403" s="2">
        <f t="shared" si="8"/>
        <v>11571.863460000002</v>
      </c>
      <c r="H403" s="2">
        <f t="shared" si="9"/>
        <v>0.16999999999825377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1266.45</v>
      </c>
      <c r="D404" s="1">
        <f>'PR-RAS'!E409</f>
        <v>808.92</v>
      </c>
      <c r="E404" s="1">
        <v>0</v>
      </c>
      <c r="F404" s="1">
        <v>0</v>
      </c>
      <c r="G404" s="2">
        <f t="shared" si="8"/>
        <v>1162.36887</v>
      </c>
      <c r="H404" s="2">
        <f t="shared" si="9"/>
        <v>0.5300000000000864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538683.89000000013</v>
      </c>
      <c r="D407" s="1">
        <f>'PR-RAS'!E412</f>
        <v>591029.81999999995</v>
      </c>
      <c r="E407" s="1">
        <v>0</v>
      </c>
      <c r="F407" s="1">
        <v>0</v>
      </c>
      <c r="G407" s="2">
        <f t="shared" si="8"/>
        <v>698621.87318000011</v>
      </c>
      <c r="H407" s="2">
        <f t="shared" si="9"/>
        <v>0.28999999992083758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536715.22000000009</v>
      </c>
      <c r="D408" s="1">
        <f>'PR-RAS'!E413</f>
        <v>588381.21000000008</v>
      </c>
      <c r="E408" s="1">
        <v>0</v>
      </c>
      <c r="F408" s="1">
        <v>0</v>
      </c>
      <c r="G408" s="2">
        <f t="shared" si="8"/>
        <v>697385.39948000002</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1968.6700000000419</v>
      </c>
      <c r="D409" s="1">
        <f>'PR-RAS'!E414</f>
        <v>2648.6099999998696</v>
      </c>
      <c r="E409" s="1">
        <v>0</v>
      </c>
      <c r="F409" s="1">
        <v>0</v>
      </c>
      <c r="G409" s="2">
        <f t="shared" si="8"/>
        <v>2964.4831199999107</v>
      </c>
      <c r="H409" s="2">
        <f t="shared" si="9"/>
        <v>0.72000000008847564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6126.9</v>
      </c>
      <c r="D411" s="1">
        <f>'PR-RAS'!E416</f>
        <v>5446.96</v>
      </c>
      <c r="E411" s="1">
        <v>0</v>
      </c>
      <c r="F411" s="1">
        <v>0</v>
      </c>
      <c r="G411" s="2">
        <f t="shared" si="8"/>
        <v>6978.5361999999996</v>
      </c>
      <c r="H411" s="2">
        <f t="shared" si="9"/>
        <v>0.14000000000032742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7731.17</v>
      </c>
      <c r="D413" s="1">
        <f>'PR-RAS'!E418</f>
        <v>2049.6</v>
      </c>
      <c r="E413" s="1">
        <v>0</v>
      </c>
      <c r="F413" s="1">
        <v>0</v>
      </c>
      <c r="G413" s="2">
        <f t="shared" si="8"/>
        <v>4874.112439999999</v>
      </c>
      <c r="H413" s="2">
        <f t="shared" si="9"/>
        <v>0.57000000000016371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538683.89000000013</v>
      </c>
      <c r="D633" s="1">
        <f>'PR-RAS'!E639</f>
        <v>591029.81999999995</v>
      </c>
      <c r="E633" s="1">
        <v>0</v>
      </c>
      <c r="F633" s="1">
        <v>0</v>
      </c>
      <c r="G633" s="2">
        <f t="shared" si="10"/>
        <v>1087509.91096</v>
      </c>
      <c r="H633" s="2">
        <f t="shared" si="11"/>
        <v>0.28999999992083758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536715.22000000009</v>
      </c>
      <c r="D634" s="1">
        <f>'PR-RAS'!E640</f>
        <v>588381.21000000008</v>
      </c>
      <c r="E634" s="1">
        <v>0</v>
      </c>
      <c r="F634" s="1">
        <v>0</v>
      </c>
      <c r="G634" s="2">
        <f t="shared" si="10"/>
        <v>1084631.3461200001</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1968.6700000000419</v>
      </c>
      <c r="D635" s="1">
        <f>'PR-RAS'!E641</f>
        <v>2648.6099999998696</v>
      </c>
      <c r="E635" s="1">
        <v>0</v>
      </c>
      <c r="F635" s="1">
        <v>0</v>
      </c>
      <c r="G635" s="2">
        <f t="shared" si="10"/>
        <v>4606.5742599998612</v>
      </c>
      <c r="H635" s="2">
        <f t="shared" si="11"/>
        <v>0.72000000008847564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6126.9</v>
      </c>
      <c r="D637" s="1">
        <f>'PR-RAS'!E643</f>
        <v>5446.96</v>
      </c>
      <c r="E637" s="1">
        <v>0</v>
      </c>
      <c r="F637" s="1">
        <v>0</v>
      </c>
      <c r="G637" s="2">
        <f t="shared" si="10"/>
        <v>10825.24152</v>
      </c>
      <c r="H637" s="2">
        <f t="shared" si="11"/>
        <v>0.14000000000032742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8095.5700000000415</v>
      </c>
      <c r="D639" s="1">
        <f>'PR-RAS'!E645</f>
        <v>8095.5699999998697</v>
      </c>
      <c r="E639" s="1">
        <v>0</v>
      </c>
      <c r="F639" s="1">
        <v>0</v>
      </c>
      <c r="G639" s="2">
        <f t="shared" si="10"/>
        <v>15494.920979999861</v>
      </c>
      <c r="H639" s="2">
        <f t="shared" si="11"/>
        <v>0.86000000008880306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35747.58</v>
      </c>
      <c r="D641" s="1">
        <f>'PR-RAS'!E647</f>
        <v>37444.28</v>
      </c>
      <c r="E641" s="1">
        <v>0</v>
      </c>
      <c r="F641" s="1">
        <v>0</v>
      </c>
      <c r="G641" s="2">
        <f t="shared" si="10"/>
        <v>70807.1296</v>
      </c>
      <c r="H641" s="2">
        <f t="shared" si="11"/>
        <v>0.69999999999708962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8649.08</v>
      </c>
      <c r="D642" s="1">
        <f>'PR-RAS'!E649</f>
        <v>12198.42</v>
      </c>
      <c r="E642" s="1">
        <v>0</v>
      </c>
      <c r="F642" s="1">
        <v>0</v>
      </c>
      <c r="G642" s="2">
        <f t="shared" si="10"/>
        <v>21182.434720000001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152035.65</v>
      </c>
      <c r="D643" s="1">
        <f>'PR-RAS'!E650</f>
        <v>1197.19</v>
      </c>
      <c r="E643" s="1">
        <v>0</v>
      </c>
      <c r="F643" s="1">
        <v>0</v>
      </c>
      <c r="G643" s="2">
        <f t="shared" si="10"/>
        <v>99144.079259999999</v>
      </c>
      <c r="H643" s="2">
        <f t="shared" si="11"/>
        <v>0.54000000000587534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147233.84</v>
      </c>
      <c r="D644" s="1">
        <f>'PR-RAS'!E651</f>
        <v>0</v>
      </c>
      <c r="E644" s="1">
        <v>0</v>
      </c>
      <c r="F644" s="1">
        <v>0</v>
      </c>
      <c r="G644" s="2">
        <f t="shared" si="10"/>
        <v>94671.359119999994</v>
      </c>
      <c r="H644" s="2">
        <f t="shared" si="11"/>
        <v>0.16000000000349246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13450.889999999985</v>
      </c>
      <c r="D645" s="1">
        <f>'PR-RAS'!E652</f>
        <v>13395.61</v>
      </c>
      <c r="E645" s="1">
        <v>0</v>
      </c>
      <c r="F645" s="1">
        <v>0</v>
      </c>
      <c r="G645" s="2">
        <f t="shared" si="10"/>
        <v>25915.918839999991</v>
      </c>
      <c r="H645" s="2">
        <f t="shared" si="11"/>
        <v>0.50000000001455192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165.79</v>
      </c>
      <c r="D664" s="1">
        <f>'PR-RAS'!E671</f>
        <v>0</v>
      </c>
      <c r="E664" s="1">
        <v>0</v>
      </c>
      <c r="F664" s="1">
        <v>0</v>
      </c>
      <c r="G664" s="2">
        <f t="shared" si="10"/>
        <v>109.91876999999999</v>
      </c>
      <c r="H664" s="2">
        <f t="shared" si="11"/>
        <v>0.21000000000000796</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410393.63</v>
      </c>
      <c r="D668" s="1">
        <f>'PR-RAS'!E675</f>
        <v>483381.8</v>
      </c>
      <c r="E668" s="1">
        <v>0</v>
      </c>
      <c r="F668" s="1">
        <v>0</v>
      </c>
      <c r="G668" s="2">
        <f t="shared" si="10"/>
        <v>918563.87241000007</v>
      </c>
      <c r="H668" s="2">
        <f t="shared" si="11"/>
        <v>0.57000000000698492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10516.21</v>
      </c>
      <c r="D669" s="1">
        <f>'PR-RAS'!E676</f>
        <v>10765.11</v>
      </c>
      <c r="E669" s="1">
        <v>0</v>
      </c>
      <c r="F669" s="1">
        <v>0</v>
      </c>
      <c r="G669" s="2">
        <f t="shared" si="10"/>
        <v>21407.015240000001</v>
      </c>
      <c r="H669" s="2">
        <f t="shared" si="11"/>
        <v>0.31999999999970896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2271.84</v>
      </c>
      <c r="D670" s="1">
        <f>'PR-RAS'!E677</f>
        <v>237</v>
      </c>
      <c r="E670" s="1">
        <v>0</v>
      </c>
      <c r="F670" s="1">
        <v>0</v>
      </c>
      <c r="G670" s="2">
        <f t="shared" si="10"/>
        <v>1836.9669600000002</v>
      </c>
      <c r="H670" s="2">
        <f t="shared" si="11"/>
        <v>0.15999999999985448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1090.49</v>
      </c>
      <c r="D687" s="1">
        <f>'PR-RAS'!E694</f>
        <v>802.35</v>
      </c>
      <c r="E687" s="1">
        <v>0</v>
      </c>
      <c r="F687" s="1">
        <v>0</v>
      </c>
      <c r="G687" s="2">
        <f t="shared" si="10"/>
        <v>1848.9003400000001</v>
      </c>
      <c r="H687" s="2">
        <f t="shared" si="11"/>
        <v>0.84000000000003183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190.76</v>
      </c>
      <c r="E688" s="1">
        <v>0</v>
      </c>
      <c r="F688" s="1">
        <v>0</v>
      </c>
      <c r="G688" s="2">
        <f t="shared" si="10"/>
        <v>262.10424</v>
      </c>
      <c r="H688" s="2">
        <f t="shared" si="11"/>
        <v>0.24000000000000909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30801.78</v>
      </c>
      <c r="D703" s="1">
        <f>'PR-RAS'!E710</f>
        <v>13643.23</v>
      </c>
      <c r="E703" s="1">
        <v>0</v>
      </c>
      <c r="F703" s="1">
        <v>0</v>
      </c>
      <c r="G703" s="2">
        <f t="shared" si="10"/>
        <v>40777.944479999998</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1432</v>
      </c>
      <c r="D710" s="1">
        <f>'PR-RAS'!E717</f>
        <v>998.73</v>
      </c>
      <c r="E710" s="1">
        <v>0</v>
      </c>
      <c r="F710" s="1">
        <v>0</v>
      </c>
      <c r="G710" s="2">
        <f t="shared" si="10"/>
        <v>2431.4871399999997</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21533.7</v>
      </c>
      <c r="D711" s="1">
        <f>'PR-RAS'!E718</f>
        <v>24606.44</v>
      </c>
      <c r="E711" s="1">
        <v>0</v>
      </c>
      <c r="F711" s="1">
        <v>0</v>
      </c>
      <c r="G711" s="2">
        <f t="shared" si="10"/>
        <v>50230.071799999998</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610.52</v>
      </c>
      <c r="D713" s="1">
        <f>'PR-RAS'!E720</f>
        <v>999.42</v>
      </c>
      <c r="E713" s="1">
        <v>0</v>
      </c>
      <c r="F713" s="1">
        <v>0</v>
      </c>
      <c r="G713" s="2">
        <f t="shared" si="10"/>
        <v>1857.8643199999997</v>
      </c>
      <c r="H713" s="2">
        <f t="shared" si="11"/>
        <v>0.89999999999997726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351.67</v>
      </c>
      <c r="D719" s="1">
        <f>'PR-RAS'!E726</f>
        <v>330.73</v>
      </c>
      <c r="E719" s="1">
        <v>0</v>
      </c>
      <c r="F719" s="1">
        <v>0</v>
      </c>
      <c r="G719" s="2">
        <f t="shared" si="10"/>
        <v>727.42734000000007</v>
      </c>
      <c r="H719" s="2">
        <f t="shared" si="11"/>
        <v>0.59999999999996589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32477.64</v>
      </c>
      <c r="D817" s="1">
        <f>'PR-RAS'!E824</f>
        <v>36140.18</v>
      </c>
      <c r="E817" s="1">
        <v>0</v>
      </c>
      <c r="F817" s="1">
        <v>0</v>
      </c>
      <c r="G817" s="2">
        <f t="shared" si="18"/>
        <v>85482.527999999991</v>
      </c>
      <c r="H817" s="2">
        <f t="shared" si="19"/>
        <v>0.54000000000087311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5199.24</v>
      </c>
      <c r="D821" s="1">
        <f>'PR-RAS'!E828</f>
        <v>5268.58</v>
      </c>
      <c r="E821" s="1">
        <v>0</v>
      </c>
      <c r="F821" s="1">
        <v>0</v>
      </c>
      <c r="G821" s="2">
        <f t="shared" si="18"/>
        <v>12903.847999999998</v>
      </c>
      <c r="H821" s="2">
        <f t="shared" si="19"/>
        <v>0.65999999999985448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284794.17000000004</v>
      </c>
      <c r="D984" s="6">
        <f>BILANCA!E6</f>
        <v>276127.71000000002</v>
      </c>
      <c r="E984" s="6">
        <v>0</v>
      </c>
      <c r="F984" s="6">
        <v>0</v>
      </c>
      <c r="G984" s="7">
        <f t="shared" ref="G984:G1241" si="22">B984/1000*C984+B984/500*D984</f>
        <v>837.04959000000008</v>
      </c>
      <c r="H984" s="7">
        <f t="shared" si="19"/>
        <v>0.46000000002095476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211097.41000000003</v>
      </c>
      <c r="D985" s="1">
        <f>BILANCA!E7</f>
        <v>204944.66000000003</v>
      </c>
      <c r="E985" s="1">
        <v>0</v>
      </c>
      <c r="F985" s="1">
        <v>0</v>
      </c>
      <c r="G985" s="2">
        <f t="shared" si="22"/>
        <v>1241.9734600000002</v>
      </c>
      <c r="H985" s="2">
        <f t="shared" si="19"/>
        <v>0.75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11324.46</v>
      </c>
      <c r="D986" s="1">
        <f>BILANCA!E8</f>
        <v>11324.46</v>
      </c>
      <c r="E986" s="1">
        <v>0</v>
      </c>
      <c r="F986" s="1">
        <v>0</v>
      </c>
      <c r="G986" s="2">
        <f t="shared" si="22"/>
        <v>101.92014</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11010.4</v>
      </c>
      <c r="D987" s="1">
        <f>BILANCA!E9</f>
        <v>11010.4</v>
      </c>
      <c r="E987" s="1">
        <v>0</v>
      </c>
      <c r="F987" s="1">
        <v>0</v>
      </c>
      <c r="G987" s="2">
        <f t="shared" si="22"/>
        <v>132.12479999999999</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561.75</v>
      </c>
      <c r="D988" s="1">
        <f>BILANCA!E10</f>
        <v>561.75</v>
      </c>
      <c r="E988" s="1">
        <v>0</v>
      </c>
      <c r="F988" s="1">
        <v>0</v>
      </c>
      <c r="G988" s="2">
        <f t="shared" si="22"/>
        <v>8.4262499999999996</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247.69</v>
      </c>
      <c r="D989" s="1">
        <f>BILANCA!E11</f>
        <v>247.69</v>
      </c>
      <c r="E989" s="1">
        <v>0</v>
      </c>
      <c r="F989" s="1">
        <v>0</v>
      </c>
      <c r="G989" s="2">
        <f t="shared" si="22"/>
        <v>4.4584200000000003</v>
      </c>
      <c r="H989" s="2">
        <f t="shared" si="19"/>
        <v>0.62000000000000455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155992.25000000003</v>
      </c>
      <c r="D990" s="1">
        <f>BILANCA!E12</f>
        <v>149839.50000000003</v>
      </c>
      <c r="E990" s="1">
        <v>0</v>
      </c>
      <c r="F990" s="1">
        <v>0</v>
      </c>
      <c r="G990" s="2">
        <f t="shared" si="22"/>
        <v>3189.6987500000009</v>
      </c>
      <c r="H990" s="2">
        <f t="shared" si="19"/>
        <v>0.75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132255.77000000002</v>
      </c>
      <c r="D991" s="1">
        <f>BILANCA!E13</f>
        <v>132255.78000000003</v>
      </c>
      <c r="E991" s="1">
        <v>0</v>
      </c>
      <c r="F991" s="1">
        <v>0</v>
      </c>
      <c r="G991" s="2">
        <f t="shared" si="22"/>
        <v>3174.138640000001</v>
      </c>
      <c r="H991" s="2">
        <f t="shared" si="19"/>
        <v>0.44999999995343387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289755.33</v>
      </c>
      <c r="D993" s="1">
        <f>BILANCA!E15</f>
        <v>289755.33</v>
      </c>
      <c r="E993" s="1">
        <v>0</v>
      </c>
      <c r="F993" s="1">
        <v>0</v>
      </c>
      <c r="G993" s="2">
        <f t="shared" si="22"/>
        <v>8692.6599000000006</v>
      </c>
      <c r="H993" s="2">
        <f t="shared" si="19"/>
        <v>0.66000000003259629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157499.56</v>
      </c>
      <c r="D996" s="1">
        <f>BILANCA!E18</f>
        <v>157499.54999999999</v>
      </c>
      <c r="E996" s="1">
        <v>0</v>
      </c>
      <c r="F996" s="1">
        <v>0</v>
      </c>
      <c r="G996" s="2">
        <f t="shared" si="22"/>
        <v>6142.4825799999999</v>
      </c>
      <c r="H996" s="2">
        <f t="shared" si="19"/>
        <v>0.89000000001396984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10850.39</v>
      </c>
      <c r="D997" s="1">
        <f>BILANCA!E19</f>
        <v>4639.9399999999951</v>
      </c>
      <c r="E997" s="1">
        <v>0</v>
      </c>
      <c r="F997" s="1">
        <v>0</v>
      </c>
      <c r="G997" s="2">
        <f t="shared" si="22"/>
        <v>281.82377999999983</v>
      </c>
      <c r="H997" s="2">
        <f t="shared" si="19"/>
        <v>0.45000000000436557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37949.43</v>
      </c>
      <c r="D998" s="1">
        <f>BILANCA!E20</f>
        <v>39131.129999999997</v>
      </c>
      <c r="E998" s="1">
        <v>0</v>
      </c>
      <c r="F998" s="1">
        <v>0</v>
      </c>
      <c r="G998" s="2">
        <f t="shared" si="22"/>
        <v>1743.1753499999998</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1123.68</v>
      </c>
      <c r="D999" s="1">
        <f>BILANCA!E21</f>
        <v>1123.68</v>
      </c>
      <c r="E999" s="1">
        <v>0</v>
      </c>
      <c r="F999" s="1">
        <v>0</v>
      </c>
      <c r="G999" s="2">
        <f t="shared" si="22"/>
        <v>53.936639999999997</v>
      </c>
      <c r="H999" s="2">
        <f t="shared" si="19"/>
        <v>0.63999999999987267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4170.12</v>
      </c>
      <c r="D1000" s="1">
        <f>BILANCA!E22</f>
        <v>4363.8599999999997</v>
      </c>
      <c r="E1000" s="1">
        <v>0</v>
      </c>
      <c r="F1000" s="1">
        <v>0</v>
      </c>
      <c r="G1000" s="2">
        <f t="shared" si="22"/>
        <v>219.26328000000001</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840.37</v>
      </c>
      <c r="D1002" s="1">
        <f>BILANCA!E24</f>
        <v>840.37</v>
      </c>
      <c r="E1002" s="1">
        <v>0</v>
      </c>
      <c r="F1002" s="1">
        <v>0</v>
      </c>
      <c r="G1002" s="2">
        <f t="shared" si="22"/>
        <v>47.901089999999996</v>
      </c>
      <c r="H1002" s="2">
        <f t="shared" si="19"/>
        <v>0.74000000000000909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3648.32</v>
      </c>
      <c r="D1003" s="1">
        <f>BILANCA!E25</f>
        <v>3648.32</v>
      </c>
      <c r="E1003" s="1">
        <v>0</v>
      </c>
      <c r="F1003" s="1">
        <v>0</v>
      </c>
      <c r="G1003" s="2">
        <f t="shared" si="22"/>
        <v>218.89920000000001</v>
      </c>
      <c r="H1003" s="2">
        <f t="shared" si="19"/>
        <v>0.64000000000032742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18400.080000000002</v>
      </c>
      <c r="D1004" s="1">
        <f>BILANCA!E26</f>
        <v>19776.95</v>
      </c>
      <c r="E1004" s="1">
        <v>0</v>
      </c>
      <c r="F1004" s="1">
        <v>0</v>
      </c>
      <c r="G1004" s="2">
        <f t="shared" si="22"/>
        <v>1217.0335800000003</v>
      </c>
      <c r="H1004" s="2">
        <f t="shared" si="19"/>
        <v>0.13000000000101863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55281.61</v>
      </c>
      <c r="D1006" s="1">
        <f>BILANCA!E28</f>
        <v>64244.37</v>
      </c>
      <c r="E1006" s="1">
        <v>0</v>
      </c>
      <c r="F1006" s="1">
        <v>0</v>
      </c>
      <c r="G1006" s="2">
        <f t="shared" si="22"/>
        <v>4226.7180499999995</v>
      </c>
      <c r="H1006" s="2">
        <f t="shared" si="19"/>
        <v>0.76000000000203727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12576.839999999997</v>
      </c>
      <c r="D1013" s="1">
        <f>BILANCA!E35</f>
        <v>12634.529999999999</v>
      </c>
      <c r="E1013" s="1">
        <v>0</v>
      </c>
      <c r="F1013" s="1">
        <v>0</v>
      </c>
      <c r="G1013" s="2">
        <f t="shared" si="22"/>
        <v>1135.377</v>
      </c>
      <c r="H1013" s="2">
        <f t="shared" si="19"/>
        <v>0.63000000000465661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36212.17</v>
      </c>
      <c r="D1014" s="1">
        <f>BILANCA!E36</f>
        <v>38269.86</v>
      </c>
      <c r="E1014" s="1">
        <v>0</v>
      </c>
      <c r="F1014" s="1">
        <v>0</v>
      </c>
      <c r="G1014" s="2">
        <f t="shared" si="22"/>
        <v>3495.3085899999996</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23635.33</v>
      </c>
      <c r="D1018" s="1">
        <f>BILANCA!E40</f>
        <v>25635.33</v>
      </c>
      <c r="E1018" s="1">
        <v>0</v>
      </c>
      <c r="F1018" s="1">
        <v>0</v>
      </c>
      <c r="G1018" s="2">
        <f t="shared" si="22"/>
        <v>2621.7096500000007</v>
      </c>
      <c r="H1018" s="2">
        <f t="shared" si="19"/>
        <v>0.66000000000349246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309.25</v>
      </c>
      <c r="D1023" s="1">
        <f>BILANCA!E45</f>
        <v>309.25</v>
      </c>
      <c r="E1023" s="1">
        <v>0</v>
      </c>
      <c r="F1023" s="1">
        <v>0</v>
      </c>
      <c r="G1023" s="2">
        <f t="shared" si="22"/>
        <v>37.11</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463.87</v>
      </c>
      <c r="D1025" s="1">
        <f>BILANCA!E47</f>
        <v>463.87</v>
      </c>
      <c r="E1025" s="1">
        <v>0</v>
      </c>
      <c r="F1025" s="1">
        <v>0</v>
      </c>
      <c r="G1025" s="2">
        <f t="shared" si="22"/>
        <v>58.447620000000001</v>
      </c>
      <c r="H1025" s="2">
        <f t="shared" si="19"/>
        <v>0.25999999999999091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154.62</v>
      </c>
      <c r="D1028" s="1">
        <f>BILANCA!E50</f>
        <v>154.62</v>
      </c>
      <c r="E1028" s="1">
        <v>0</v>
      </c>
      <c r="F1028" s="1">
        <v>0</v>
      </c>
      <c r="G1028" s="2">
        <f t="shared" si="22"/>
        <v>20.873699999999999</v>
      </c>
      <c r="H1028" s="2">
        <f t="shared" si="19"/>
        <v>0.75999999999999091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16554</v>
      </c>
      <c r="D1032" s="1">
        <f>BILANCA!E54</f>
        <v>16684.5</v>
      </c>
      <c r="E1032" s="1">
        <v>0</v>
      </c>
      <c r="F1032" s="1">
        <v>0</v>
      </c>
      <c r="G1032" s="2">
        <f t="shared" si="22"/>
        <v>2446.2270000000003</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16554</v>
      </c>
      <c r="D1033" s="1">
        <f>BILANCA!E55</f>
        <v>16684.5</v>
      </c>
      <c r="E1033" s="1">
        <v>0</v>
      </c>
      <c r="F1033" s="1">
        <v>0</v>
      </c>
      <c r="G1033" s="2">
        <f t="shared" si="22"/>
        <v>2496.15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43780.7</v>
      </c>
      <c r="D1034" s="1">
        <f>BILANCA!E56</f>
        <v>43780.7</v>
      </c>
      <c r="E1034" s="1">
        <v>0</v>
      </c>
      <c r="F1034" s="1">
        <v>0</v>
      </c>
      <c r="G1034" s="2">
        <f t="shared" si="22"/>
        <v>6698.4470999999994</v>
      </c>
      <c r="H1034" s="2">
        <f t="shared" si="19"/>
        <v>0.60000000000582077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43780.7</v>
      </c>
      <c r="D1035" s="1">
        <f>BILANCA!E57</f>
        <v>43780.7</v>
      </c>
      <c r="E1035" s="1">
        <v>0</v>
      </c>
      <c r="F1035" s="1">
        <v>0</v>
      </c>
      <c r="G1035" s="2">
        <f t="shared" si="22"/>
        <v>6829.7891999999993</v>
      </c>
      <c r="H1035" s="2">
        <f t="shared" si="19"/>
        <v>0.60000000000582077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73696.760000000009</v>
      </c>
      <c r="D1046" s="1">
        <f>BILANCA!E68</f>
        <v>71183.049999999988</v>
      </c>
      <c r="E1046" s="1">
        <v>0</v>
      </c>
      <c r="F1046" s="1">
        <v>0</v>
      </c>
      <c r="G1046" s="2">
        <f t="shared" si="22"/>
        <v>13611.960179999998</v>
      </c>
      <c r="H1046" s="2">
        <f t="shared" si="19"/>
        <v>0.28999999997904524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13450.89</v>
      </c>
      <c r="D1047" s="1">
        <f>BILANCA!E69</f>
        <v>13395.61</v>
      </c>
      <c r="E1047" s="1">
        <v>0</v>
      </c>
      <c r="F1047" s="1">
        <v>0</v>
      </c>
      <c r="G1047" s="2">
        <f t="shared" si="22"/>
        <v>2575.4950400000002</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13450.89</v>
      </c>
      <c r="D1048" s="1">
        <f>BILANCA!E70</f>
        <v>13395.61</v>
      </c>
      <c r="E1048" s="1">
        <v>0</v>
      </c>
      <c r="F1048" s="1">
        <v>0</v>
      </c>
      <c r="G1048" s="2">
        <f t="shared" si="22"/>
        <v>2615.7371500000004</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13450.89</v>
      </c>
      <c r="D1050" s="1">
        <f>BILANCA!E72</f>
        <v>12198.42</v>
      </c>
      <c r="E1050" s="1">
        <v>0</v>
      </c>
      <c r="F1050" s="1">
        <v>0</v>
      </c>
      <c r="G1050" s="2">
        <f t="shared" si="22"/>
        <v>2535.7979100000002</v>
      </c>
      <c r="H1050" s="2">
        <f t="shared" si="19"/>
        <v>0.53000000000065484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1197.19</v>
      </c>
      <c r="E1052" s="1">
        <v>0</v>
      </c>
      <c r="F1052" s="1">
        <v>0</v>
      </c>
      <c r="G1052" s="2">
        <f t="shared" si="22"/>
        <v>165.21222000000003</v>
      </c>
      <c r="H1052" s="2">
        <f t="shared" si="19"/>
        <v>0.19000000000005457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16767.12</v>
      </c>
      <c r="D1056" s="1">
        <f>BILANCA!E78</f>
        <v>18129.219999999998</v>
      </c>
      <c r="E1056" s="1">
        <v>0</v>
      </c>
      <c r="F1056" s="1">
        <v>0</v>
      </c>
      <c r="G1056" s="2">
        <f t="shared" si="22"/>
        <v>3870.8658799999994</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468.94</v>
      </c>
      <c r="D1062" s="1">
        <f>BILANCA!E84</f>
        <v>468.94</v>
      </c>
      <c r="E1062" s="1">
        <v>0</v>
      </c>
      <c r="F1062" s="1">
        <v>0</v>
      </c>
      <c r="G1062" s="2">
        <f t="shared" si="22"/>
        <v>111.13878</v>
      </c>
      <c r="H1062" s="2">
        <f t="shared" si="19"/>
        <v>0.12000000000000455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16298.18</v>
      </c>
      <c r="D1064" s="1">
        <f>BILANCA!E86</f>
        <v>17660.28</v>
      </c>
      <c r="E1064" s="1">
        <v>0</v>
      </c>
      <c r="F1064" s="1">
        <v>0</v>
      </c>
      <c r="G1064" s="2">
        <f t="shared" si="22"/>
        <v>4181.1179400000001</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7731.170000000001</v>
      </c>
      <c r="D1124" s="1">
        <f>BILANCA!E146</f>
        <v>2213.9399999999996</v>
      </c>
      <c r="E1124" s="1">
        <v>0</v>
      </c>
      <c r="F1124" s="1">
        <v>0</v>
      </c>
      <c r="G1124" s="2">
        <f t="shared" si="22"/>
        <v>1714.42605</v>
      </c>
      <c r="H1124" s="2">
        <f t="shared" si="23"/>
        <v>0.23000000000138243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416.56</v>
      </c>
      <c r="D1127" s="1">
        <f>BILANCA!E149</f>
        <v>1070.0999999999999</v>
      </c>
      <c r="E1127" s="1">
        <v>0</v>
      </c>
      <c r="F1127" s="1">
        <v>0</v>
      </c>
      <c r="G1127" s="2">
        <f t="shared" si="22"/>
        <v>368.17343999999997</v>
      </c>
      <c r="H1127" s="2">
        <f t="shared" si="23"/>
        <v>0.53999999999990678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416.56</v>
      </c>
      <c r="D1135" s="1">
        <f>BILANCA!E157</f>
        <v>1070.0999999999999</v>
      </c>
      <c r="E1135" s="1">
        <v>0</v>
      </c>
      <c r="F1135" s="1">
        <v>0</v>
      </c>
      <c r="G1135" s="2">
        <f t="shared" si="22"/>
        <v>388.62751999999995</v>
      </c>
      <c r="H1135" s="2">
        <f t="shared" si="23"/>
        <v>0.53999999999990678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7118.18</v>
      </c>
      <c r="D1137" s="1">
        <f>BILANCA!E159</f>
        <v>1021.87</v>
      </c>
      <c r="E1137" s="1">
        <v>0</v>
      </c>
      <c r="F1137" s="1">
        <v>0</v>
      </c>
      <c r="G1137" s="2">
        <f t="shared" si="22"/>
        <v>1410.93568</v>
      </c>
      <c r="H1137" s="2">
        <f t="shared" si="23"/>
        <v>0.31000000000028649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196.43</v>
      </c>
      <c r="D1138" s="1">
        <f>BILANCA!E160</f>
        <v>121.97</v>
      </c>
      <c r="E1138" s="1">
        <v>0</v>
      </c>
      <c r="F1138" s="1">
        <v>0</v>
      </c>
      <c r="G1138" s="2">
        <f t="shared" si="22"/>
        <v>68.257350000000002</v>
      </c>
      <c r="H1138" s="2">
        <f t="shared" si="23"/>
        <v>0.46000000000000796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35747.58</v>
      </c>
      <c r="D1148" s="1">
        <f>BILANCA!E170</f>
        <v>37444.28</v>
      </c>
      <c r="E1148" s="1">
        <v>0</v>
      </c>
      <c r="F1148" s="1">
        <v>0</v>
      </c>
      <c r="G1148" s="2">
        <f t="shared" si="22"/>
        <v>18254.963100000001</v>
      </c>
      <c r="H1148" s="2">
        <f t="shared" si="23"/>
        <v>0.69999999999708962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35747.58</v>
      </c>
      <c r="D1151" s="1">
        <f>BILANCA!E173</f>
        <v>37444.28</v>
      </c>
      <c r="E1151" s="1">
        <v>0</v>
      </c>
      <c r="F1151" s="1">
        <v>0</v>
      </c>
      <c r="G1151" s="2">
        <f t="shared" si="22"/>
        <v>18586.871520000001</v>
      </c>
      <c r="H1151" s="2">
        <f t="shared" si="23"/>
        <v>0.69999999999708962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284794.17</v>
      </c>
      <c r="D1152" s="1">
        <f>BILANCA!E175</f>
        <v>276127.71000000002</v>
      </c>
      <c r="E1152" s="1">
        <v>0</v>
      </c>
      <c r="F1152" s="1">
        <v>0</v>
      </c>
      <c r="G1152" s="2">
        <f t="shared" si="22"/>
        <v>141461.38071000003</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57870.009999999995</v>
      </c>
      <c r="D1153" s="1">
        <f>BILANCA!E176</f>
        <v>43408.11</v>
      </c>
      <c r="E1153" s="1">
        <v>0</v>
      </c>
      <c r="F1153" s="1">
        <v>0</v>
      </c>
      <c r="G1153" s="2">
        <f t="shared" si="22"/>
        <v>24596.659100000001</v>
      </c>
      <c r="H1153" s="2">
        <f t="shared" si="23"/>
        <v>0.11999999999534339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57774.45</v>
      </c>
      <c r="D1154" s="1">
        <f>BILANCA!E177</f>
        <v>30657.94</v>
      </c>
      <c r="E1154" s="1">
        <v>0</v>
      </c>
      <c r="F1154" s="1">
        <v>0</v>
      </c>
      <c r="G1154" s="2">
        <f t="shared" si="22"/>
        <v>20364.44643</v>
      </c>
      <c r="H1154" s="2">
        <f t="shared" si="23"/>
        <v>0.50999999999839929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35845.279999999999</v>
      </c>
      <c r="D1155" s="1">
        <f>BILANCA!E178</f>
        <v>0</v>
      </c>
      <c r="E1155" s="1">
        <v>0</v>
      </c>
      <c r="F1155" s="1">
        <v>0</v>
      </c>
      <c r="G1155" s="2">
        <f t="shared" si="22"/>
        <v>6165.3881599999995</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4157.22</v>
      </c>
      <c r="D1156" s="1">
        <f>BILANCA!E179</f>
        <v>8686.2099999999991</v>
      </c>
      <c r="E1156" s="1">
        <v>0</v>
      </c>
      <c r="F1156" s="1">
        <v>0</v>
      </c>
      <c r="G1156" s="2">
        <f t="shared" si="22"/>
        <v>3724.6277199999995</v>
      </c>
      <c r="H1156" s="2">
        <f t="shared" si="23"/>
        <v>0.42999999999938154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780.25</v>
      </c>
      <c r="D1157" s="1">
        <f>BILANCA!E180</f>
        <v>605.32000000000005</v>
      </c>
      <c r="E1157" s="1">
        <v>0</v>
      </c>
      <c r="F1157" s="1">
        <v>0</v>
      </c>
      <c r="G1157" s="2">
        <f t="shared" si="22"/>
        <v>346.41485999999998</v>
      </c>
      <c r="H1157" s="2">
        <f t="shared" si="23"/>
        <v>0.57000000000005002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780.25</v>
      </c>
      <c r="D1160" s="1">
        <f>BILANCA!E183</f>
        <v>605.32000000000005</v>
      </c>
      <c r="E1160" s="1">
        <v>0</v>
      </c>
      <c r="F1160" s="1">
        <v>0</v>
      </c>
      <c r="G1160" s="2">
        <f t="shared" si="22"/>
        <v>352.38752999999997</v>
      </c>
      <c r="H1160" s="2">
        <f t="shared" si="23"/>
        <v>0.57000000000005002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5159.42</v>
      </c>
      <c r="E1163" s="1">
        <v>0</v>
      </c>
      <c r="F1163" s="1">
        <v>0</v>
      </c>
      <c r="G1163" s="2">
        <f t="shared" si="22"/>
        <v>1857.3912</v>
      </c>
      <c r="H1163" s="2">
        <f t="shared" si="23"/>
        <v>0.42000000000007276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16991.7</v>
      </c>
      <c r="D1165" s="1">
        <f>BILANCA!E188</f>
        <v>16206.99</v>
      </c>
      <c r="E1165" s="1">
        <v>0</v>
      </c>
      <c r="F1165" s="1">
        <v>0</v>
      </c>
      <c r="G1165" s="2">
        <f t="shared" si="22"/>
        <v>8991.8337599999995</v>
      </c>
      <c r="H1165" s="2">
        <f t="shared" si="23"/>
        <v>0.30999999999949068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95.56</v>
      </c>
      <c r="D1166" s="1">
        <f>BILANCA!E189</f>
        <v>12750.17</v>
      </c>
      <c r="E1166" s="1">
        <v>0</v>
      </c>
      <c r="F1166" s="1">
        <v>0</v>
      </c>
      <c r="G1166" s="2">
        <f t="shared" si="22"/>
        <v>4684.0496999999996</v>
      </c>
      <c r="H1166" s="2">
        <f t="shared" si="23"/>
        <v>0.61000000000007049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226924.16</v>
      </c>
      <c r="D1214" s="1">
        <f>BILANCA!E237</f>
        <v>232719.6</v>
      </c>
      <c r="E1214" s="1">
        <v>0</v>
      </c>
      <c r="F1214" s="1">
        <v>0</v>
      </c>
      <c r="G1214" s="2">
        <f t="shared" si="22"/>
        <v>159935.93616000001</v>
      </c>
      <c r="H1214" s="2">
        <f t="shared" si="23"/>
        <v>0.55999999999767169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211097.41999999998</v>
      </c>
      <c r="D1215" s="1">
        <f>BILANCA!E238</f>
        <v>222574.43</v>
      </c>
      <c r="E1215" s="1">
        <v>0</v>
      </c>
      <c r="F1215" s="1">
        <v>0</v>
      </c>
      <c r="G1215" s="2">
        <f t="shared" si="22"/>
        <v>152249.13696</v>
      </c>
      <c r="H1215" s="2">
        <f t="shared" si="23"/>
        <v>0.84999999997671694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211097.41999999998</v>
      </c>
      <c r="D1216" s="1">
        <f>BILANCA!E239</f>
        <v>222574.43</v>
      </c>
      <c r="E1216" s="1">
        <v>0</v>
      </c>
      <c r="F1216" s="1">
        <v>0</v>
      </c>
      <c r="G1216" s="2">
        <f t="shared" si="22"/>
        <v>152905.38324</v>
      </c>
      <c r="H1216" s="2">
        <f t="shared" si="23"/>
        <v>0.84999999997671694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206514.77</v>
      </c>
      <c r="D1217" s="1">
        <f>BILANCA!E240</f>
        <v>216358.43</v>
      </c>
      <c r="E1217" s="1">
        <v>0</v>
      </c>
      <c r="F1217" s="1">
        <v>0</v>
      </c>
      <c r="G1217" s="2">
        <f t="shared" si="22"/>
        <v>149580.20142</v>
      </c>
      <c r="H1217" s="2">
        <f t="shared" si="23"/>
        <v>0.66000000000349246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4582.6499999999996</v>
      </c>
      <c r="D1218" s="1">
        <f>BILANCA!E241</f>
        <v>6216</v>
      </c>
      <c r="E1218" s="1">
        <v>0</v>
      </c>
      <c r="F1218" s="1">
        <v>0</v>
      </c>
      <c r="G1218" s="2">
        <f t="shared" si="22"/>
        <v>3998.4427500000002</v>
      </c>
      <c r="H1218" s="2">
        <f t="shared" si="23"/>
        <v>0.3500000000003638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8095.57</v>
      </c>
      <c r="D1222" s="1">
        <f>BILANCA!E245</f>
        <v>8095.57</v>
      </c>
      <c r="E1222" s="1">
        <v>0</v>
      </c>
      <c r="F1222" s="1">
        <v>0</v>
      </c>
      <c r="G1222" s="2">
        <f t="shared" si="22"/>
        <v>5804.5236899999991</v>
      </c>
      <c r="H1222" s="2">
        <f t="shared" si="23"/>
        <v>0.86000000000058208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8095.57</v>
      </c>
      <c r="D1223" s="1">
        <f>BILANCA!E246</f>
        <v>8095.57</v>
      </c>
      <c r="E1223" s="1">
        <v>0</v>
      </c>
      <c r="F1223" s="1">
        <v>0</v>
      </c>
      <c r="G1223" s="2">
        <f t="shared" si="22"/>
        <v>5828.8104000000003</v>
      </c>
      <c r="H1223" s="2">
        <f t="shared" si="23"/>
        <v>0.86000000000058208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7638.04</v>
      </c>
      <c r="D1224" s="1">
        <f>BILANCA!E247</f>
        <v>7638.04</v>
      </c>
      <c r="E1224" s="1">
        <v>0</v>
      </c>
      <c r="F1224" s="1">
        <v>0</v>
      </c>
      <c r="G1224" s="2">
        <f t="shared" si="22"/>
        <v>5522.3029200000001</v>
      </c>
      <c r="H1224" s="2">
        <f t="shared" si="23"/>
        <v>7.999999999992724E-2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457.53</v>
      </c>
      <c r="D1225" s="1">
        <f>BILANCA!E248</f>
        <v>457.53</v>
      </c>
      <c r="E1225" s="1">
        <v>0</v>
      </c>
      <c r="F1225" s="1">
        <v>0</v>
      </c>
      <c r="G1225" s="2">
        <f t="shared" si="22"/>
        <v>332.16677999999996</v>
      </c>
      <c r="H1225" s="2">
        <f t="shared" si="23"/>
        <v>0.94000000000005457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7731.17</v>
      </c>
      <c r="D1232" s="1">
        <f>BILANCA!E255</f>
        <v>2049.6</v>
      </c>
      <c r="E1232" s="1">
        <v>0</v>
      </c>
      <c r="F1232" s="1">
        <v>0</v>
      </c>
      <c r="G1232" s="2">
        <f t="shared" si="22"/>
        <v>2945.7621300000001</v>
      </c>
      <c r="H1232" s="2">
        <f t="shared" si="23"/>
        <v>0.57000000000016371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21517.75</v>
      </c>
      <c r="D1236" s="1">
        <f>BILANCA!E259</f>
        <v>8651.65</v>
      </c>
      <c r="E1236" s="1">
        <v>0</v>
      </c>
      <c r="F1236" s="1">
        <v>0</v>
      </c>
      <c r="G1236" s="2">
        <f t="shared" si="22"/>
        <v>9821.7256500000003</v>
      </c>
      <c r="H1236" s="2">
        <f t="shared" si="23"/>
        <v>0.6000000000003638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21517.75</v>
      </c>
      <c r="D1237" s="1">
        <f>BILANCA!E260</f>
        <v>8651.65</v>
      </c>
      <c r="E1237" s="1">
        <v>0</v>
      </c>
      <c r="F1237" s="1">
        <v>0</v>
      </c>
      <c r="G1237" s="2">
        <f t="shared" si="22"/>
        <v>9860.546699999999</v>
      </c>
      <c r="H1237" s="2">
        <f t="shared" si="23"/>
        <v>0.6000000000003638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7731.17</v>
      </c>
      <c r="D1241" s="1">
        <f>BILANCA!E265</f>
        <v>2213.94</v>
      </c>
      <c r="E1241" s="1">
        <v>0</v>
      </c>
      <c r="F1241" s="1">
        <v>0</v>
      </c>
      <c r="G1241" s="2">
        <f t="shared" si="22"/>
        <v>3137.0349000000006</v>
      </c>
      <c r="H1241" s="2">
        <f t="shared" si="23"/>
        <v>0.23000000000001819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2257.6799999999998</v>
      </c>
      <c r="D1244" s="1">
        <f>BILANCA!E268</f>
        <v>2031.89</v>
      </c>
      <c r="E1244" s="1">
        <v>0</v>
      </c>
      <c r="F1244" s="1">
        <v>0</v>
      </c>
      <c r="G1244" s="2">
        <f t="shared" si="24"/>
        <v>1649.9010600000001</v>
      </c>
      <c r="H1244" s="2">
        <f t="shared" si="23"/>
        <v>0.43000000000006366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14040.5</v>
      </c>
      <c r="D1247" s="1">
        <f>BILANCA!E271</f>
        <v>15628.39</v>
      </c>
      <c r="E1247" s="1">
        <v>0</v>
      </c>
      <c r="F1247" s="1">
        <v>0</v>
      </c>
      <c r="G1247" s="2">
        <f t="shared" si="24"/>
        <v>11958.481919999998</v>
      </c>
      <c r="H1247" s="2">
        <f t="shared" si="23"/>
        <v>0.88999999999941792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605.32000000000005</v>
      </c>
      <c r="E1263" s="1">
        <v>0</v>
      </c>
      <c r="F1263" s="1">
        <v>0</v>
      </c>
      <c r="G1263" s="2">
        <f t="shared" si="24"/>
        <v>338.97920000000005</v>
      </c>
      <c r="H1263" s="2">
        <f t="shared" si="23"/>
        <v>0.32000000000005002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57774.45</v>
      </c>
      <c r="D1264" s="1">
        <f>BILANCA!E288</f>
        <v>30052.62</v>
      </c>
      <c r="E1264" s="1">
        <v>0</v>
      </c>
      <c r="F1264" s="1">
        <v>0</v>
      </c>
      <c r="G1264" s="2">
        <f t="shared" si="24"/>
        <v>33124.192889999998</v>
      </c>
      <c r="H1264" s="2">
        <f t="shared" si="23"/>
        <v>0.82999999999810825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95.56</v>
      </c>
      <c r="D1266" s="1">
        <f>BILANCA!E290</f>
        <v>12750.17</v>
      </c>
      <c r="E1266" s="1">
        <v>0</v>
      </c>
      <c r="F1266" s="1">
        <v>0</v>
      </c>
      <c r="G1266" s="2">
        <f t="shared" si="24"/>
        <v>7243.6396999999997</v>
      </c>
      <c r="H1266" s="2">
        <f t="shared" si="23"/>
        <v>0.61000000000007049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13747.98</v>
      </c>
      <c r="D1274" s="1">
        <f>BILANCA!E298</f>
        <v>13780.72</v>
      </c>
      <c r="E1274" s="1">
        <v>0</v>
      </c>
      <c r="F1274" s="1">
        <v>0</v>
      </c>
      <c r="G1274" s="2">
        <f t="shared" si="24"/>
        <v>12021.041219999999</v>
      </c>
      <c r="H1274" s="2">
        <f t="shared" si="23"/>
        <v>0.30000000000109139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568.47</v>
      </c>
      <c r="D1275" s="1">
        <f>BILANCA!E299</f>
        <v>0</v>
      </c>
      <c r="E1275" s="1">
        <v>0</v>
      </c>
      <c r="F1275" s="1">
        <v>0</v>
      </c>
      <c r="G1275" s="2">
        <f t="shared" si="24"/>
        <v>165.99323999999999</v>
      </c>
      <c r="H1275" s="2">
        <f t="shared" si="23"/>
        <v>0.47000000000002728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2675.25</v>
      </c>
      <c r="D1278" s="1">
        <f>BILANCA!E302</f>
        <v>2426.27</v>
      </c>
      <c r="E1278" s="1">
        <v>0</v>
      </c>
      <c r="F1278" s="1">
        <v>0</v>
      </c>
      <c r="G1278" s="2">
        <f t="shared" si="24"/>
        <v>2220.69805</v>
      </c>
      <c r="H1278" s="2">
        <f t="shared" si="23"/>
        <v>0.51999999999998181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536715.22</v>
      </c>
      <c r="D1408" s="1">
        <f>'RAS-funkcijski'!E114</f>
        <v>588381.21000000008</v>
      </c>
      <c r="E1408" s="1">
        <v>0</v>
      </c>
      <c r="F1408" s="1">
        <v>0</v>
      </c>
      <c r="G1408" s="2">
        <f t="shared" si="24"/>
        <v>188482.5404</v>
      </c>
      <c r="H1408" s="2">
        <f t="shared" si="27"/>
        <v>0.43000000005122274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483047.63</v>
      </c>
      <c r="D1409" s="1">
        <f>'RAS-funkcijski'!E115</f>
        <v>579530.31000000006</v>
      </c>
      <c r="E1409" s="1">
        <v>0</v>
      </c>
      <c r="F1409" s="1">
        <v>0</v>
      </c>
      <c r="G1409" s="2">
        <f t="shared" si="24"/>
        <v>182274.01575000002</v>
      </c>
      <c r="H1409" s="2">
        <f t="shared" si="27"/>
        <v>0.68000000005122274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483047.63</v>
      </c>
      <c r="D1411" s="1">
        <f>'RAS-funkcijski'!E117</f>
        <v>579530.31000000006</v>
      </c>
      <c r="E1411" s="1">
        <v>0</v>
      </c>
      <c r="F1411" s="1">
        <v>0</v>
      </c>
      <c r="G1411" s="2">
        <f t="shared" si="24"/>
        <v>185558.23225</v>
      </c>
      <c r="H1411" s="2">
        <f t="shared" si="27"/>
        <v>0.68000000005122274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53667.59</v>
      </c>
      <c r="D1420" s="1">
        <f>'RAS-funkcijski'!E126</f>
        <v>8850.9</v>
      </c>
      <c r="E1420" s="1">
        <v>0</v>
      </c>
      <c r="F1420" s="1">
        <v>0</v>
      </c>
      <c r="G1420" s="2">
        <f t="shared" si="24"/>
        <v>8707.0655799999986</v>
      </c>
      <c r="H1420" s="2">
        <f t="shared" si="27"/>
        <v>0.51000000000385626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536715.22</v>
      </c>
      <c r="D1435" s="13">
        <f>'RAS-funkcijski'!E141</f>
        <v>588381.21000000008</v>
      </c>
      <c r="E1435" s="13">
        <v>0</v>
      </c>
      <c r="F1435" s="13">
        <v>0</v>
      </c>
      <c r="G1435" s="14">
        <f t="shared" si="24"/>
        <v>234746.43668000004</v>
      </c>
      <c r="H1435" s="14">
        <f t="shared" si="27"/>
        <v>0.43000000005122274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12621.47</v>
      </c>
      <c r="D1436" s="6">
        <f>'P-VRIO'!E5</f>
        <v>0</v>
      </c>
      <c r="E1436" s="6">
        <v>0</v>
      </c>
      <c r="F1436" s="6">
        <v>0</v>
      </c>
      <c r="G1436" s="7">
        <f t="shared" si="24"/>
        <v>12.62147</v>
      </c>
      <c r="H1436" s="7">
        <f t="shared" si="27"/>
        <v>0.46999999999934516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12621.47</v>
      </c>
      <c r="D1453" s="1">
        <f>'P-VRIO'!E22</f>
        <v>0</v>
      </c>
      <c r="E1453" s="1">
        <v>0</v>
      </c>
      <c r="F1453" s="1">
        <v>0</v>
      </c>
      <c r="G1453" s="2">
        <f t="shared" si="24"/>
        <v>227.18645999999998</v>
      </c>
      <c r="H1453" s="2">
        <f t="shared" si="27"/>
        <v>0.46999999999934516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12621.47</v>
      </c>
      <c r="D1454" s="1">
        <f>'P-VRIO'!E23</f>
        <v>0</v>
      </c>
      <c r="E1454" s="1">
        <v>0</v>
      </c>
      <c r="F1454" s="1">
        <v>0</v>
      </c>
      <c r="G1454" s="2">
        <f t="shared" si="24"/>
        <v>239.80792999999997</v>
      </c>
      <c r="H1454" s="2">
        <f t="shared" si="27"/>
        <v>0.46999999999934516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12621.47</v>
      </c>
      <c r="D1456" s="1">
        <f>'P-VRIO'!E25</f>
        <v>0</v>
      </c>
      <c r="E1456" s="1">
        <v>0</v>
      </c>
      <c r="F1456" s="1">
        <v>0</v>
      </c>
      <c r="G1456" s="2">
        <f t="shared" si="24"/>
        <v>265.05086999999997</v>
      </c>
      <c r="H1456" s="2">
        <f t="shared" si="27"/>
        <v>0.46999999999934516</v>
      </c>
      <c r="I1456" s="10">
        <f t="shared" si="30"/>
        <v>124.57390889982642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34721.9</v>
      </c>
      <c r="D1480" s="6"/>
      <c r="E1480" s="6">
        <v>0</v>
      </c>
      <c r="F1480" s="6">
        <v>0</v>
      </c>
      <c r="G1480" s="7">
        <f t="shared" ref="G1480:G1580" si="34">B1480/1000*C1480</f>
        <v>34.721900000000005</v>
      </c>
      <c r="H1480" s="7">
        <f t="shared" ref="H1480:H1580" si="35">ABS(C1480-ROUND(C1480,0))</f>
        <v>9.9999999998544808E-2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38738.83</v>
      </c>
      <c r="D1481" s="1">
        <v>0</v>
      </c>
      <c r="E1481" s="1">
        <v>0</v>
      </c>
      <c r="F1481" s="1">
        <v>0</v>
      </c>
      <c r="G1481" s="2">
        <f t="shared" si="34"/>
        <v>77.47766</v>
      </c>
      <c r="H1481" s="2">
        <f t="shared" si="35"/>
        <v>0.16999999999825377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13845.63</v>
      </c>
      <c r="D1483" s="1">
        <v>0</v>
      </c>
      <c r="E1483" s="1">
        <v>0</v>
      </c>
      <c r="F1483" s="1">
        <v>0</v>
      </c>
      <c r="G1483" s="2">
        <f t="shared" si="34"/>
        <v>55.38252</v>
      </c>
      <c r="H1483" s="2">
        <f t="shared" si="35"/>
        <v>0.37000000000080036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8686.2099999999991</v>
      </c>
      <c r="D1485" s="1">
        <v>0</v>
      </c>
      <c r="E1485" s="1">
        <v>0</v>
      </c>
      <c r="F1485" s="1">
        <v>0</v>
      </c>
      <c r="G1485" s="2">
        <f t="shared" si="34"/>
        <v>52.117259999999995</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5159.42</v>
      </c>
      <c r="D1490" s="1">
        <v>0</v>
      </c>
      <c r="E1490" s="1">
        <v>0</v>
      </c>
      <c r="F1490" s="1">
        <v>0</v>
      </c>
      <c r="G1490" s="2">
        <f t="shared" si="34"/>
        <v>56.753619999999998</v>
      </c>
      <c r="H1490" s="2">
        <f t="shared" si="35"/>
        <v>0.42000000000007276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16206.99</v>
      </c>
      <c r="D1492" s="1">
        <v>0</v>
      </c>
      <c r="E1492" s="1">
        <v>0</v>
      </c>
      <c r="F1492" s="1">
        <v>0</v>
      </c>
      <c r="G1492" s="2">
        <f t="shared" si="34"/>
        <v>210.69086999999999</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8686.2099999999991</v>
      </c>
      <c r="D1493" s="1">
        <v>0</v>
      </c>
      <c r="E1493" s="1">
        <v>0</v>
      </c>
      <c r="F1493" s="1">
        <v>0</v>
      </c>
      <c r="G1493" s="2">
        <f t="shared" si="34"/>
        <v>121.60693999999999</v>
      </c>
      <c r="H1493" s="2">
        <f t="shared" si="35"/>
        <v>0.20999999999912689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8686.2099999999991</v>
      </c>
      <c r="D1495" s="1">
        <v>0</v>
      </c>
      <c r="E1495" s="1">
        <v>0</v>
      </c>
      <c r="F1495" s="1">
        <v>0</v>
      </c>
      <c r="G1495" s="2">
        <f t="shared" si="34"/>
        <v>138.97935999999999</v>
      </c>
      <c r="H1495" s="2">
        <f t="shared" si="35"/>
        <v>0.20999999999912689</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30052.62</v>
      </c>
      <c r="D1499" s="1">
        <v>0</v>
      </c>
      <c r="E1499" s="1">
        <v>0</v>
      </c>
      <c r="F1499" s="1">
        <v>0</v>
      </c>
      <c r="G1499" s="2">
        <f t="shared" si="34"/>
        <v>601.05240000000003</v>
      </c>
      <c r="H1499" s="2">
        <f t="shared" si="35"/>
        <v>0.38000000000101863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13845.63</v>
      </c>
      <c r="D1501" s="1">
        <v>0</v>
      </c>
      <c r="E1501" s="1">
        <v>0</v>
      </c>
      <c r="F1501" s="1">
        <v>0</v>
      </c>
      <c r="G1501" s="2">
        <f t="shared" si="34"/>
        <v>304.60385999999994</v>
      </c>
      <c r="H1501" s="2">
        <f t="shared" si="35"/>
        <v>0.37000000000080036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8686.2099999999991</v>
      </c>
      <c r="D1503" s="1">
        <v>0</v>
      </c>
      <c r="E1503" s="1">
        <v>0</v>
      </c>
      <c r="F1503" s="1">
        <v>0</v>
      </c>
      <c r="G1503" s="2">
        <f t="shared" si="34"/>
        <v>208.46903999999998</v>
      </c>
      <c r="H1503" s="2">
        <f t="shared" si="35"/>
        <v>0.20999999999912689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5159.42</v>
      </c>
      <c r="D1508" s="1">
        <v>0</v>
      </c>
      <c r="E1508" s="1">
        <v>0</v>
      </c>
      <c r="F1508" s="1">
        <v>0</v>
      </c>
      <c r="G1508" s="2">
        <f t="shared" si="34"/>
        <v>149.62318000000002</v>
      </c>
      <c r="H1508" s="2">
        <f t="shared" si="35"/>
        <v>0.42000000000007276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16206.99</v>
      </c>
      <c r="D1510" s="1">
        <v>0</v>
      </c>
      <c r="E1510" s="1">
        <v>0</v>
      </c>
      <c r="F1510" s="1">
        <v>0</v>
      </c>
      <c r="G1510" s="2">
        <f t="shared" si="34"/>
        <v>502.41669000000002</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43408.110000000015</v>
      </c>
      <c r="D1517" s="1">
        <v>0</v>
      </c>
      <c r="E1517" s="1">
        <v>0</v>
      </c>
      <c r="F1517" s="1">
        <v>0</v>
      </c>
      <c r="G1517" s="2">
        <f t="shared" si="34"/>
        <v>1649.5081800000005</v>
      </c>
      <c r="H1517" s="2">
        <f t="shared" si="35"/>
        <v>0.11000000001513399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17977.740000000002</v>
      </c>
      <c r="D1518" s="1">
        <v>0</v>
      </c>
      <c r="E1518" s="1">
        <v>0</v>
      </c>
      <c r="F1518" s="1">
        <v>0</v>
      </c>
      <c r="G1518" s="2">
        <f t="shared" si="34"/>
        <v>701.13186000000007</v>
      </c>
      <c r="H1518" s="2">
        <f t="shared" si="35"/>
        <v>0.25999999999839929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17977.740000000002</v>
      </c>
      <c r="D1524" s="1">
        <v>0</v>
      </c>
      <c r="E1524" s="1">
        <v>0</v>
      </c>
      <c r="F1524" s="1">
        <v>0</v>
      </c>
      <c r="G1524" s="2">
        <f t="shared" si="34"/>
        <v>808.99830000000009</v>
      </c>
      <c r="H1524" s="2">
        <f t="shared" si="35"/>
        <v>0.25999999999839929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17977.740000000002</v>
      </c>
      <c r="D1525" s="1">
        <v>0</v>
      </c>
      <c r="E1525" s="1">
        <v>0</v>
      </c>
      <c r="F1525" s="1">
        <v>0</v>
      </c>
      <c r="G1525" s="2">
        <f t="shared" si="34"/>
        <v>826.97604000000001</v>
      </c>
      <c r="H1525" s="2">
        <f t="shared" si="35"/>
        <v>0.25999999999839929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17977.740000000002</v>
      </c>
      <c r="D1526" s="1">
        <v>0</v>
      </c>
      <c r="E1526" s="1">
        <v>0</v>
      </c>
      <c r="F1526" s="1">
        <v>0</v>
      </c>
      <c r="G1526" s="2">
        <f t="shared" si="34"/>
        <v>844.95378000000005</v>
      </c>
      <c r="H1526" s="2">
        <f t="shared" si="35"/>
        <v>0.25999999999839929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25430.370000000003</v>
      </c>
      <c r="D1576" s="1">
        <v>0</v>
      </c>
      <c r="E1576" s="1">
        <v>0</v>
      </c>
      <c r="F1576" s="1">
        <v>0</v>
      </c>
      <c r="G1576" s="2">
        <f t="shared" si="34"/>
        <v>2466.7458900000001</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12680.2</v>
      </c>
      <c r="D1578" s="1">
        <v>0</v>
      </c>
      <c r="E1578" s="1">
        <v>0</v>
      </c>
      <c r="F1578" s="1">
        <v>0</v>
      </c>
      <c r="G1578" s="2">
        <f t="shared" si="34"/>
        <v>1255.3398000000002</v>
      </c>
      <c r="H1578" s="2">
        <f t="shared" si="35"/>
        <v>0.2000000000007276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12750.17</v>
      </c>
      <c r="D1579" s="1">
        <v>0</v>
      </c>
      <c r="E1579" s="1">
        <v>0</v>
      </c>
      <c r="F1579" s="1">
        <v>0</v>
      </c>
      <c r="G1579" s="2">
        <f t="shared" si="34"/>
        <v>1275.0170000000001</v>
      </c>
      <c r="H1579" s="2">
        <f t="shared" si="35"/>
        <v>0.17000000000007276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11017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538683.89000000013</v>
      </c>
      <c r="I16" s="170">
        <f>'PR-RAS'!E6</f>
        <v>591029.81999999995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525631.29</v>
      </c>
      <c r="I17" s="170">
        <f>'PR-RAS'!E151</f>
        <v>579530.31000000006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8095.5700000000415</v>
      </c>
      <c r="I18" s="170">
        <f>'PR-RAS'!E645</f>
        <v>8095.5699999998697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211097.41000000003</v>
      </c>
      <c r="I20" s="173">
        <f>BILANCA!E7</f>
        <v>204944.66000000003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73696.760000000009</v>
      </c>
      <c r="I21" s="175">
        <f>BILANCA!E68</f>
        <v>71183.049999999988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57870.009999999995</v>
      </c>
      <c r="I22" s="175">
        <f>BILANCA!E176</f>
        <v>43408.11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226924.16</v>
      </c>
      <c r="I23" s="177">
        <f>BILANCA!E237</f>
        <v>232719.6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536715.22</v>
      </c>
      <c r="I27" s="175">
        <f>'RAS-funkcijski'!E114</f>
        <v>588381.21000000008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536715.22</v>
      </c>
      <c r="I28" s="179">
        <f>'RAS-funkcijski'!E141</f>
        <v>588381.21000000008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12621.47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12621.47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34721.9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43408.110000000015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17977.740000000002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25430.370000000003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18"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538683.89000000013</v>
      </c>
      <c r="E6" s="51">
        <f>E7+E44+E50+E82+E106+E124+E133+E139</f>
        <v>591029.81999999995</v>
      </c>
      <c r="F6" s="52">
        <f t="shared" ref="F6:F131" si="0">IF(D6&lt;&gt;0,IF(E6/D6&gt;=100,"&gt;&gt;100",E6/D6*100),"-")</f>
        <v>109.71737432132969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424437.96</v>
      </c>
      <c r="E50" s="51">
        <f>E51+E54+E59+E62+E65+E68+E71+E74+E77</f>
        <v>495377.01999999996</v>
      </c>
      <c r="F50" s="52">
        <f t="shared" si="0"/>
        <v>116.71364644199119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165.79</v>
      </c>
      <c r="E62" s="51">
        <f t="shared" si="13"/>
        <v>0</v>
      </c>
      <c r="F62" s="52">
        <f t="shared" si="0"/>
        <v>0</v>
      </c>
    </row>
    <row r="63" spans="1:6" ht="12.75" customHeight="1" x14ac:dyDescent="0.2">
      <c r="A63" s="53">
        <v>6341</v>
      </c>
      <c r="B63" s="85" t="s">
        <v>172</v>
      </c>
      <c r="C63" s="50" t="s">
        <v>173</v>
      </c>
      <c r="D63" s="242">
        <v>165.79</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423181.68000000005</v>
      </c>
      <c r="E68" s="51">
        <f t="shared" si="15"/>
        <v>494383.91</v>
      </c>
      <c r="F68" s="52">
        <f t="shared" si="0"/>
        <v>116.82545189574367</v>
      </c>
    </row>
    <row r="69" spans="1:6" ht="12.75" customHeight="1" x14ac:dyDescent="0.2">
      <c r="A69" s="53" t="s">
        <v>184</v>
      </c>
      <c r="B69" s="85" t="s">
        <v>185</v>
      </c>
      <c r="C69" s="50" t="s">
        <v>184</v>
      </c>
      <c r="D69" s="242">
        <v>420909.84</v>
      </c>
      <c r="E69" s="242">
        <v>494146.91</v>
      </c>
      <c r="F69" s="52">
        <f t="shared" si="0"/>
        <v>117.39970488691829</v>
      </c>
    </row>
    <row r="70" spans="1:6" ht="24" x14ac:dyDescent="0.2">
      <c r="A70" s="53" t="s">
        <v>186</v>
      </c>
      <c r="B70" s="85" t="s">
        <v>187</v>
      </c>
      <c r="C70" s="50" t="s">
        <v>186</v>
      </c>
      <c r="D70" s="242">
        <v>2271.84</v>
      </c>
      <c r="E70" s="242">
        <v>237</v>
      </c>
      <c r="F70" s="52">
        <f t="shared" si="0"/>
        <v>10.432072681174729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1090.49</v>
      </c>
      <c r="E74" s="51">
        <f t="shared" si="17"/>
        <v>993.11</v>
      </c>
      <c r="F74" s="52">
        <f t="shared" si="0"/>
        <v>91.070069418334882</v>
      </c>
    </row>
    <row r="75" spans="1:6" ht="12.75" customHeight="1" x14ac:dyDescent="0.2">
      <c r="A75" s="53" t="s">
        <v>196</v>
      </c>
      <c r="B75" s="85" t="s">
        <v>197</v>
      </c>
      <c r="C75" s="50" t="s">
        <v>196</v>
      </c>
      <c r="D75" s="242">
        <v>1090.49</v>
      </c>
      <c r="E75" s="242">
        <v>993.11</v>
      </c>
      <c r="F75" s="52">
        <f t="shared" si="0"/>
        <v>91.070069418334882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30941.47</v>
      </c>
      <c r="E106" s="51">
        <f t="shared" si="23"/>
        <v>13643.23</v>
      </c>
      <c r="F106" s="52">
        <f t="shared" si="0"/>
        <v>44.093671050535086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30941.47</v>
      </c>
      <c r="E112" s="51">
        <f t="shared" si="25"/>
        <v>13643.23</v>
      </c>
      <c r="F112" s="52">
        <f t="shared" si="0"/>
        <v>44.093671050535086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30941.47</v>
      </c>
      <c r="E117" s="242">
        <v>13643.23</v>
      </c>
      <c r="F117" s="52">
        <f t="shared" si="0"/>
        <v>44.093671050535086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3604.99</v>
      </c>
      <c r="E124" s="51">
        <f t="shared" si="27"/>
        <v>2594.29</v>
      </c>
      <c r="F124" s="52">
        <f t="shared" si="0"/>
        <v>71.963861203498496</v>
      </c>
    </row>
    <row r="125" spans="1:6" ht="12.75" customHeight="1" x14ac:dyDescent="0.2">
      <c r="A125" s="53">
        <v>661</v>
      </c>
      <c r="B125" s="86" t="s">
        <v>296</v>
      </c>
      <c r="C125" s="50" t="s">
        <v>297</v>
      </c>
      <c r="D125" s="51">
        <f t="shared" ref="D125:E125" si="28">SUM(D126:D127)</f>
        <v>2176.12</v>
      </c>
      <c r="E125" s="51">
        <f t="shared" si="28"/>
        <v>894.29</v>
      </c>
      <c r="F125" s="52">
        <f t="shared" si="0"/>
        <v>41.0956197268533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2176.12</v>
      </c>
      <c r="E127" s="242">
        <v>894.29</v>
      </c>
      <c r="F127" s="52">
        <f t="shared" si="0"/>
        <v>41.0956197268533</v>
      </c>
    </row>
    <row r="128" spans="1:6" ht="24" x14ac:dyDescent="0.2">
      <c r="A128" s="53">
        <v>663</v>
      </c>
      <c r="B128" s="231" t="s">
        <v>302</v>
      </c>
      <c r="C128" s="50" t="s">
        <v>303</v>
      </c>
      <c r="D128" s="51">
        <f t="shared" ref="D128:E128" si="29">SUM(D129:D132)</f>
        <v>1428.87</v>
      </c>
      <c r="E128" s="51">
        <f t="shared" si="29"/>
        <v>1700</v>
      </c>
      <c r="F128" s="52">
        <f t="shared" si="0"/>
        <v>118.97513419695285</v>
      </c>
    </row>
    <row r="129" spans="1:6" ht="12.75" customHeight="1" x14ac:dyDescent="0.2">
      <c r="A129" s="53">
        <v>6631</v>
      </c>
      <c r="B129" s="86" t="s">
        <v>304</v>
      </c>
      <c r="C129" s="50" t="s">
        <v>305</v>
      </c>
      <c r="D129" s="242">
        <v>1428.87</v>
      </c>
      <c r="E129" s="242">
        <v>1700</v>
      </c>
      <c r="F129" s="52">
        <f t="shared" si="0"/>
        <v>118.97513419695285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79699.44</v>
      </c>
      <c r="E133" s="51">
        <f t="shared" si="30"/>
        <v>79415.28</v>
      </c>
      <c r="F133" s="52">
        <f t="shared" ref="F133:F223" si="31">IF(D133&lt;&gt;0,IF(E133/D133&gt;=100,"&gt;&gt;100",E133/D133*100),"-")</f>
        <v>99.643460481027219</v>
      </c>
    </row>
    <row r="134" spans="1:6" ht="24" x14ac:dyDescent="0.2">
      <c r="A134" s="53">
        <v>671</v>
      </c>
      <c r="B134" s="232" t="s">
        <v>314</v>
      </c>
      <c r="C134" s="50" t="s">
        <v>315</v>
      </c>
      <c r="D134" s="51">
        <f t="shared" ref="D134:E134" si="32">SUM(D135:D137)</f>
        <v>79699.44</v>
      </c>
      <c r="E134" s="51">
        <f t="shared" si="32"/>
        <v>79415.28</v>
      </c>
      <c r="F134" s="52">
        <f t="shared" si="31"/>
        <v>99.643460481027219</v>
      </c>
    </row>
    <row r="135" spans="1:6" ht="12.75" customHeight="1" x14ac:dyDescent="0.2">
      <c r="A135" s="53">
        <v>6711</v>
      </c>
      <c r="B135" s="85" t="s">
        <v>316</v>
      </c>
      <c r="C135" s="50" t="s">
        <v>317</v>
      </c>
      <c r="D135" s="242">
        <v>71696.25</v>
      </c>
      <c r="E135" s="242">
        <v>75981.53</v>
      </c>
      <c r="F135" s="52">
        <f t="shared" si="31"/>
        <v>105.97699321791585</v>
      </c>
    </row>
    <row r="136" spans="1:6" ht="24" x14ac:dyDescent="0.2">
      <c r="A136" s="53">
        <v>6712</v>
      </c>
      <c r="B136" s="232" t="s">
        <v>318</v>
      </c>
      <c r="C136" s="50" t="s">
        <v>319</v>
      </c>
      <c r="D136" s="242">
        <v>8003.19</v>
      </c>
      <c r="E136" s="242">
        <v>3433.75</v>
      </c>
      <c r="F136" s="52">
        <f t="shared" si="31"/>
        <v>42.904766724268697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525631.29</v>
      </c>
      <c r="E151" s="51">
        <f t="shared" si="35"/>
        <v>579530.31000000006</v>
      </c>
      <c r="F151" s="52">
        <f t="shared" si="31"/>
        <v>110.25414982429984</v>
      </c>
    </row>
    <row r="152" spans="1:6" ht="12.75" customHeight="1" x14ac:dyDescent="0.2">
      <c r="A152" s="53">
        <v>31</v>
      </c>
      <c r="B152" s="85" t="s">
        <v>349</v>
      </c>
      <c r="C152" s="50" t="s">
        <v>35</v>
      </c>
      <c r="D152" s="51">
        <f t="shared" ref="D152:E152" si="36">D153+D158+D159</f>
        <v>394786.02</v>
      </c>
      <c r="E152" s="51">
        <f t="shared" si="36"/>
        <v>447364.64</v>
      </c>
      <c r="F152" s="52">
        <f t="shared" si="31"/>
        <v>113.31825782483382</v>
      </c>
    </row>
    <row r="153" spans="1:6" ht="12.75" customHeight="1" x14ac:dyDescent="0.2">
      <c r="A153" s="53">
        <v>311</v>
      </c>
      <c r="B153" s="85" t="s">
        <v>350</v>
      </c>
      <c r="C153" s="50" t="s">
        <v>351</v>
      </c>
      <c r="D153" s="51">
        <f t="shared" ref="D153:E153" si="37">SUM(D154:D157)</f>
        <v>327104.18000000005</v>
      </c>
      <c r="E153" s="51">
        <f t="shared" si="37"/>
        <v>370302.5</v>
      </c>
      <c r="F153" s="52">
        <f t="shared" si="31"/>
        <v>113.20628797834375</v>
      </c>
    </row>
    <row r="154" spans="1:6" ht="12.75" customHeight="1" x14ac:dyDescent="0.2">
      <c r="A154" s="53">
        <v>3111</v>
      </c>
      <c r="B154" s="85" t="s">
        <v>352</v>
      </c>
      <c r="C154" s="50" t="s">
        <v>353</v>
      </c>
      <c r="D154" s="242">
        <v>318770.32</v>
      </c>
      <c r="E154" s="242">
        <v>364268.86</v>
      </c>
      <c r="F154" s="52">
        <f t="shared" si="31"/>
        <v>114.2731418659052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5444.58</v>
      </c>
      <c r="E156" s="242">
        <v>3082.75</v>
      </c>
      <c r="F156" s="52">
        <f t="shared" si="31"/>
        <v>56.620529039889213</v>
      </c>
    </row>
    <row r="157" spans="1:6" ht="12.75" customHeight="1" x14ac:dyDescent="0.2">
      <c r="A157" s="53">
        <v>3114</v>
      </c>
      <c r="B157" s="85" t="s">
        <v>358</v>
      </c>
      <c r="C157" s="50" t="s">
        <v>359</v>
      </c>
      <c r="D157" s="242">
        <v>2889.28</v>
      </c>
      <c r="E157" s="242">
        <v>2950.89</v>
      </c>
      <c r="F157" s="52">
        <f t="shared" si="31"/>
        <v>102.13236515671724</v>
      </c>
    </row>
    <row r="158" spans="1:6" ht="12.75" customHeight="1" x14ac:dyDescent="0.2">
      <c r="A158" s="53">
        <v>312</v>
      </c>
      <c r="B158" s="85" t="s">
        <v>360</v>
      </c>
      <c r="C158" s="50" t="s">
        <v>361</v>
      </c>
      <c r="D158" s="242">
        <v>14028.43</v>
      </c>
      <c r="E158" s="242">
        <v>15981.01</v>
      </c>
      <c r="F158" s="52">
        <f t="shared" si="31"/>
        <v>113.91873502594375</v>
      </c>
    </row>
    <row r="159" spans="1:6" ht="12.75" customHeight="1" x14ac:dyDescent="0.2">
      <c r="A159" s="53">
        <v>313</v>
      </c>
      <c r="B159" s="85" t="s">
        <v>362</v>
      </c>
      <c r="C159" s="50" t="s">
        <v>363</v>
      </c>
      <c r="D159" s="51">
        <f t="shared" ref="D159:E159" si="38">SUM(D160:D162)</f>
        <v>53653.409999999996</v>
      </c>
      <c r="E159" s="51">
        <f t="shared" si="38"/>
        <v>61081.13</v>
      </c>
      <c r="F159" s="52">
        <f t="shared" si="31"/>
        <v>113.84389174891214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53576.07</v>
      </c>
      <c r="E161" s="242">
        <v>61081.13</v>
      </c>
      <c r="F161" s="52">
        <f t="shared" si="31"/>
        <v>114.00823166014229</v>
      </c>
    </row>
    <row r="162" spans="1:6" ht="12.75" customHeight="1" x14ac:dyDescent="0.2">
      <c r="A162" s="53">
        <v>3133</v>
      </c>
      <c r="B162" s="85" t="s">
        <v>367</v>
      </c>
      <c r="C162" s="50" t="s">
        <v>368</v>
      </c>
      <c r="D162" s="242">
        <v>77.34</v>
      </c>
      <c r="E162" s="242">
        <v>0</v>
      </c>
      <c r="F162" s="52">
        <f t="shared" si="31"/>
        <v>0</v>
      </c>
    </row>
    <row r="163" spans="1:6" ht="12.75" customHeight="1" x14ac:dyDescent="0.2">
      <c r="A163" s="53">
        <v>32</v>
      </c>
      <c r="B163" s="85" t="s">
        <v>369</v>
      </c>
      <c r="C163" s="50" t="s">
        <v>370</v>
      </c>
      <c r="D163" s="51">
        <f t="shared" ref="D163:E163" si="39">D164+D169+D177+D187+D188</f>
        <v>90637.170000000013</v>
      </c>
      <c r="E163" s="51">
        <f t="shared" si="39"/>
        <v>89860.00999999998</v>
      </c>
      <c r="F163" s="52">
        <f t="shared" si="31"/>
        <v>99.142559283349158</v>
      </c>
    </row>
    <row r="164" spans="1:6" ht="12.75" customHeight="1" x14ac:dyDescent="0.2">
      <c r="A164" s="53">
        <v>321</v>
      </c>
      <c r="B164" s="85" t="s">
        <v>371</v>
      </c>
      <c r="C164" s="50" t="s">
        <v>372</v>
      </c>
      <c r="D164" s="51">
        <f t="shared" ref="D164:E164" si="40">SUM(D165:D168)</f>
        <v>23686.920000000002</v>
      </c>
      <c r="E164" s="51">
        <f t="shared" si="40"/>
        <v>25210.959999999999</v>
      </c>
      <c r="F164" s="52">
        <f t="shared" si="31"/>
        <v>106.43409949457336</v>
      </c>
    </row>
    <row r="165" spans="1:6" ht="12.75" customHeight="1" x14ac:dyDescent="0.2">
      <c r="A165" s="53">
        <v>3211</v>
      </c>
      <c r="B165" s="85" t="s">
        <v>373</v>
      </c>
      <c r="C165" s="50" t="s">
        <v>374</v>
      </c>
      <c r="D165" s="242">
        <v>1970.73</v>
      </c>
      <c r="E165" s="242">
        <v>604.52</v>
      </c>
      <c r="F165" s="52">
        <f t="shared" si="31"/>
        <v>30.67492756491249</v>
      </c>
    </row>
    <row r="166" spans="1:6" ht="12.75" customHeight="1" x14ac:dyDescent="0.2">
      <c r="A166" s="53">
        <v>3212</v>
      </c>
      <c r="B166" s="85" t="s">
        <v>375</v>
      </c>
      <c r="C166" s="50" t="s">
        <v>376</v>
      </c>
      <c r="D166" s="242">
        <v>21533.7</v>
      </c>
      <c r="E166" s="242">
        <v>24606.44</v>
      </c>
      <c r="F166" s="52">
        <f t="shared" si="31"/>
        <v>114.26944742426986</v>
      </c>
    </row>
    <row r="167" spans="1:6" ht="12.75" customHeight="1" x14ac:dyDescent="0.2">
      <c r="A167" s="53">
        <v>3213</v>
      </c>
      <c r="B167" s="85" t="s">
        <v>377</v>
      </c>
      <c r="C167" s="50" t="s">
        <v>378</v>
      </c>
      <c r="D167" s="242">
        <v>182.49</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46222.400000000009</v>
      </c>
      <c r="E169" s="51">
        <f t="shared" si="41"/>
        <v>47507.679999999993</v>
      </c>
      <c r="F169" s="52">
        <f t="shared" si="31"/>
        <v>102.78064315137246</v>
      </c>
    </row>
    <row r="170" spans="1:6" ht="12.75" customHeight="1" x14ac:dyDescent="0.2">
      <c r="A170" s="53">
        <v>3221</v>
      </c>
      <c r="B170" s="85" t="s">
        <v>383</v>
      </c>
      <c r="C170" s="50" t="s">
        <v>384</v>
      </c>
      <c r="D170" s="242">
        <v>8333.8799999999992</v>
      </c>
      <c r="E170" s="242">
        <v>11088.97</v>
      </c>
      <c r="F170" s="52">
        <f t="shared" si="31"/>
        <v>133.05891133541641</v>
      </c>
    </row>
    <row r="171" spans="1:6" ht="12.75" customHeight="1" x14ac:dyDescent="0.2">
      <c r="A171" s="53">
        <v>3222</v>
      </c>
      <c r="B171" s="85" t="s">
        <v>385</v>
      </c>
      <c r="C171" s="50" t="s">
        <v>386</v>
      </c>
      <c r="D171" s="242">
        <v>21232.74</v>
      </c>
      <c r="E171" s="242">
        <v>24400.62</v>
      </c>
      <c r="F171" s="52">
        <f t="shared" si="31"/>
        <v>114.9197889674154</v>
      </c>
    </row>
    <row r="172" spans="1:6" ht="12.75" customHeight="1" x14ac:dyDescent="0.2">
      <c r="A172" s="53">
        <v>3223</v>
      </c>
      <c r="B172" s="85" t="s">
        <v>387</v>
      </c>
      <c r="C172" s="50" t="s">
        <v>388</v>
      </c>
      <c r="D172" s="242">
        <v>14108.7</v>
      </c>
      <c r="E172" s="242">
        <v>10540.11</v>
      </c>
      <c r="F172" s="52">
        <f t="shared" si="31"/>
        <v>74.706457717578516</v>
      </c>
    </row>
    <row r="173" spans="1:6" ht="12.75" customHeight="1" x14ac:dyDescent="0.2">
      <c r="A173" s="53">
        <v>3224</v>
      </c>
      <c r="B173" s="85" t="s">
        <v>389</v>
      </c>
      <c r="C173" s="50" t="s">
        <v>390</v>
      </c>
      <c r="D173" s="242">
        <v>1636.69</v>
      </c>
      <c r="E173" s="242">
        <v>1298.52</v>
      </c>
      <c r="F173" s="52">
        <f t="shared" si="31"/>
        <v>79.338176441476392</v>
      </c>
    </row>
    <row r="174" spans="1:6" ht="12.75" customHeight="1" x14ac:dyDescent="0.2">
      <c r="A174" s="53">
        <v>3225</v>
      </c>
      <c r="B174" s="85" t="s">
        <v>391</v>
      </c>
      <c r="C174" s="50" t="s">
        <v>392</v>
      </c>
      <c r="D174" s="242">
        <v>750.13</v>
      </c>
      <c r="E174" s="242">
        <v>130.5</v>
      </c>
      <c r="F174" s="52">
        <f t="shared" si="31"/>
        <v>17.396984522682736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160.26</v>
      </c>
      <c r="E176" s="242">
        <v>48.96</v>
      </c>
      <c r="F176" s="52">
        <f t="shared" si="31"/>
        <v>30.550355672032946</v>
      </c>
    </row>
    <row r="177" spans="1:6" ht="12.75" customHeight="1" x14ac:dyDescent="0.2">
      <c r="A177" s="53">
        <v>323</v>
      </c>
      <c r="B177" s="85" t="s">
        <v>397</v>
      </c>
      <c r="C177" s="50" t="s">
        <v>398</v>
      </c>
      <c r="D177" s="51">
        <f t="shared" ref="D177:E177" si="42">SUM(D178:D186)</f>
        <v>14100.91</v>
      </c>
      <c r="E177" s="51">
        <f t="shared" si="42"/>
        <v>11100.58</v>
      </c>
      <c r="F177" s="52">
        <f t="shared" si="31"/>
        <v>78.722437062572553</v>
      </c>
    </row>
    <row r="178" spans="1:6" ht="12.75" customHeight="1" x14ac:dyDescent="0.2">
      <c r="A178" s="53">
        <v>3231</v>
      </c>
      <c r="B178" s="85" t="s">
        <v>399</v>
      </c>
      <c r="C178" s="50" t="s">
        <v>400</v>
      </c>
      <c r="D178" s="242">
        <v>2575.23</v>
      </c>
      <c r="E178" s="242">
        <v>2707.64</v>
      </c>
      <c r="F178" s="52">
        <f t="shared" si="31"/>
        <v>105.14167666577355</v>
      </c>
    </row>
    <row r="179" spans="1:6" ht="12.75" customHeight="1" x14ac:dyDescent="0.2">
      <c r="A179" s="53">
        <v>3232</v>
      </c>
      <c r="B179" s="85" t="s">
        <v>401</v>
      </c>
      <c r="C179" s="50" t="s">
        <v>402</v>
      </c>
      <c r="D179" s="242">
        <v>6042.14</v>
      </c>
      <c r="E179" s="242">
        <v>1493.39</v>
      </c>
      <c r="F179" s="52">
        <f t="shared" si="31"/>
        <v>24.716242920554638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1188.3800000000001</v>
      </c>
      <c r="E181" s="242">
        <v>1656.53</v>
      </c>
      <c r="F181" s="52">
        <f t="shared" si="31"/>
        <v>139.39396489338424</v>
      </c>
    </row>
    <row r="182" spans="1:6" ht="12.75" customHeight="1" x14ac:dyDescent="0.2">
      <c r="A182" s="53">
        <v>3235</v>
      </c>
      <c r="B182" s="85" t="s">
        <v>407</v>
      </c>
      <c r="C182" s="50" t="s">
        <v>408</v>
      </c>
      <c r="D182" s="242">
        <v>318.52999999999997</v>
      </c>
      <c r="E182" s="242">
        <v>183.97</v>
      </c>
      <c r="F182" s="52">
        <f t="shared" si="31"/>
        <v>57.755941355602303</v>
      </c>
    </row>
    <row r="183" spans="1:6" ht="12.75" customHeight="1" x14ac:dyDescent="0.2">
      <c r="A183" s="53">
        <v>3236</v>
      </c>
      <c r="B183" s="85" t="s">
        <v>409</v>
      </c>
      <c r="C183" s="50" t="s">
        <v>410</v>
      </c>
      <c r="D183" s="242">
        <v>1274.47</v>
      </c>
      <c r="E183" s="242">
        <v>1444.11</v>
      </c>
      <c r="F183" s="52">
        <f t="shared" si="31"/>
        <v>113.31063108586312</v>
      </c>
    </row>
    <row r="184" spans="1:6" ht="12.75" customHeight="1" x14ac:dyDescent="0.2">
      <c r="A184" s="53">
        <v>3237</v>
      </c>
      <c r="B184" s="85" t="s">
        <v>411</v>
      </c>
      <c r="C184" s="50" t="s">
        <v>412</v>
      </c>
      <c r="D184" s="242">
        <v>953.95</v>
      </c>
      <c r="E184" s="242">
        <v>124.42</v>
      </c>
      <c r="F184" s="52">
        <f t="shared" si="31"/>
        <v>13.04261229624194</v>
      </c>
    </row>
    <row r="185" spans="1:6" ht="12.75" customHeight="1" x14ac:dyDescent="0.2">
      <c r="A185" s="53">
        <v>3238</v>
      </c>
      <c r="B185" s="85" t="s">
        <v>413</v>
      </c>
      <c r="C185" s="50" t="s">
        <v>414</v>
      </c>
      <c r="D185" s="242">
        <v>1324.74</v>
      </c>
      <c r="E185" s="242">
        <v>3042.41</v>
      </c>
      <c r="F185" s="52">
        <f t="shared" si="31"/>
        <v>229.66091459456192</v>
      </c>
    </row>
    <row r="186" spans="1:6" ht="12.75" customHeight="1" x14ac:dyDescent="0.2">
      <c r="A186" s="53">
        <v>3239</v>
      </c>
      <c r="B186" s="85" t="s">
        <v>415</v>
      </c>
      <c r="C186" s="50" t="s">
        <v>416</v>
      </c>
      <c r="D186" s="242">
        <v>423.47</v>
      </c>
      <c r="E186" s="242">
        <v>448.11</v>
      </c>
      <c r="F186" s="52">
        <f t="shared" si="31"/>
        <v>105.8185939972135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6626.94</v>
      </c>
      <c r="E188" s="51">
        <f t="shared" si="43"/>
        <v>6040.79</v>
      </c>
      <c r="F188" s="52">
        <f t="shared" si="31"/>
        <v>91.155042900644943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746.32</v>
      </c>
      <c r="E190" s="242">
        <v>766.48</v>
      </c>
      <c r="F190" s="52">
        <f t="shared" si="31"/>
        <v>102.70125415371423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177.85</v>
      </c>
      <c r="E192" s="242">
        <v>163.09</v>
      </c>
      <c r="F192" s="52">
        <f t="shared" si="31"/>
        <v>91.700871520944617</v>
      </c>
    </row>
    <row r="193" spans="1:6" ht="12.75" customHeight="1" x14ac:dyDescent="0.2">
      <c r="A193" s="53">
        <v>3295</v>
      </c>
      <c r="B193" s="85" t="s">
        <v>429</v>
      </c>
      <c r="C193" s="50" t="s">
        <v>430</v>
      </c>
      <c r="D193" s="242">
        <v>2413.23</v>
      </c>
      <c r="E193" s="242">
        <v>1998.89</v>
      </c>
      <c r="F193" s="52">
        <f t="shared" si="31"/>
        <v>82.830480310621041</v>
      </c>
    </row>
    <row r="194" spans="1:6" ht="12.75" customHeight="1" x14ac:dyDescent="0.2">
      <c r="A194" s="53" t="s">
        <v>431</v>
      </c>
      <c r="B194" s="85" t="s">
        <v>432</v>
      </c>
      <c r="C194" s="50" t="s">
        <v>431</v>
      </c>
      <c r="D194" s="242">
        <v>2119.4699999999998</v>
      </c>
      <c r="E194" s="242">
        <v>0</v>
      </c>
      <c r="F194" s="52">
        <f t="shared" si="31"/>
        <v>0</v>
      </c>
    </row>
    <row r="195" spans="1:6" ht="12.75" customHeight="1" x14ac:dyDescent="0.2">
      <c r="A195" s="53">
        <v>3299</v>
      </c>
      <c r="B195" s="85" t="s">
        <v>433</v>
      </c>
      <c r="C195" s="50" t="s">
        <v>434</v>
      </c>
      <c r="D195" s="242">
        <v>1170.07</v>
      </c>
      <c r="E195" s="242">
        <v>3112.33</v>
      </c>
      <c r="F195" s="52">
        <f t="shared" si="31"/>
        <v>265.99519686856343</v>
      </c>
    </row>
    <row r="196" spans="1:6" ht="12.75" customHeight="1" x14ac:dyDescent="0.2">
      <c r="A196" s="53">
        <v>34</v>
      </c>
      <c r="B196" s="232" t="s">
        <v>435</v>
      </c>
      <c r="C196" s="50" t="s">
        <v>436</v>
      </c>
      <c r="D196" s="51">
        <f t="shared" ref="D196:E196" si="44">D197+D202+D210</f>
        <v>2531.2199999999998</v>
      </c>
      <c r="E196" s="51">
        <f t="shared" si="44"/>
        <v>511.6</v>
      </c>
      <c r="F196" s="52">
        <f t="shared" si="31"/>
        <v>20.211597569551444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2531.2199999999998</v>
      </c>
      <c r="E210" s="51">
        <f t="shared" si="47"/>
        <v>511.6</v>
      </c>
      <c r="F210" s="52">
        <f t="shared" si="31"/>
        <v>20.211597569551444</v>
      </c>
    </row>
    <row r="211" spans="1:6" ht="12.75" customHeight="1" x14ac:dyDescent="0.2">
      <c r="A211" s="53">
        <v>3431</v>
      </c>
      <c r="B211" s="232" t="s">
        <v>465</v>
      </c>
      <c r="C211" s="50" t="s">
        <v>466</v>
      </c>
      <c r="D211" s="242">
        <v>637.87</v>
      </c>
      <c r="E211" s="242">
        <v>511.6</v>
      </c>
      <c r="F211" s="52">
        <f t="shared" si="31"/>
        <v>80.204430369824578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1893.35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140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140</v>
      </c>
      <c r="F247" s="52" t="str">
        <f t="shared" si="61"/>
        <v>-</v>
      </c>
    </row>
    <row r="248" spans="1:6" ht="12.75" customHeight="1" x14ac:dyDescent="0.2">
      <c r="A248" s="53" t="s">
        <v>539</v>
      </c>
      <c r="B248" s="85" t="s">
        <v>202</v>
      </c>
      <c r="C248" s="50" t="s">
        <v>539</v>
      </c>
      <c r="D248" s="242">
        <v>0</v>
      </c>
      <c r="E248" s="242">
        <v>140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37676.879999999997</v>
      </c>
      <c r="E252" s="51">
        <f t="shared" si="63"/>
        <v>41408.76</v>
      </c>
      <c r="F252" s="52">
        <f t="shared" ref="F252:F258" si="64">IF(D252&lt;&gt;0,IF(E252/D252&gt;=100,"&gt;&gt;100",E252/D252*100),"-")</f>
        <v>109.90496028333558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37676.879999999997</v>
      </c>
      <c r="E259" s="51">
        <f t="shared" si="66"/>
        <v>41408.76</v>
      </c>
      <c r="F259" s="52">
        <f t="shared" ref="F259:F262" si="67">IF(D259&lt;&gt;0,IF(E259/D259&gt;=100,"&gt;&gt;100",E259/D259*100),"-")</f>
        <v>109.90496028333558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37676.879999999997</v>
      </c>
      <c r="E261" s="242">
        <v>41408.76</v>
      </c>
      <c r="F261" s="52">
        <f t="shared" si="67"/>
        <v>109.90496028333558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245.3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245.3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245.3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525631.29</v>
      </c>
      <c r="E289" s="51">
        <f t="shared" si="79"/>
        <v>579530.31000000006</v>
      </c>
      <c r="F289" s="52">
        <f t="shared" si="76"/>
        <v>110.25414982429984</v>
      </c>
    </row>
    <row r="290" spans="1:6" ht="12.75" customHeight="1" x14ac:dyDescent="0.2">
      <c r="A290" s="53" t="s">
        <v>608</v>
      </c>
      <c r="B290" s="85" t="s">
        <v>619</v>
      </c>
      <c r="C290" s="50" t="s">
        <v>620</v>
      </c>
      <c r="D290" s="51">
        <f>IF(D6&gt;=D289,D6-D289,0)</f>
        <v>13052.600000000093</v>
      </c>
      <c r="E290" s="51">
        <f>IF(E6&gt;=E289,E6-E289,0)</f>
        <v>11499.509999999893</v>
      </c>
      <c r="F290" s="52">
        <f t="shared" si="76"/>
        <v>88.101297825719087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4860.45</v>
      </c>
      <c r="E292" s="242">
        <v>4638.04</v>
      </c>
      <c r="F292" s="52">
        <f t="shared" si="76"/>
        <v>95.424086247158186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7731.17</v>
      </c>
      <c r="E294" s="242">
        <v>2049.6</v>
      </c>
      <c r="F294" s="52">
        <f t="shared" si="76"/>
        <v>26.510864461653277</v>
      </c>
    </row>
    <row r="295" spans="1:6" ht="24" x14ac:dyDescent="0.2">
      <c r="A295" s="53">
        <v>9661</v>
      </c>
      <c r="B295" s="85" t="s">
        <v>629</v>
      </c>
      <c r="C295" s="50" t="s">
        <v>630</v>
      </c>
      <c r="D295" s="242">
        <v>196.43</v>
      </c>
      <c r="E295" s="242">
        <v>121.97</v>
      </c>
      <c r="F295" s="52">
        <f t="shared" si="76"/>
        <v>62.093366593697496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11083.93</v>
      </c>
      <c r="E350" s="51">
        <f t="shared" si="95"/>
        <v>8850.9000000000015</v>
      </c>
      <c r="F350" s="52">
        <f t="shared" si="81"/>
        <v>79.853445483686755</v>
      </c>
    </row>
    <row r="351" spans="1:6" ht="12.75" customHeight="1" x14ac:dyDescent="0.2">
      <c r="A351" s="53">
        <v>41</v>
      </c>
      <c r="B351" s="85" t="s">
        <v>740</v>
      </c>
      <c r="C351" s="50" t="s">
        <v>741</v>
      </c>
      <c r="D351" s="51">
        <f t="shared" ref="D351:E351" si="96">D352+D356</f>
        <v>2488.5500000000002</v>
      </c>
      <c r="E351" s="51">
        <f t="shared" si="96"/>
        <v>145.69999999999999</v>
      </c>
      <c r="F351" s="52">
        <f t="shared" si="81"/>
        <v>5.8548150529424756</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2488.5500000000002</v>
      </c>
      <c r="E356" s="51">
        <f t="shared" si="98"/>
        <v>145.69999999999999</v>
      </c>
      <c r="F356" s="52">
        <f t="shared" si="81"/>
        <v>5.8548150529424756</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2488.5500000000002</v>
      </c>
      <c r="E362" s="242">
        <v>145.69999999999999</v>
      </c>
      <c r="F362" s="52">
        <f t="shared" si="81"/>
        <v>5.8548150529424756</v>
      </c>
    </row>
    <row r="363" spans="1:6" ht="24" x14ac:dyDescent="0.2">
      <c r="A363" s="53">
        <v>42</v>
      </c>
      <c r="B363" s="232" t="s">
        <v>756</v>
      </c>
      <c r="C363" s="50" t="s">
        <v>757</v>
      </c>
      <c r="D363" s="51">
        <f t="shared" ref="D363:E363" si="99">D364+D369+D378+D383+D388+D391</f>
        <v>5244.13</v>
      </c>
      <c r="E363" s="51">
        <f t="shared" si="99"/>
        <v>8705.2000000000007</v>
      </c>
      <c r="F363" s="52">
        <f t="shared" si="81"/>
        <v>165.99893595315146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2328.1800000000003</v>
      </c>
      <c r="E369" s="51">
        <f t="shared" si="101"/>
        <v>6614.6100000000006</v>
      </c>
      <c r="F369" s="52">
        <f t="shared" si="81"/>
        <v>284.11076463160066</v>
      </c>
    </row>
    <row r="370" spans="1:6" ht="12.75" customHeight="1" x14ac:dyDescent="0.2">
      <c r="A370" s="53">
        <v>4221</v>
      </c>
      <c r="B370" s="85" t="s">
        <v>674</v>
      </c>
      <c r="C370" s="50" t="s">
        <v>766</v>
      </c>
      <c r="D370" s="242">
        <v>180.22</v>
      </c>
      <c r="E370" s="242">
        <v>390</v>
      </c>
      <c r="F370" s="52">
        <f t="shared" si="81"/>
        <v>216.40217511929865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1765.21</v>
      </c>
      <c r="E372" s="242">
        <v>3993.75</v>
      </c>
      <c r="F372" s="52">
        <f t="shared" si="81"/>
        <v>226.24786852555786</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382.75</v>
      </c>
      <c r="E376" s="242">
        <v>2230.86</v>
      </c>
      <c r="F376" s="52">
        <f t="shared" si="81"/>
        <v>582.85042455911173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2915.95</v>
      </c>
      <c r="E383" s="51">
        <f t="shared" si="103"/>
        <v>2090.59</v>
      </c>
      <c r="F383" s="52">
        <f t="shared" si="81"/>
        <v>71.694987911315366</v>
      </c>
    </row>
    <row r="384" spans="1:6" ht="12.75" customHeight="1" x14ac:dyDescent="0.2">
      <c r="A384" s="53">
        <v>4241</v>
      </c>
      <c r="B384" s="85" t="s">
        <v>783</v>
      </c>
      <c r="C384" s="50" t="s">
        <v>784</v>
      </c>
      <c r="D384" s="242">
        <v>2915.95</v>
      </c>
      <c r="E384" s="242">
        <v>2090.59</v>
      </c>
      <c r="F384" s="52">
        <f t="shared" si="81"/>
        <v>71.694987911315366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3351.25</v>
      </c>
      <c r="E402" s="51">
        <f t="shared" si="109"/>
        <v>0</v>
      </c>
      <c r="F402" s="52">
        <f t="shared" si="81"/>
        <v>0</v>
      </c>
    </row>
    <row r="403" spans="1:6" ht="12.75" customHeight="1" x14ac:dyDescent="0.2">
      <c r="A403" s="53">
        <v>451</v>
      </c>
      <c r="B403" s="85" t="s">
        <v>811</v>
      </c>
      <c r="C403" s="50" t="s">
        <v>812</v>
      </c>
      <c r="D403" s="242">
        <v>3351.25</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11083.93</v>
      </c>
      <c r="E408" s="51">
        <f t="shared" si="111"/>
        <v>8850.9000000000015</v>
      </c>
      <c r="F408" s="52">
        <f t="shared" si="81"/>
        <v>79.853445483686755</v>
      </c>
    </row>
    <row r="409" spans="1:6" ht="12.75" customHeight="1" x14ac:dyDescent="0.2">
      <c r="A409" s="53">
        <v>92212</v>
      </c>
      <c r="B409" s="85" t="s">
        <v>823</v>
      </c>
      <c r="C409" s="50" t="s">
        <v>824</v>
      </c>
      <c r="D409" s="242">
        <v>1266.45</v>
      </c>
      <c r="E409" s="242">
        <v>808.92</v>
      </c>
      <c r="F409" s="52">
        <f t="shared" si="81"/>
        <v>63.873030913182518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538683.89000000013</v>
      </c>
      <c r="E412" s="51">
        <f>E6+E298</f>
        <v>591029.81999999995</v>
      </c>
      <c r="F412" s="52">
        <f t="shared" si="81"/>
        <v>109.71737432132969</v>
      </c>
    </row>
    <row r="413" spans="1:6" ht="12.75" customHeight="1" x14ac:dyDescent="0.2">
      <c r="A413" s="53" t="s">
        <v>608</v>
      </c>
      <c r="B413" s="85" t="s">
        <v>831</v>
      </c>
      <c r="C413" s="50" t="s">
        <v>832</v>
      </c>
      <c r="D413" s="51">
        <f t="shared" ref="D413:E413" si="112">D289+D350</f>
        <v>536715.22000000009</v>
      </c>
      <c r="E413" s="51">
        <f t="shared" si="112"/>
        <v>588381.21000000008</v>
      </c>
      <c r="F413" s="52">
        <f t="shared" si="81"/>
        <v>109.62633219158569</v>
      </c>
    </row>
    <row r="414" spans="1:6" ht="12.75" customHeight="1" x14ac:dyDescent="0.2">
      <c r="A414" s="53" t="s">
        <v>608</v>
      </c>
      <c r="B414" s="85" t="s">
        <v>833</v>
      </c>
      <c r="C414" s="50" t="s">
        <v>834</v>
      </c>
      <c r="D414" s="51">
        <f t="shared" ref="D414:E414" si="113">IF(D412&gt;=D413,D412-D413,0)</f>
        <v>1968.6700000000419</v>
      </c>
      <c r="E414" s="51">
        <f t="shared" si="113"/>
        <v>2648.6099999998696</v>
      </c>
      <c r="F414" s="52">
        <f t="shared" si="81"/>
        <v>134.53803837107353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6126.9</v>
      </c>
      <c r="E416" s="51">
        <f t="shared" si="115"/>
        <v>5446.96</v>
      </c>
      <c r="F416" s="52">
        <f t="shared" si="81"/>
        <v>88.902381302126699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7731.17</v>
      </c>
      <c r="E418" s="62">
        <f t="shared" si="117"/>
        <v>2049.6</v>
      </c>
      <c r="F418" s="57">
        <f t="shared" si="81"/>
        <v>26.510864461653277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538683.89000000013</v>
      </c>
      <c r="E639" s="51">
        <f t="shared" si="180"/>
        <v>591029.81999999995</v>
      </c>
      <c r="F639" s="52">
        <f t="shared" si="119"/>
        <v>109.71737432132969</v>
      </c>
    </row>
    <row r="640" spans="1:6" ht="12.75" customHeight="1" x14ac:dyDescent="0.2">
      <c r="A640" s="53" t="s">
        <v>608</v>
      </c>
      <c r="B640" s="85" t="s">
        <v>1277</v>
      </c>
      <c r="C640" s="50" t="s">
        <v>1278</v>
      </c>
      <c r="D640" s="51">
        <f t="shared" ref="D640:E640" si="181">D413+D528</f>
        <v>536715.22000000009</v>
      </c>
      <c r="E640" s="51">
        <f t="shared" si="181"/>
        <v>588381.21000000008</v>
      </c>
      <c r="F640" s="52">
        <f t="shared" si="119"/>
        <v>109.62633219158569</v>
      </c>
    </row>
    <row r="641" spans="1:6" ht="12.75" customHeight="1" x14ac:dyDescent="0.2">
      <c r="A641" s="53" t="s">
        <v>608</v>
      </c>
      <c r="B641" s="85" t="s">
        <v>1279</v>
      </c>
      <c r="C641" s="50" t="s">
        <v>1280</v>
      </c>
      <c r="D641" s="51">
        <f t="shared" ref="D641:E641" si="182">IF(D639&gt;=D640,D639-D640,0)</f>
        <v>1968.6700000000419</v>
      </c>
      <c r="E641" s="51">
        <f t="shared" si="182"/>
        <v>2648.6099999998696</v>
      </c>
      <c r="F641" s="52">
        <f t="shared" si="119"/>
        <v>134.53803837107353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6126.9</v>
      </c>
      <c r="E643" s="51">
        <f t="shared" si="184"/>
        <v>5446.96</v>
      </c>
      <c r="F643" s="52">
        <f t="shared" si="119"/>
        <v>88.902381302126699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8095.5700000000415</v>
      </c>
      <c r="E645" s="51">
        <f t="shared" si="186"/>
        <v>8095.5699999998697</v>
      </c>
      <c r="F645" s="52">
        <f t="shared" si="119"/>
        <v>99.999999999997883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35747.58</v>
      </c>
      <c r="E647" s="243">
        <v>37444.28</v>
      </c>
      <c r="F647" s="57">
        <f t="shared" si="119"/>
        <v>104.74633527640191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8649.08</v>
      </c>
      <c r="E649" s="242">
        <v>12198.42</v>
      </c>
      <c r="F649" s="52">
        <f t="shared" ref="F649:F724" si="188">IF(D649&lt;&gt;0,IF(E649/D649&gt;=100,"&gt;&gt;100",E649/D649*100),"-")</f>
        <v>141.03719701979864</v>
      </c>
    </row>
    <row r="650" spans="1:6" ht="12.75" customHeight="1" x14ac:dyDescent="0.2">
      <c r="A650" s="53" t="s">
        <v>1296</v>
      </c>
      <c r="B650" s="85" t="s">
        <v>1297</v>
      </c>
      <c r="C650" s="50" t="s">
        <v>1296</v>
      </c>
      <c r="D650" s="242">
        <v>152035.65</v>
      </c>
      <c r="E650" s="242">
        <v>1197.19</v>
      </c>
      <c r="F650" s="52">
        <f t="shared" si="188"/>
        <v>0.78744031416315852</v>
      </c>
    </row>
    <row r="651" spans="1:6" ht="12.75" customHeight="1" x14ac:dyDescent="0.2">
      <c r="A651" s="53" t="s">
        <v>1298</v>
      </c>
      <c r="B651" s="85" t="s">
        <v>1299</v>
      </c>
      <c r="C651" s="50" t="s">
        <v>1298</v>
      </c>
      <c r="D651" s="242">
        <v>147233.84</v>
      </c>
      <c r="E651" s="242">
        <v>0</v>
      </c>
      <c r="F651" s="52">
        <f t="shared" si="188"/>
        <v>0</v>
      </c>
    </row>
    <row r="652" spans="1:6" ht="24" x14ac:dyDescent="0.2">
      <c r="A652" s="53">
        <v>11</v>
      </c>
      <c r="B652" s="85" t="s">
        <v>1300</v>
      </c>
      <c r="C652" s="50" t="s">
        <v>1301</v>
      </c>
      <c r="D652" s="51">
        <f t="shared" ref="D652:E652" si="189">+D649+D650-D651</f>
        <v>13450.889999999985</v>
      </c>
      <c r="E652" s="51">
        <f t="shared" si="189"/>
        <v>13395.61</v>
      </c>
      <c r="F652" s="52">
        <f t="shared" si="188"/>
        <v>99.589023477257015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165.79</v>
      </c>
      <c r="E671" s="242">
        <v>0</v>
      </c>
      <c r="F671" s="52">
        <f t="shared" si="188"/>
        <v>0</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410393.63</v>
      </c>
      <c r="E675" s="242">
        <v>483381.8</v>
      </c>
      <c r="F675" s="52">
        <f t="shared" si="188"/>
        <v>117.78491786044533</v>
      </c>
    </row>
    <row r="676" spans="1:6" ht="24" x14ac:dyDescent="0.2">
      <c r="A676" s="53">
        <v>63613</v>
      </c>
      <c r="B676" s="232" t="s">
        <v>1349</v>
      </c>
      <c r="C676" s="50" t="s">
        <v>1350</v>
      </c>
      <c r="D676" s="242">
        <v>10516.21</v>
      </c>
      <c r="E676" s="242">
        <v>10765.11</v>
      </c>
      <c r="F676" s="52">
        <f t="shared" si="188"/>
        <v>102.36682226771813</v>
      </c>
    </row>
    <row r="677" spans="1:6" ht="24" x14ac:dyDescent="0.2">
      <c r="A677" s="53">
        <v>63622</v>
      </c>
      <c r="B677" s="232" t="s">
        <v>1351</v>
      </c>
      <c r="C677" s="50" t="s">
        <v>1352</v>
      </c>
      <c r="D677" s="242">
        <v>2271.84</v>
      </c>
      <c r="E677" s="242">
        <v>237</v>
      </c>
      <c r="F677" s="52">
        <f t="shared" si="188"/>
        <v>10.432072681174729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1090.49</v>
      </c>
      <c r="E694" s="242">
        <v>802.35</v>
      </c>
      <c r="F694" s="52">
        <f t="shared" si="188"/>
        <v>73.577015836917354</v>
      </c>
    </row>
    <row r="695" spans="1:6" ht="12.75" customHeight="1" x14ac:dyDescent="0.2">
      <c r="A695" s="53">
        <v>63812</v>
      </c>
      <c r="B695" s="232" t="s">
        <v>1372</v>
      </c>
      <c r="C695" s="50" t="s">
        <v>1373</v>
      </c>
      <c r="D695" s="242">
        <v>0</v>
      </c>
      <c r="E695" s="242">
        <v>190.76</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30801.78</v>
      </c>
      <c r="E710" s="242">
        <v>13643.23</v>
      </c>
      <c r="F710" s="52">
        <f t="shared" si="188"/>
        <v>44.293641471369511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1432</v>
      </c>
      <c r="E717" s="242">
        <v>998.73</v>
      </c>
      <c r="F717" s="52">
        <f t="shared" si="188"/>
        <v>69.74371508379889</v>
      </c>
    </row>
    <row r="718" spans="1:6" ht="12.75" customHeight="1" x14ac:dyDescent="0.2">
      <c r="A718" s="53">
        <v>32121</v>
      </c>
      <c r="B718" s="85" t="s">
        <v>1415</v>
      </c>
      <c r="C718" s="50" t="s">
        <v>1416</v>
      </c>
      <c r="D718" s="242">
        <v>21533.7</v>
      </c>
      <c r="E718" s="242">
        <v>24606.44</v>
      </c>
      <c r="F718" s="52">
        <f t="shared" si="188"/>
        <v>114.26944742426986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610.52</v>
      </c>
      <c r="E720" s="242">
        <v>999.42</v>
      </c>
      <c r="F720" s="52">
        <f t="shared" si="188"/>
        <v>163.69979689445063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351.67</v>
      </c>
      <c r="E726" s="242">
        <v>330.73</v>
      </c>
      <c r="F726" s="52">
        <f t="shared" si="190"/>
        <v>94.045554070577538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32477.64</v>
      </c>
      <c r="E824" s="242">
        <v>36140.18</v>
      </c>
      <c r="F824" s="52">
        <f t="shared" si="190"/>
        <v>111.27711249955354</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5199.24</v>
      </c>
      <c r="E828" s="242">
        <v>5268.58</v>
      </c>
      <c r="F828" s="52">
        <f t="shared" si="190"/>
        <v>101.33365645748225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4" workbookViewId="0">
      <selection activeCell="A245" sqref="A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284794.17000000004</v>
      </c>
      <c r="E6" s="229">
        <f t="shared" si="0"/>
        <v>276127.71000000002</v>
      </c>
      <c r="F6" s="230">
        <f t="shared" ref="F6:F260" si="1">IF(D6&gt;0,IF(E6/D6&gt;=100,"&gt;&gt;100",E6/D6*100),"-")</f>
        <v>96.956939111499366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211097.41000000003</v>
      </c>
      <c r="E7" s="104">
        <f t="shared" si="2"/>
        <v>204944.66000000003</v>
      </c>
      <c r="F7" s="93">
        <f t="shared" si="1"/>
        <v>97.085350312919516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11324.46</v>
      </c>
      <c r="E8" s="104">
        <f>E9+E10-E11</f>
        <v>11324.46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11010.4</v>
      </c>
      <c r="E9" s="247">
        <v>11010.4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561.75</v>
      </c>
      <c r="E10" s="247">
        <v>561.75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247.69</v>
      </c>
      <c r="E11" s="247">
        <v>247.69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155992.25000000003</v>
      </c>
      <c r="E12" s="104">
        <f t="shared" si="3"/>
        <v>149839.50000000003</v>
      </c>
      <c r="F12" s="93">
        <f t="shared" si="1"/>
        <v>96.055733538044365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132255.77000000002</v>
      </c>
      <c r="E13" s="104">
        <f t="shared" si="4"/>
        <v>132255.78000000003</v>
      </c>
      <c r="F13" s="93">
        <f t="shared" si="1"/>
        <v>100.00000756110678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289755.33</v>
      </c>
      <c r="E15" s="247">
        <v>289755.33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157499.56</v>
      </c>
      <c r="E18" s="247">
        <v>157499.54999999999</v>
      </c>
      <c r="F18" s="93">
        <f t="shared" si="1"/>
        <v>99.999993650775906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10850.39</v>
      </c>
      <c r="E19" s="104">
        <f t="shared" si="5"/>
        <v>4639.9399999999951</v>
      </c>
      <c r="F19" s="93">
        <f t="shared" si="1"/>
        <v>42.76288686397443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37949.43</v>
      </c>
      <c r="E20" s="247">
        <v>39131.129999999997</v>
      </c>
      <c r="F20" s="93">
        <f t="shared" si="1"/>
        <v>103.11388076184542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1123.68</v>
      </c>
      <c r="E21" s="247">
        <v>1123.68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4170.12</v>
      </c>
      <c r="E22" s="247">
        <v>4363.8599999999997</v>
      </c>
      <c r="F22" s="93">
        <f t="shared" si="1"/>
        <v>104.64590947023108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840.37</v>
      </c>
      <c r="E24" s="247">
        <v>840.37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3648.32</v>
      </c>
      <c r="E25" s="247">
        <v>3648.32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18400.080000000002</v>
      </c>
      <c r="E26" s="247">
        <v>19776.95</v>
      </c>
      <c r="F26" s="93">
        <f t="shared" si="1"/>
        <v>107.48295659584089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55281.61</v>
      </c>
      <c r="E28" s="247">
        <v>64244.37</v>
      </c>
      <c r="F28" s="93">
        <f t="shared" si="1"/>
        <v>116.21291420419919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12576.839999999997</v>
      </c>
      <c r="E35" s="104">
        <f t="shared" si="7"/>
        <v>12634.529999999999</v>
      </c>
      <c r="F35" s="93">
        <f t="shared" si="1"/>
        <v>100.45870027765322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36212.17</v>
      </c>
      <c r="E36" s="247">
        <v>38269.86</v>
      </c>
      <c r="F36" s="93">
        <f t="shared" si="1"/>
        <v>105.68231619369952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23635.33</v>
      </c>
      <c r="E40" s="247">
        <v>25635.33</v>
      </c>
      <c r="F40" s="93">
        <f t="shared" si="1"/>
        <v>108.46190850730663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309.25</v>
      </c>
      <c r="E45" s="104">
        <f t="shared" si="9"/>
        <v>309.25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463.87</v>
      </c>
      <c r="E47" s="247">
        <v>463.87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154.62</v>
      </c>
      <c r="E50" s="247">
        <v>154.62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16554</v>
      </c>
      <c r="E54" s="247">
        <v>16684.5</v>
      </c>
      <c r="F54" s="93">
        <f t="shared" si="1"/>
        <v>100.78832910474809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16554</v>
      </c>
      <c r="E55" s="247">
        <v>16684.5</v>
      </c>
      <c r="F55" s="93">
        <f t="shared" si="1"/>
        <v>100.78832910474809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43780.7</v>
      </c>
      <c r="E56" s="104">
        <f t="shared" si="11"/>
        <v>43780.7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43780.7</v>
      </c>
      <c r="E57" s="247">
        <v>43780.7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73696.760000000009</v>
      </c>
      <c r="E68" s="104">
        <f t="shared" si="13"/>
        <v>71183.049999999988</v>
      </c>
      <c r="F68" s="93">
        <f t="shared" si="1"/>
        <v>96.589117350613492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13450.89</v>
      </c>
      <c r="E69" s="104">
        <f t="shared" si="14"/>
        <v>13395.61</v>
      </c>
      <c r="F69" s="93">
        <f t="shared" si="1"/>
        <v>99.589023477256902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13450.89</v>
      </c>
      <c r="E70" s="104">
        <f t="shared" si="15"/>
        <v>13395.61</v>
      </c>
      <c r="F70" s="93">
        <f t="shared" si="1"/>
        <v>99.589023477256902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13450.89</v>
      </c>
      <c r="E72" s="247">
        <v>12198.42</v>
      </c>
      <c r="F72" s="93">
        <f t="shared" si="1"/>
        <v>90.688571536902018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1197.19</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16767.12</v>
      </c>
      <c r="E78" s="104">
        <f>E79+SUM(E82:E84)-E85+E86</f>
        <v>18129.219999999998</v>
      </c>
      <c r="F78" s="93">
        <f t="shared" si="1"/>
        <v>108.12363721378506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468.94</v>
      </c>
      <c r="E84" s="247">
        <v>468.94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16298.18</v>
      </c>
      <c r="E86" s="247">
        <v>17660.28</v>
      </c>
      <c r="F86" s="93">
        <f t="shared" si="1"/>
        <v>108.35737487253176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7731.170000000001</v>
      </c>
      <c r="E146" s="104">
        <f t="shared" si="26"/>
        <v>2213.9399999999996</v>
      </c>
      <c r="F146" s="93">
        <f t="shared" si="1"/>
        <v>28.636545309442159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416.56</v>
      </c>
      <c r="E149" s="104">
        <f t="shared" si="27"/>
        <v>1070.0999999999999</v>
      </c>
      <c r="F149" s="93">
        <f t="shared" si="1"/>
        <v>256.88976377952753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416.56</v>
      </c>
      <c r="E157" s="247">
        <v>1070.0999999999999</v>
      </c>
      <c r="F157" s="93">
        <f t="shared" si="1"/>
        <v>256.88976377952753</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7118.18</v>
      </c>
      <c r="E159" s="247">
        <v>1021.87</v>
      </c>
      <c r="F159" s="93">
        <f t="shared" si="1"/>
        <v>14.35577633608591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196.43</v>
      </c>
      <c r="E160" s="247">
        <v>121.97</v>
      </c>
      <c r="F160" s="93">
        <f t="shared" si="1"/>
        <v>62.093366593697496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35747.58</v>
      </c>
      <c r="E170" s="104">
        <f t="shared" si="29"/>
        <v>37444.28</v>
      </c>
      <c r="F170" s="93">
        <f t="shared" si="1"/>
        <v>104.74633527640191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35747.58</v>
      </c>
      <c r="E173" s="247">
        <v>37444.28</v>
      </c>
      <c r="F173" s="93">
        <f t="shared" si="1"/>
        <v>104.74633527640191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284794.17</v>
      </c>
      <c r="E175" s="104">
        <f t="shared" si="30"/>
        <v>276127.71000000002</v>
      </c>
      <c r="F175" s="93">
        <f t="shared" si="1"/>
        <v>96.956939111499381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57870.009999999995</v>
      </c>
      <c r="E176" s="104">
        <f t="shared" si="31"/>
        <v>43408.11</v>
      </c>
      <c r="F176" s="93">
        <f t="shared" si="1"/>
        <v>75.009681180286663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57774.45</v>
      </c>
      <c r="E177" s="104">
        <f t="shared" si="32"/>
        <v>30657.94</v>
      </c>
      <c r="F177" s="93">
        <f t="shared" si="1"/>
        <v>53.064875563506007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35845.279999999999</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4157.22</v>
      </c>
      <c r="E179" s="247">
        <v>8686.2099999999991</v>
      </c>
      <c r="F179" s="93">
        <f t="shared" si="1"/>
        <v>208.94275501416809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780.25</v>
      </c>
      <c r="E180" s="104">
        <f t="shared" si="33"/>
        <v>605.32000000000005</v>
      </c>
      <c r="F180" s="93">
        <f t="shared" si="1"/>
        <v>77.580262736302473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780.25</v>
      </c>
      <c r="E183" s="247">
        <v>605.32000000000005</v>
      </c>
      <c r="F183" s="93">
        <f t="shared" si="1"/>
        <v>77.580262736302473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5159.42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16991.7</v>
      </c>
      <c r="E188" s="247">
        <v>16206.99</v>
      </c>
      <c r="F188" s="93">
        <f t="shared" si="1"/>
        <v>95.381804057275019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95.56</v>
      </c>
      <c r="E189" s="247">
        <v>12750.17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226924.16</v>
      </c>
      <c r="E237" s="104">
        <f t="shared" si="41"/>
        <v>232719.6</v>
      </c>
      <c r="F237" s="93">
        <f t="shared" si="1"/>
        <v>102.5539105223525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211097.41999999998</v>
      </c>
      <c r="E238" s="104">
        <f t="shared" si="42"/>
        <v>222574.43</v>
      </c>
      <c r="F238" s="93">
        <f t="shared" si="1"/>
        <v>105.43683101385133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211097.41999999998</v>
      </c>
      <c r="E239" s="104">
        <f t="shared" si="43"/>
        <v>222574.43</v>
      </c>
      <c r="F239" s="93">
        <f t="shared" si="1"/>
        <v>105.43683101385133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206514.77</v>
      </c>
      <c r="E240" s="247">
        <v>216358.43</v>
      </c>
      <c r="F240" s="93">
        <f t="shared" si="1"/>
        <v>104.76656463845177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4582.6499999999996</v>
      </c>
      <c r="E241" s="247">
        <v>6216</v>
      </c>
      <c r="F241" s="93">
        <f t="shared" si="1"/>
        <v>135.64204117704824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8095.57</v>
      </c>
      <c r="E245" s="104">
        <f t="shared" si="45"/>
        <v>8095.57</v>
      </c>
      <c r="F245" s="93">
        <f t="shared" si="1"/>
        <v>100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8095.57</v>
      </c>
      <c r="E246" s="104">
        <f t="shared" si="46"/>
        <v>8095.57</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7638.04</v>
      </c>
      <c r="E247" s="247">
        <v>7638.04</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457.53</v>
      </c>
      <c r="E248" s="247">
        <v>457.53</v>
      </c>
      <c r="F248" s="93">
        <f t="shared" si="1"/>
        <v>100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7731.17</v>
      </c>
      <c r="E255" s="247">
        <v>2049.6</v>
      </c>
      <c r="F255" s="93">
        <f t="shared" si="1"/>
        <v>26.510864461653277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21517.75</v>
      </c>
      <c r="E259" s="104">
        <f t="shared" si="49"/>
        <v>8651.65</v>
      </c>
      <c r="F259" s="93">
        <f t="shared" si="1"/>
        <v>40.207038375294815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21517.75</v>
      </c>
      <c r="E260" s="248">
        <v>8651.65</v>
      </c>
      <c r="F260" s="97">
        <f t="shared" si="1"/>
        <v>40.207038375294815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7731.17</v>
      </c>
      <c r="E265" s="247">
        <v>2213.94</v>
      </c>
      <c r="F265" s="93">
        <f t="shared" si="50"/>
        <v>28.63654530944217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2257.6799999999998</v>
      </c>
      <c r="E268" s="247">
        <v>2031.89</v>
      </c>
      <c r="F268" s="93">
        <f t="shared" si="50"/>
        <v>89.999025548350531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14040.5</v>
      </c>
      <c r="E271" s="247">
        <v>15628.39</v>
      </c>
      <c r="F271" s="93">
        <f t="shared" si="50"/>
        <v>111.30935507994728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605.32000000000005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57774.45</v>
      </c>
      <c r="E288" s="247">
        <v>30052.62</v>
      </c>
      <c r="F288" s="93">
        <f t="shared" si="50"/>
        <v>52.017145987542932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95.56</v>
      </c>
      <c r="E290" s="247">
        <v>12750.17</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13747.98</v>
      </c>
      <c r="E298" s="247">
        <v>13780.72</v>
      </c>
      <c r="F298" s="93">
        <f t="shared" si="50"/>
        <v>100.23814407643887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568.47</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2675.25</v>
      </c>
      <c r="E302" s="247">
        <v>2426.27</v>
      </c>
      <c r="F302" s="93">
        <f t="shared" si="50"/>
        <v>90.693206242407257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536715.22</v>
      </c>
      <c r="E114" s="81">
        <f t="shared" si="22"/>
        <v>588381.21000000008</v>
      </c>
      <c r="F114" s="63">
        <f t="shared" si="1"/>
        <v>109.62633219158573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483047.63</v>
      </c>
      <c r="E115" s="81">
        <f t="shared" si="23"/>
        <v>579530.31000000006</v>
      </c>
      <c r="F115" s="63">
        <f t="shared" si="1"/>
        <v>119.97374047772473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483047.63</v>
      </c>
      <c r="E117" s="249">
        <v>579530.31000000006</v>
      </c>
      <c r="F117" s="63">
        <f t="shared" si="1"/>
        <v>119.97374047772473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53667.59</v>
      </c>
      <c r="E126" s="249">
        <v>8850.9</v>
      </c>
      <c r="F126" s="63">
        <f t="shared" si="1"/>
        <v>16.492076502783153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536715.22</v>
      </c>
      <c r="E141" s="106">
        <f t="shared" si="28"/>
        <v>588381.21000000008</v>
      </c>
      <c r="F141" s="82">
        <f t="shared" si="1"/>
        <v>109.62633219158573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12621.47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12621.47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12621.47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12621.47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B42" sqref="B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34721.9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38738.83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13845.63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8686.2099999999991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5159.42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16206.99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8686.2099999999991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8686.2099999999991</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30052.62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13845.63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8686.2099999999991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5159.42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16206.99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43408.110000000015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17977.740000000002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17977.740000000002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17977.740000000002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17977.740000000002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25430.370000000003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12680.2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12750.17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11017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cp:lastModifiedBy>
  <cp:lastPrinted>2024-01-30T20:05:31Z</cp:lastPrinted>
  <dcterms:created xsi:type="dcterms:W3CDTF">2022-04-01T05:14:30Z</dcterms:created>
  <dcterms:modified xsi:type="dcterms:W3CDTF">2024-01-31T18:56:53Z</dcterms:modified>
</cp:coreProperties>
</file>