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AJNIŠTVO\PLAN NABAVE\"/>
    </mc:Choice>
  </mc:AlternateContent>
  <bookViews>
    <workbookView xWindow="0" yWindow="0" windowWidth="23016" windowHeight="8592"/>
  </bookViews>
  <sheets>
    <sheet name="prazno" sheetId="1" r:id="rId1"/>
    <sheet name="List1" sheetId="2" r:id="rId2"/>
    <sheet name="List2" sheetId="3" r:id="rId3"/>
  </sheets>
  <definedNames>
    <definedName name="_xlnm.Print_Titles" localSheetId="0">prazno!$1:$1</definedName>
  </definedNames>
  <calcPr calcId="162913"/>
</workbook>
</file>

<file path=xl/calcChain.xml><?xml version="1.0" encoding="utf-8"?>
<calcChain xmlns="http://schemas.openxmlformats.org/spreadsheetml/2006/main">
  <c r="M40" i="1" l="1"/>
  <c r="M4" i="1"/>
  <c r="M30" i="1"/>
  <c r="M23" i="1"/>
  <c r="E14" i="1"/>
  <c r="L84" i="1"/>
  <c r="M79" i="1"/>
  <c r="M80" i="1"/>
  <c r="M6" i="1"/>
  <c r="M73" i="1"/>
  <c r="M34" i="1" l="1"/>
  <c r="M8" i="1"/>
  <c r="M31" i="1" l="1"/>
  <c r="M47" i="1"/>
  <c r="M71" i="1"/>
  <c r="M63" i="1"/>
  <c r="M57" i="1"/>
  <c r="M51" i="1"/>
  <c r="M48" i="1"/>
  <c r="M32" i="1"/>
  <c r="M28" i="1" l="1"/>
  <c r="M7" i="1" l="1"/>
  <c r="M5" i="1"/>
  <c r="I14" i="1"/>
  <c r="I17" i="1"/>
  <c r="I77" i="1"/>
  <c r="I84" i="1"/>
  <c r="I86" i="1" l="1"/>
  <c r="M83" i="1"/>
  <c r="M82" i="1"/>
  <c r="M81" i="1"/>
  <c r="M76" i="1"/>
  <c r="M75" i="1"/>
  <c r="M74" i="1"/>
  <c r="M72" i="1"/>
  <c r="M70" i="1"/>
  <c r="M69" i="1"/>
  <c r="M68" i="1"/>
  <c r="M67" i="1"/>
  <c r="M66" i="1"/>
  <c r="M65" i="1"/>
  <c r="M64" i="1"/>
  <c r="M62" i="1"/>
  <c r="M61" i="1"/>
  <c r="M60" i="1"/>
  <c r="M59" i="1"/>
  <c r="M58" i="1"/>
  <c r="M56" i="1"/>
  <c r="M55" i="1"/>
  <c r="M54" i="1"/>
  <c r="M53" i="1"/>
  <c r="M52" i="1"/>
  <c r="M50" i="1"/>
  <c r="M49" i="1"/>
  <c r="M46" i="1"/>
  <c r="M45" i="1"/>
  <c r="M44" i="1"/>
  <c r="M43" i="1"/>
  <c r="M42" i="1"/>
  <c r="M41" i="1"/>
  <c r="M39" i="1"/>
  <c r="M38" i="1"/>
  <c r="M37" i="1"/>
  <c r="M36" i="1"/>
  <c r="M35" i="1"/>
  <c r="M33" i="1"/>
  <c r="M29" i="1"/>
  <c r="M27" i="1"/>
  <c r="M26" i="1"/>
  <c r="M25" i="1"/>
  <c r="M24" i="1"/>
  <c r="M22" i="1"/>
  <c r="M21" i="1"/>
  <c r="M20" i="1"/>
  <c r="M16" i="1"/>
  <c r="M13" i="1"/>
  <c r="M12" i="1"/>
  <c r="M11" i="1"/>
  <c r="M10" i="1"/>
  <c r="M9" i="1"/>
  <c r="M3" i="1"/>
  <c r="J17" i="1"/>
  <c r="K17" i="1"/>
  <c r="K14" i="1"/>
  <c r="J14" i="1"/>
  <c r="J77" i="1"/>
  <c r="K77" i="1"/>
  <c r="K84" i="1"/>
  <c r="J84" i="1"/>
  <c r="H84" i="1"/>
  <c r="G84" i="1"/>
  <c r="F84" i="1"/>
  <c r="E84" i="1"/>
  <c r="H17" i="1"/>
  <c r="G17" i="1"/>
  <c r="F17" i="1"/>
  <c r="E17" i="1"/>
  <c r="L77" i="1"/>
  <c r="H77" i="1"/>
  <c r="G77" i="1"/>
  <c r="F77" i="1"/>
  <c r="E77" i="1"/>
  <c r="C84" i="1"/>
  <c r="D84" i="1"/>
  <c r="D77" i="1"/>
  <c r="C77" i="1"/>
  <c r="L17" i="1"/>
  <c r="D17" i="1"/>
  <c r="C17" i="1"/>
  <c r="C14" i="1"/>
  <c r="D14" i="1"/>
  <c r="F14" i="1"/>
  <c r="G14" i="1"/>
  <c r="H14" i="1"/>
  <c r="L14" i="1"/>
  <c r="D86" i="1" l="1"/>
  <c r="M84" i="1"/>
  <c r="M17" i="1"/>
  <c r="M14" i="1"/>
  <c r="M77" i="1"/>
  <c r="L86" i="1"/>
  <c r="G86" i="1"/>
  <c r="E86" i="1"/>
  <c r="H86" i="1"/>
  <c r="C86" i="1"/>
  <c r="F86" i="1"/>
  <c r="M86" i="1" l="1"/>
</calcChain>
</file>

<file path=xl/sharedStrings.xml><?xml version="1.0" encoding="utf-8"?>
<sst xmlns="http://schemas.openxmlformats.org/spreadsheetml/2006/main" count="169" uniqueCount="169">
  <si>
    <t>UKUPNO</t>
  </si>
  <si>
    <t>UKUPNO 6</t>
  </si>
  <si>
    <t>72111</t>
  </si>
  <si>
    <t>UKUPNO 7</t>
  </si>
  <si>
    <t>VLASTITI I
 OSTALI 
PRIHODI</t>
  </si>
  <si>
    <t>Naziv konta
/Naziv programa</t>
  </si>
  <si>
    <t>31111</t>
  </si>
  <si>
    <t>31321</t>
  </si>
  <si>
    <t>31322</t>
  </si>
  <si>
    <t>32211</t>
  </si>
  <si>
    <t>32214</t>
  </si>
  <si>
    <t>32224</t>
  </si>
  <si>
    <t>32322</t>
  </si>
  <si>
    <t>34311</t>
  </si>
  <si>
    <t>UKUPNO 3</t>
  </si>
  <si>
    <t>45111</t>
  </si>
  <si>
    <t>UKUPNO 4</t>
  </si>
  <si>
    <t>32231</t>
  </si>
  <si>
    <t>32342</t>
  </si>
  <si>
    <t>32412</t>
  </si>
  <si>
    <t>42273</t>
  </si>
  <si>
    <t>42411</t>
  </si>
  <si>
    <t>64132</t>
  </si>
  <si>
    <t>66151</t>
  </si>
  <si>
    <t>31332</t>
  </si>
  <si>
    <t>32219</t>
  </si>
  <si>
    <t>32233</t>
  </si>
  <si>
    <t>32234</t>
  </si>
  <si>
    <t>32399</t>
  </si>
  <si>
    <t>32242</t>
  </si>
  <si>
    <t>32251</t>
  </si>
  <si>
    <t>32311</t>
  </si>
  <si>
    <t>32313</t>
  </si>
  <si>
    <t>32341</t>
  </si>
  <si>
    <t>RAZLIKA PRIHODI - RASHODI</t>
  </si>
  <si>
    <t>32141</t>
  </si>
  <si>
    <t>32216</t>
  </si>
  <si>
    <t>32241</t>
  </si>
  <si>
    <t>32361</t>
  </si>
  <si>
    <t>32389</t>
  </si>
  <si>
    <t>34312</t>
  </si>
  <si>
    <t>68311</t>
  </si>
  <si>
    <t>Kamate na depozite po viđenju</t>
  </si>
  <si>
    <t>Prihodi od pruženih usluga (igraonice, najam prostora, participacija roditelja, sufinanciranje općina)</t>
  </si>
  <si>
    <t>Prihodi iz proračuna grada-redovna djelatnost</t>
  </si>
  <si>
    <t>Ostali prihodi</t>
  </si>
  <si>
    <t>Stambeni objekti za zaposlene</t>
  </si>
  <si>
    <t>Plaće za zaposlene</t>
  </si>
  <si>
    <t>Doprinosi za obvezno zdravstveno osiguranje</t>
  </si>
  <si>
    <t>Doprinos za obvezno zdravstveno osiguranje zaštite zdravlja na radu</t>
  </si>
  <si>
    <t>Doprinosi za obvezno osiguranje u slučaju nezaposlenosti</t>
  </si>
  <si>
    <t>Naknada za korištenje privatnog automobila u službene svrhe</t>
  </si>
  <si>
    <t>Uredski materijal</t>
  </si>
  <si>
    <t>Materijal i sredstva za čišćenje i održavanje</t>
  </si>
  <si>
    <t>Materijal za higijenske potrebe i njegu</t>
  </si>
  <si>
    <t>Namirnice</t>
  </si>
  <si>
    <t>Električna energija</t>
  </si>
  <si>
    <t>Plin</t>
  </si>
  <si>
    <t>Motorni benzin i dizel gorivo</t>
  </si>
  <si>
    <t>Materijal i dijelovi za tekuće i investicijsko održavanje građevinskih objekata</t>
  </si>
  <si>
    <t>Materijal i dijelovi za tekuće i investicijsko održavanje postrojenja i opreme</t>
  </si>
  <si>
    <t>Sitni inventar</t>
  </si>
  <si>
    <t>Usluge telefona, telefaksa</t>
  </si>
  <si>
    <t>Poštarina (pisma, tiskanice i sl.)</t>
  </si>
  <si>
    <t>Usluge tekućeg i investicijskog održavanja postrojenja i opreme</t>
  </si>
  <si>
    <t>Opskrba vodom</t>
  </si>
  <si>
    <t>Iznošenje i odvoz smeća</t>
  </si>
  <si>
    <t>Obvezni i preventivni zdravstveni pregledi zaposlenika</t>
  </si>
  <si>
    <t>Ostale računalne usluge</t>
  </si>
  <si>
    <t>Usluge banaka</t>
  </si>
  <si>
    <t>Usluge platnog prometa</t>
  </si>
  <si>
    <t>66313</t>
  </si>
  <si>
    <t>32111</t>
  </si>
  <si>
    <t>Dnevnice za službeni put u zemlji</t>
  </si>
  <si>
    <t>RASHODI</t>
  </si>
  <si>
    <t>Tekuće donacije od trgovačkih društava</t>
  </si>
  <si>
    <t>32132</t>
  </si>
  <si>
    <t>Tečajevi i stručni ispiti</t>
  </si>
  <si>
    <t>32323</t>
  </si>
  <si>
    <t>Usluge tekućeg i investicijskog održavanja prijevoznih sredstava</t>
  </si>
  <si>
    <t>32353</t>
  </si>
  <si>
    <t>Zakupnine i najamnine za opremu</t>
  </si>
  <si>
    <t>32359</t>
  </si>
  <si>
    <t>Ostale zakupnine i najamnine</t>
  </si>
  <si>
    <t>Prihodi za financiranje rashoda za nabavu nefin. Im.</t>
  </si>
  <si>
    <t>Dodatna ulaganja na građevinskim objektima</t>
  </si>
  <si>
    <t>32344</t>
  </si>
  <si>
    <t>Dimnjačarske i ekološke usluge</t>
  </si>
  <si>
    <t>32391</t>
  </si>
  <si>
    <t>Grafičke i tiskarske usluge, usluge kopiranja i uvezivanja i slično</t>
  </si>
  <si>
    <t>32959</t>
  </si>
  <si>
    <t>Ostale pristojbe i naknade</t>
  </si>
  <si>
    <t>32999</t>
  </si>
  <si>
    <t>Ostale nespomenuti rashodi</t>
  </si>
  <si>
    <t>324112</t>
  </si>
  <si>
    <t>Naknade ostalih troškova-suf. prijevoza polaznika predškole</t>
  </si>
  <si>
    <t>32212</t>
  </si>
  <si>
    <t>Literatura</t>
  </si>
  <si>
    <t>31215</t>
  </si>
  <si>
    <t>Naknade za bolest , invalidnost i smrtni slučaj</t>
  </si>
  <si>
    <t>31216</t>
  </si>
  <si>
    <t>Regres za godišnji odmor</t>
  </si>
  <si>
    <t>32321</t>
  </si>
  <si>
    <t>Usluge tekućeg i investicijskog održavanja građevinskih objekata</t>
  </si>
  <si>
    <t>32394</t>
  </si>
  <si>
    <t>Usluge pri registraciji prijevoznih sredstava</t>
  </si>
  <si>
    <t>32921</t>
  </si>
  <si>
    <t>Premije osiguranja prijevoznih sredstava</t>
  </si>
  <si>
    <t>Decentralizirana
sredstva</t>
  </si>
  <si>
    <t>67111</t>
  </si>
  <si>
    <t>67121</t>
  </si>
  <si>
    <t>GRAD
- školska kuhinja</t>
  </si>
  <si>
    <t xml:space="preserve">GRAD
- knjige </t>
  </si>
  <si>
    <t>GRAD
- ostalo
nespomenuto</t>
  </si>
  <si>
    <t>GRAD
- sinergija
(pomoćnici)
šk.god.2018/19.</t>
  </si>
  <si>
    <t>GRAD
- EU kuhinje
šk.god.2018/19.</t>
  </si>
  <si>
    <t>63612</t>
  </si>
  <si>
    <t>Tekuće pomoći iz proračuna</t>
  </si>
  <si>
    <t>63812</t>
  </si>
  <si>
    <t>Tek.pom iz pror.-prijenos EU sred</t>
  </si>
  <si>
    <t>65264</t>
  </si>
  <si>
    <t>Sufinanciranje toplog obroka</t>
  </si>
  <si>
    <t>32113</t>
  </si>
  <si>
    <t>Naknada za smještaj</t>
  </si>
  <si>
    <t>32131</t>
  </si>
  <si>
    <t>Seminari</t>
  </si>
  <si>
    <t>32115</t>
  </si>
  <si>
    <t>Naknade za prijevoz na služ putu</t>
  </si>
  <si>
    <t>32271</t>
  </si>
  <si>
    <t>Službena radna odjeća</t>
  </si>
  <si>
    <t>32319</t>
  </si>
  <si>
    <t>Ostale usluge za komunikaciju i prijevoz</t>
  </si>
  <si>
    <t>32343</t>
  </si>
  <si>
    <t>Deratizacija i dezinfekcija</t>
  </si>
  <si>
    <t>32349</t>
  </si>
  <si>
    <t>Ostale kom. Usluge</t>
  </si>
  <si>
    <t>32379</t>
  </si>
  <si>
    <t>32941</t>
  </si>
  <si>
    <t>Članarije</t>
  </si>
  <si>
    <t>32252</t>
  </si>
  <si>
    <t>Auto gume</t>
  </si>
  <si>
    <t xml:space="preserve"> </t>
  </si>
  <si>
    <t>32121</t>
  </si>
  <si>
    <t>Naknada za prijevoz na posao</t>
  </si>
  <si>
    <t>Knjižnica-knjige</t>
  </si>
  <si>
    <t>32991</t>
  </si>
  <si>
    <t>Rash.protokola(cijeće,svijeće)</t>
  </si>
  <si>
    <t>63414</t>
  </si>
  <si>
    <t>Tek.pom.HZZ-a,HZMO-a,HZZO-a</t>
  </si>
  <si>
    <t>Oprema</t>
  </si>
  <si>
    <t>42212</t>
  </si>
  <si>
    <t>Namještaj</t>
  </si>
  <si>
    <t>42211</t>
  </si>
  <si>
    <t>Računala</t>
  </si>
  <si>
    <t>31219</t>
  </si>
  <si>
    <t>Božićnica</t>
  </si>
  <si>
    <t>32119</t>
  </si>
  <si>
    <t>Ostali rashodi na služ. Putu</t>
  </si>
  <si>
    <t>Ostale nespomenute usluge (logoped, kineziolog….)</t>
  </si>
  <si>
    <t>Ostale intelektualne usluge(zaštita na radu)</t>
  </si>
  <si>
    <t>Ostali materijal za potrebe redovnog poslovanja (potrošni za djecu, mat. za nastavu)</t>
  </si>
  <si>
    <t>GRAD
- sinergija
(pomoćnici)
šk.god.2019/20.</t>
  </si>
  <si>
    <t>GRAD
- EU kuhinje
šk.god.2019/20.</t>
  </si>
  <si>
    <t>63811</t>
  </si>
  <si>
    <t>Priznavanje prohoda (EU dio)</t>
  </si>
  <si>
    <t>Naknade ostalih troškova (stručno ospos.)</t>
  </si>
  <si>
    <t>EU PROJEKT -  SHEMA ŠKOLSKOG VOĆA 2018./19.</t>
  </si>
  <si>
    <t>Bjelovar, 25.10.2018.</t>
  </si>
  <si>
    <t>Ravnatelj: Goranka Preskočil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</si>
</sst>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b/>
      <sz val="10"/>
      <color indexed="72"/>
      <name val="Arial"/>
      <charset val="238"/>
    </font>
    <font>
      <sz val="10"/>
      <color indexed="72"/>
      <name val="Arial"/>
      <charset val="238"/>
    </font>
    <font>
      <b/>
      <sz val="8"/>
      <name val="Arial"/>
      <charset val="238"/>
    </font>
    <font>
      <b/>
      <sz val="10"/>
      <color indexed="72"/>
      <name val="Arial"/>
      <family val="2"/>
      <charset val="238"/>
    </font>
    <font>
      <sz val="10"/>
      <color indexed="7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4" fontId="6" fillId="0" borderId="0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center" vertical="top" wrapText="1"/>
    </xf>
    <xf numFmtId="4" fontId="0" fillId="0" borderId="0" xfId="0" applyNumberFormat="1" applyAlignment="1">
      <alignment horizontal="center" vertical="top"/>
    </xf>
    <xf numFmtId="49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8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tabSelected="1" view="pageLayout" topLeftCell="A58" zoomScale="74" zoomScaleNormal="80" zoomScalePageLayoutView="74" workbookViewId="0">
      <selection activeCell="F91" sqref="F91"/>
    </sheetView>
  </sheetViews>
  <sheetFormatPr defaultColWidth="9.109375" defaultRowHeight="20.100000000000001" customHeight="1" x14ac:dyDescent="0.25"/>
  <cols>
    <col min="1" max="1" width="6.5546875" style="11" customWidth="1"/>
    <col min="2" max="2" width="25.44140625" style="1" customWidth="1"/>
    <col min="3" max="13" width="18.6640625" style="1" customWidth="1"/>
    <col min="14" max="28" width="12.6640625" style="1" customWidth="1"/>
    <col min="29" max="16384" width="9.109375" style="1"/>
  </cols>
  <sheetData>
    <row r="1" spans="1:13" s="17" customFormat="1" ht="57" customHeight="1" x14ac:dyDescent="0.25">
      <c r="A1" s="26" t="s">
        <v>5</v>
      </c>
      <c r="B1" s="27"/>
      <c r="C1" s="16" t="s">
        <v>108</v>
      </c>
      <c r="D1" s="16" t="s">
        <v>114</v>
      </c>
      <c r="E1" s="16" t="s">
        <v>161</v>
      </c>
      <c r="F1" s="16" t="s">
        <v>115</v>
      </c>
      <c r="G1" s="16" t="s">
        <v>162</v>
      </c>
      <c r="H1" s="16" t="s">
        <v>111</v>
      </c>
      <c r="I1" s="16" t="s">
        <v>166</v>
      </c>
      <c r="J1" s="16" t="s">
        <v>112</v>
      </c>
      <c r="K1" s="16" t="s">
        <v>113</v>
      </c>
      <c r="L1" s="3" t="s">
        <v>4</v>
      </c>
      <c r="M1" s="4" t="s">
        <v>0</v>
      </c>
    </row>
    <row r="2" spans="1:13" s="19" customFormat="1" ht="20.100000000000001" customHeight="1" x14ac:dyDescent="0.25">
      <c r="A2" s="18"/>
    </row>
    <row r="3" spans="1:13" ht="13.2" x14ac:dyDescent="0.25">
      <c r="A3" s="8" t="s">
        <v>116</v>
      </c>
      <c r="B3" s="20" t="s">
        <v>117</v>
      </c>
      <c r="C3" s="6"/>
      <c r="D3" s="6"/>
      <c r="E3" s="6"/>
      <c r="F3" s="6"/>
      <c r="G3" s="6"/>
      <c r="H3" s="6"/>
      <c r="I3" s="6"/>
      <c r="J3" s="6"/>
      <c r="K3" s="6"/>
      <c r="L3" s="6">
        <v>12600</v>
      </c>
      <c r="M3" s="7">
        <f t="shared" ref="M3:M14" si="0">SUM(C3+D3+E3+F3+G3+H3+I3+J3+K3+L3)</f>
        <v>12600</v>
      </c>
    </row>
    <row r="4" spans="1:13" ht="13.2" x14ac:dyDescent="0.25">
      <c r="A4" s="8" t="s">
        <v>163</v>
      </c>
      <c r="B4" s="20" t="s">
        <v>164</v>
      </c>
      <c r="C4" s="6"/>
      <c r="D4" s="6"/>
      <c r="E4" s="6"/>
      <c r="F4" s="6"/>
      <c r="G4" s="6"/>
      <c r="H4" s="6"/>
      <c r="I4" s="6"/>
      <c r="J4" s="6"/>
      <c r="K4" s="6"/>
      <c r="L4" s="6"/>
      <c r="M4" s="7">
        <f>SUM(C4:L4)</f>
        <v>0</v>
      </c>
    </row>
    <row r="5" spans="1:13" ht="13.2" x14ac:dyDescent="0.25">
      <c r="A5" s="8" t="s">
        <v>118</v>
      </c>
      <c r="B5" s="20" t="s">
        <v>119</v>
      </c>
      <c r="C5" s="6"/>
      <c r="D5" s="6">
        <v>150000</v>
      </c>
      <c r="E5" s="6">
        <v>102500</v>
      </c>
      <c r="F5" s="6">
        <v>156000</v>
      </c>
      <c r="G5" s="6">
        <v>121000</v>
      </c>
      <c r="H5" s="6"/>
      <c r="I5" s="6">
        <v>40000</v>
      </c>
      <c r="J5" s="6"/>
      <c r="K5" s="6"/>
      <c r="L5" s="6"/>
      <c r="M5" s="7">
        <f>SUM(C5+D5+E5+F5+G5+H5+I5+J5+K5+L5)</f>
        <v>569500</v>
      </c>
    </row>
    <row r="6" spans="1:13" ht="13.2" x14ac:dyDescent="0.25">
      <c r="A6" s="8" t="s">
        <v>147</v>
      </c>
      <c r="B6" s="20" t="s">
        <v>148</v>
      </c>
      <c r="C6" s="6"/>
      <c r="D6" s="6"/>
      <c r="E6" s="6"/>
      <c r="F6" s="6"/>
      <c r="G6" s="6"/>
      <c r="H6" s="6"/>
      <c r="I6" s="6"/>
      <c r="J6" s="6"/>
      <c r="K6" s="6"/>
      <c r="L6" s="6">
        <v>20000</v>
      </c>
      <c r="M6" s="7">
        <f>SUM(C6:L6)</f>
        <v>20000</v>
      </c>
    </row>
    <row r="7" spans="1:13" ht="13.2" x14ac:dyDescent="0.25">
      <c r="A7" s="8" t="s">
        <v>22</v>
      </c>
      <c r="B7" s="20" t="s">
        <v>42</v>
      </c>
      <c r="C7" s="6"/>
      <c r="D7" s="6"/>
      <c r="E7" s="6"/>
      <c r="F7" s="6"/>
      <c r="G7" s="6"/>
      <c r="H7" s="6"/>
      <c r="I7" s="6"/>
      <c r="J7" s="6"/>
      <c r="K7" s="6"/>
      <c r="L7" s="6">
        <v>4500</v>
      </c>
      <c r="M7" s="7">
        <f>SUM(C7+D7+E7+F7+G7+H7+I7+J7+K7+L7)</f>
        <v>4500</v>
      </c>
    </row>
    <row r="8" spans="1:13" ht="21.75" customHeight="1" x14ac:dyDescent="0.25">
      <c r="A8" s="8" t="s">
        <v>120</v>
      </c>
      <c r="B8" s="21" t="s">
        <v>121</v>
      </c>
      <c r="C8" s="6"/>
      <c r="D8" s="6"/>
      <c r="E8" s="6"/>
      <c r="F8" s="6"/>
      <c r="G8" s="6"/>
      <c r="H8" s="6"/>
      <c r="I8" s="6"/>
      <c r="J8" s="6"/>
      <c r="K8" s="6"/>
      <c r="L8" s="6">
        <v>740000</v>
      </c>
      <c r="M8" s="7">
        <f>SUM(C8:L8)</f>
        <v>740000</v>
      </c>
    </row>
    <row r="9" spans="1:13" ht="30.6" x14ac:dyDescent="0.25">
      <c r="A9" s="8" t="s">
        <v>23</v>
      </c>
      <c r="B9" s="21" t="s">
        <v>43</v>
      </c>
      <c r="C9" s="6"/>
      <c r="D9" s="6"/>
      <c r="E9" s="6"/>
      <c r="F9" s="6"/>
      <c r="G9" s="6"/>
      <c r="H9" s="6"/>
      <c r="I9" s="6"/>
      <c r="J9" s="6"/>
      <c r="K9" s="6"/>
      <c r="L9" s="6">
        <v>70000</v>
      </c>
      <c r="M9" s="7">
        <f t="shared" si="0"/>
        <v>70000</v>
      </c>
    </row>
    <row r="10" spans="1:13" ht="20.399999999999999" x14ac:dyDescent="0.25">
      <c r="A10" s="8" t="s">
        <v>71</v>
      </c>
      <c r="B10" s="21" t="s">
        <v>75</v>
      </c>
      <c r="C10" s="6"/>
      <c r="D10" s="6"/>
      <c r="E10" s="6"/>
      <c r="F10" s="6"/>
      <c r="G10" s="6"/>
      <c r="H10" s="6"/>
      <c r="I10" s="6"/>
      <c r="J10" s="6"/>
      <c r="K10" s="6"/>
      <c r="L10" s="6">
        <v>5000</v>
      </c>
      <c r="M10" s="7">
        <f t="shared" si="0"/>
        <v>5000</v>
      </c>
    </row>
    <row r="11" spans="1:13" ht="27.75" customHeight="1" x14ac:dyDescent="0.25">
      <c r="A11" s="8" t="s">
        <v>109</v>
      </c>
      <c r="B11" s="21" t="s">
        <v>44</v>
      </c>
      <c r="C11" s="6">
        <v>1122459</v>
      </c>
      <c r="D11" s="6"/>
      <c r="E11" s="6"/>
      <c r="F11" s="6"/>
      <c r="G11" s="6"/>
      <c r="H11" s="6">
        <v>27000</v>
      </c>
      <c r="I11" s="6"/>
      <c r="J11" s="6"/>
      <c r="K11" s="6"/>
      <c r="L11" s="6"/>
      <c r="M11" s="7">
        <f t="shared" si="0"/>
        <v>1149459</v>
      </c>
    </row>
    <row r="12" spans="1:13" ht="20.399999999999999" x14ac:dyDescent="0.25">
      <c r="A12" s="8" t="s">
        <v>110</v>
      </c>
      <c r="B12" s="21" t="s">
        <v>84</v>
      </c>
      <c r="C12" s="6"/>
      <c r="D12" s="6"/>
      <c r="E12" s="6"/>
      <c r="F12" s="6"/>
      <c r="G12" s="6"/>
      <c r="H12" s="6"/>
      <c r="I12" s="6"/>
      <c r="J12" s="6">
        <v>7500</v>
      </c>
      <c r="K12" s="6"/>
      <c r="L12" s="6"/>
      <c r="M12" s="7">
        <f t="shared" si="0"/>
        <v>7500</v>
      </c>
    </row>
    <row r="13" spans="1:13" ht="13.2" x14ac:dyDescent="0.25">
      <c r="A13" s="8" t="s">
        <v>41</v>
      </c>
      <c r="B13" s="21" t="s">
        <v>45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7">
        <f t="shared" si="0"/>
        <v>0</v>
      </c>
    </row>
    <row r="14" spans="1:13" s="13" customFormat="1" ht="20.100000000000001" customHeight="1" x14ac:dyDescent="0.25">
      <c r="A14" s="28" t="s">
        <v>1</v>
      </c>
      <c r="B14" s="29"/>
      <c r="C14" s="12">
        <f t="shared" ref="C14:L14" si="1">SUM(C3:C13)</f>
        <v>1122459</v>
      </c>
      <c r="D14" s="12">
        <f t="shared" si="1"/>
        <v>150000</v>
      </c>
      <c r="E14" s="12">
        <f>SUM(E3:E13)</f>
        <v>102500</v>
      </c>
      <c r="F14" s="12">
        <f t="shared" si="1"/>
        <v>156000</v>
      </c>
      <c r="G14" s="12">
        <f t="shared" si="1"/>
        <v>121000</v>
      </c>
      <c r="H14" s="12">
        <f t="shared" si="1"/>
        <v>27000</v>
      </c>
      <c r="I14" s="12">
        <f t="shared" si="1"/>
        <v>40000</v>
      </c>
      <c r="J14" s="12">
        <f t="shared" si="1"/>
        <v>7500</v>
      </c>
      <c r="K14" s="12">
        <f t="shared" si="1"/>
        <v>0</v>
      </c>
      <c r="L14" s="12">
        <f t="shared" si="1"/>
        <v>852100</v>
      </c>
      <c r="M14" s="7">
        <f t="shared" si="0"/>
        <v>2578559</v>
      </c>
    </row>
    <row r="15" spans="1:13" ht="20.100000000000001" customHeight="1" x14ac:dyDescent="0.25">
      <c r="A15" s="8"/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13.2" x14ac:dyDescent="0.25">
      <c r="A16" s="8" t="s">
        <v>2</v>
      </c>
      <c r="B16" s="22" t="s">
        <v>46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7">
        <f>SUM(C16+D16+E16+F16+G16+H16+I16+J16+K16+L16)</f>
        <v>0</v>
      </c>
    </row>
    <row r="17" spans="1:13" s="13" customFormat="1" ht="20.100000000000001" customHeight="1" x14ac:dyDescent="0.25">
      <c r="A17" s="28" t="s">
        <v>3</v>
      </c>
      <c r="B17" s="29"/>
      <c r="C17" s="12">
        <f t="shared" ref="C17:L17" si="2">SUM(C16)</f>
        <v>0</v>
      </c>
      <c r="D17" s="12">
        <f t="shared" si="2"/>
        <v>0</v>
      </c>
      <c r="E17" s="12">
        <f t="shared" si="2"/>
        <v>0</v>
      </c>
      <c r="F17" s="12">
        <f t="shared" si="2"/>
        <v>0</v>
      </c>
      <c r="G17" s="12">
        <f t="shared" si="2"/>
        <v>0</v>
      </c>
      <c r="H17" s="12">
        <f t="shared" si="2"/>
        <v>0</v>
      </c>
      <c r="I17" s="12">
        <f t="shared" si="2"/>
        <v>0</v>
      </c>
      <c r="J17" s="12">
        <f t="shared" si="2"/>
        <v>0</v>
      </c>
      <c r="K17" s="12">
        <f t="shared" si="2"/>
        <v>0</v>
      </c>
      <c r="L17" s="12">
        <f t="shared" si="2"/>
        <v>0</v>
      </c>
      <c r="M17" s="7">
        <f>SUM(C17+D17+E17+F17+G17+H17+I17+J17+K17+L17)</f>
        <v>0</v>
      </c>
    </row>
    <row r="18" spans="1:13" s="13" customFormat="1" ht="20.100000000000001" customHeight="1" x14ac:dyDescent="0.25">
      <c r="A18" s="14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ht="20.100000000000001" customHeight="1" x14ac:dyDescent="0.25">
      <c r="A19" s="24" t="s">
        <v>74</v>
      </c>
      <c r="B19" s="2"/>
    </row>
    <row r="20" spans="1:13" ht="13.2" x14ac:dyDescent="0.25">
      <c r="A20" s="10" t="s">
        <v>6</v>
      </c>
      <c r="B20" s="20" t="s">
        <v>47</v>
      </c>
      <c r="C20" s="6"/>
      <c r="D20" s="6">
        <v>112000</v>
      </c>
      <c r="E20" s="6">
        <v>75000</v>
      </c>
      <c r="F20" s="6"/>
      <c r="G20" s="6"/>
      <c r="H20" s="6"/>
      <c r="I20" s="6"/>
      <c r="J20" s="6"/>
      <c r="K20" s="6"/>
      <c r="L20" s="6">
        <v>2200</v>
      </c>
      <c r="M20" s="7">
        <f t="shared" ref="M20:M57" si="3">SUM(C20+D20+E20+F20+G20+H20+I20+J20+K20+L20)</f>
        <v>189200</v>
      </c>
    </row>
    <row r="21" spans="1:13" ht="20.100000000000001" customHeight="1" x14ac:dyDescent="0.25">
      <c r="A21" s="10" t="s">
        <v>98</v>
      </c>
      <c r="B21" s="21" t="s">
        <v>99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7">
        <f t="shared" si="3"/>
        <v>0</v>
      </c>
    </row>
    <row r="22" spans="1:13" ht="13.2" x14ac:dyDescent="0.25">
      <c r="A22" s="10" t="s">
        <v>100</v>
      </c>
      <c r="B22" s="21" t="s">
        <v>101</v>
      </c>
      <c r="C22" s="6"/>
      <c r="D22" s="6">
        <v>7500</v>
      </c>
      <c r="E22" s="6"/>
      <c r="F22" s="6"/>
      <c r="G22" s="6"/>
      <c r="H22" s="6"/>
      <c r="I22" s="6"/>
      <c r="J22" s="6"/>
      <c r="K22" s="6"/>
      <c r="L22" s="6"/>
      <c r="M22" s="7">
        <f t="shared" si="3"/>
        <v>7500</v>
      </c>
    </row>
    <row r="23" spans="1:13" ht="13.2" x14ac:dyDescent="0.25">
      <c r="A23" s="10" t="s">
        <v>154</v>
      </c>
      <c r="B23" s="21" t="s">
        <v>155</v>
      </c>
      <c r="C23" s="6"/>
      <c r="D23" s="6"/>
      <c r="E23" s="6">
        <v>7500</v>
      </c>
      <c r="F23" s="6"/>
      <c r="G23" s="6"/>
      <c r="H23" s="6"/>
      <c r="I23" s="6"/>
      <c r="J23" s="6"/>
      <c r="K23" s="6"/>
      <c r="L23" s="6"/>
      <c r="M23" s="7">
        <f>SUM(D23:L23)</f>
        <v>7500</v>
      </c>
    </row>
    <row r="24" spans="1:13" ht="20.100000000000001" customHeight="1" x14ac:dyDescent="0.25">
      <c r="A24" s="10" t="s">
        <v>7</v>
      </c>
      <c r="B24" s="21" t="s">
        <v>48</v>
      </c>
      <c r="C24" s="6"/>
      <c r="D24" s="6">
        <v>19000</v>
      </c>
      <c r="E24" s="6">
        <v>12000</v>
      </c>
      <c r="F24" s="6"/>
      <c r="G24" s="6"/>
      <c r="H24" s="6"/>
      <c r="I24" s="6"/>
      <c r="J24" s="6"/>
      <c r="K24" s="6"/>
      <c r="L24" s="6">
        <v>350</v>
      </c>
      <c r="M24" s="7">
        <f t="shared" si="3"/>
        <v>31350</v>
      </c>
    </row>
    <row r="25" spans="1:13" ht="20.100000000000001" customHeight="1" x14ac:dyDescent="0.25">
      <c r="A25" s="10" t="s">
        <v>8</v>
      </c>
      <c r="B25" s="21" t="s">
        <v>49</v>
      </c>
      <c r="C25" s="6"/>
      <c r="D25" s="6">
        <v>0</v>
      </c>
      <c r="E25" s="6">
        <v>0</v>
      </c>
      <c r="F25" s="6"/>
      <c r="G25" s="6"/>
      <c r="H25" s="6"/>
      <c r="I25" s="6"/>
      <c r="J25" s="6"/>
      <c r="K25" s="6"/>
      <c r="L25" s="6"/>
      <c r="M25" s="7">
        <f t="shared" si="3"/>
        <v>0</v>
      </c>
    </row>
    <row r="26" spans="1:13" ht="20.100000000000001" customHeight="1" x14ac:dyDescent="0.25">
      <c r="A26" s="10" t="s">
        <v>24</v>
      </c>
      <c r="B26" s="21" t="s">
        <v>50</v>
      </c>
      <c r="C26" s="6"/>
      <c r="D26" s="6">
        <v>2500</v>
      </c>
      <c r="E26" s="6">
        <v>1500</v>
      </c>
      <c r="F26" s="6"/>
      <c r="G26" s="6"/>
      <c r="H26" s="6"/>
      <c r="I26" s="6"/>
      <c r="J26" s="6"/>
      <c r="K26" s="6"/>
      <c r="L26" s="6">
        <v>50</v>
      </c>
      <c r="M26" s="7">
        <f t="shared" si="3"/>
        <v>4050</v>
      </c>
    </row>
    <row r="27" spans="1:13" ht="20.100000000000001" customHeight="1" x14ac:dyDescent="0.25">
      <c r="A27" s="10" t="s">
        <v>72</v>
      </c>
      <c r="B27" s="21" t="s">
        <v>73</v>
      </c>
      <c r="C27" s="6">
        <v>35000</v>
      </c>
      <c r="D27" s="6">
        <v>1700</v>
      </c>
      <c r="E27" s="6">
        <v>1700</v>
      </c>
      <c r="F27" s="6"/>
      <c r="G27" s="6"/>
      <c r="H27" s="6"/>
      <c r="I27" s="6"/>
      <c r="J27" s="6"/>
      <c r="K27" s="6"/>
      <c r="L27" s="6">
        <v>6000</v>
      </c>
      <c r="M27" s="7">
        <f t="shared" si="3"/>
        <v>44400</v>
      </c>
    </row>
    <row r="28" spans="1:13" ht="20.100000000000001" customHeight="1" x14ac:dyDescent="0.25">
      <c r="A28" s="10" t="s">
        <v>122</v>
      </c>
      <c r="B28" s="21" t="s">
        <v>123</v>
      </c>
      <c r="C28" s="6">
        <v>15000</v>
      </c>
      <c r="D28" s="6"/>
      <c r="E28" s="6"/>
      <c r="F28" s="6"/>
      <c r="G28" s="6"/>
      <c r="H28" s="6"/>
      <c r="I28" s="6"/>
      <c r="J28" s="6"/>
      <c r="K28" s="6"/>
      <c r="L28" s="6">
        <v>1500</v>
      </c>
      <c r="M28" s="7">
        <f>SUM(C28:L28)</f>
        <v>16500</v>
      </c>
    </row>
    <row r="29" spans="1:13" ht="20.100000000000001" customHeight="1" x14ac:dyDescent="0.25">
      <c r="A29" s="10" t="s">
        <v>126</v>
      </c>
      <c r="B29" s="21" t="s">
        <v>127</v>
      </c>
      <c r="C29" s="6">
        <v>20000</v>
      </c>
      <c r="D29" s="6"/>
      <c r="E29" s="6"/>
      <c r="F29" s="6"/>
      <c r="G29" s="6"/>
      <c r="H29" s="6"/>
      <c r="I29" s="6"/>
      <c r="J29" s="6"/>
      <c r="K29" s="6"/>
      <c r="L29" s="6">
        <v>4000</v>
      </c>
      <c r="M29" s="7">
        <f t="shared" si="3"/>
        <v>24000</v>
      </c>
    </row>
    <row r="30" spans="1:13" ht="20.100000000000001" customHeight="1" x14ac:dyDescent="0.25">
      <c r="A30" s="10" t="s">
        <v>156</v>
      </c>
      <c r="B30" s="21" t="s">
        <v>157</v>
      </c>
      <c r="C30" s="6">
        <v>1000</v>
      </c>
      <c r="D30" s="6"/>
      <c r="E30" s="6"/>
      <c r="F30" s="6"/>
      <c r="G30" s="6"/>
      <c r="H30" s="6"/>
      <c r="I30" s="6"/>
      <c r="J30" s="6"/>
      <c r="K30" s="6"/>
      <c r="L30" s="6"/>
      <c r="M30" s="7">
        <f>SUM(C30:L30)</f>
        <v>1000</v>
      </c>
    </row>
    <row r="31" spans="1:13" ht="20.100000000000001" customHeight="1" x14ac:dyDescent="0.25">
      <c r="A31" s="10" t="s">
        <v>142</v>
      </c>
      <c r="B31" s="21" t="s">
        <v>143</v>
      </c>
      <c r="C31" s="6"/>
      <c r="D31" s="6">
        <v>7300</v>
      </c>
      <c r="E31" s="6">
        <v>4800</v>
      </c>
      <c r="F31" s="6"/>
      <c r="G31" s="6"/>
      <c r="H31" s="6"/>
      <c r="I31" s="6"/>
      <c r="J31" s="6"/>
      <c r="K31" s="6"/>
      <c r="L31" s="6">
        <v>3000</v>
      </c>
      <c r="M31" s="7">
        <f>SUM(C31:L31)</f>
        <v>15100</v>
      </c>
    </row>
    <row r="32" spans="1:13" ht="20.100000000000001" customHeight="1" x14ac:dyDescent="0.25">
      <c r="A32" s="10" t="s">
        <v>124</v>
      </c>
      <c r="B32" s="21" t="s">
        <v>125</v>
      </c>
      <c r="C32" s="6">
        <v>12000</v>
      </c>
      <c r="D32" s="6"/>
      <c r="E32" s="6"/>
      <c r="F32" s="6"/>
      <c r="G32" s="6"/>
      <c r="H32" s="6"/>
      <c r="I32" s="6"/>
      <c r="J32" s="6"/>
      <c r="K32" s="6"/>
      <c r="L32" s="6"/>
      <c r="M32" s="7">
        <f t="shared" si="3"/>
        <v>12000</v>
      </c>
    </row>
    <row r="33" spans="1:13" ht="20.100000000000001" customHeight="1" x14ac:dyDescent="0.25">
      <c r="A33" s="10" t="s">
        <v>76</v>
      </c>
      <c r="B33" s="20" t="s">
        <v>77</v>
      </c>
      <c r="C33" s="6">
        <v>1500</v>
      </c>
      <c r="D33" s="6"/>
      <c r="E33" s="6"/>
      <c r="F33" s="6"/>
      <c r="G33" s="6"/>
      <c r="H33" s="6"/>
      <c r="I33" s="6"/>
      <c r="J33" s="6"/>
      <c r="K33" s="6"/>
      <c r="L33" s="6"/>
      <c r="M33" s="7">
        <f t="shared" si="3"/>
        <v>1500</v>
      </c>
    </row>
    <row r="34" spans="1:13" ht="20.100000000000001" customHeight="1" x14ac:dyDescent="0.25">
      <c r="A34" s="8" t="s">
        <v>35</v>
      </c>
      <c r="B34" s="21" t="s">
        <v>51</v>
      </c>
      <c r="C34" s="6">
        <v>3000</v>
      </c>
      <c r="D34" s="6" t="s">
        <v>141</v>
      </c>
      <c r="E34" s="6"/>
      <c r="F34" s="6"/>
      <c r="G34" s="6"/>
      <c r="H34" s="6"/>
      <c r="I34" s="6"/>
      <c r="J34" s="6"/>
      <c r="K34" s="6"/>
      <c r="L34" s="6">
        <v>1000</v>
      </c>
      <c r="M34" s="7">
        <f>SUM(C34:L34)</f>
        <v>4000</v>
      </c>
    </row>
    <row r="35" spans="1:13" ht="20.100000000000001" customHeight="1" x14ac:dyDescent="0.25">
      <c r="A35" s="10" t="s">
        <v>9</v>
      </c>
      <c r="B35" s="20" t="s">
        <v>52</v>
      </c>
      <c r="C35" s="6">
        <v>30000</v>
      </c>
      <c r="D35" s="6"/>
      <c r="E35" s="6"/>
      <c r="F35" s="6"/>
      <c r="G35" s="6"/>
      <c r="H35" s="6"/>
      <c r="I35" s="6"/>
      <c r="J35" s="6"/>
      <c r="K35" s="6"/>
      <c r="L35" s="6">
        <v>4000</v>
      </c>
      <c r="M35" s="7">
        <f t="shared" si="3"/>
        <v>34000</v>
      </c>
    </row>
    <row r="36" spans="1:13" ht="20.100000000000001" customHeight="1" x14ac:dyDescent="0.25">
      <c r="A36" s="10" t="s">
        <v>96</v>
      </c>
      <c r="B36" s="21" t="s">
        <v>97</v>
      </c>
      <c r="C36" s="6">
        <v>7000</v>
      </c>
      <c r="D36" s="6"/>
      <c r="E36" s="6"/>
      <c r="F36" s="6"/>
      <c r="G36" s="6"/>
      <c r="H36" s="6"/>
      <c r="I36" s="6"/>
      <c r="J36" s="6"/>
      <c r="K36" s="6"/>
      <c r="L36" s="6">
        <v>20000</v>
      </c>
      <c r="M36" s="7">
        <f t="shared" si="3"/>
        <v>27000</v>
      </c>
    </row>
    <row r="37" spans="1:13" ht="20.100000000000001" customHeight="1" x14ac:dyDescent="0.25">
      <c r="A37" s="10" t="s">
        <v>10</v>
      </c>
      <c r="B37" s="21" t="s">
        <v>53</v>
      </c>
      <c r="C37" s="6">
        <v>10000</v>
      </c>
      <c r="D37" s="6"/>
      <c r="E37" s="6"/>
      <c r="F37" s="6"/>
      <c r="G37" s="6"/>
      <c r="H37" s="6"/>
      <c r="I37" s="6"/>
      <c r="J37" s="6"/>
      <c r="K37" s="6"/>
      <c r="L37" s="6">
        <v>2000</v>
      </c>
      <c r="M37" s="7">
        <f t="shared" si="3"/>
        <v>12000</v>
      </c>
    </row>
    <row r="38" spans="1:13" ht="20.100000000000001" customHeight="1" x14ac:dyDescent="0.25">
      <c r="A38" s="8" t="s">
        <v>36</v>
      </c>
      <c r="B38" s="21" t="s">
        <v>54</v>
      </c>
      <c r="C38" s="6">
        <v>15000</v>
      </c>
      <c r="D38" s="6"/>
      <c r="E38" s="6"/>
      <c r="F38" s="6"/>
      <c r="G38" s="6"/>
      <c r="H38" s="6"/>
      <c r="I38" s="6"/>
      <c r="J38" s="6"/>
      <c r="K38" s="6"/>
      <c r="L38" s="6">
        <v>3000</v>
      </c>
      <c r="M38" s="7">
        <f t="shared" si="3"/>
        <v>18000</v>
      </c>
    </row>
    <row r="39" spans="1:13" ht="30.6" x14ac:dyDescent="0.25">
      <c r="A39" s="10" t="s">
        <v>25</v>
      </c>
      <c r="B39" s="21" t="s">
        <v>160</v>
      </c>
      <c r="C39" s="6">
        <v>5000</v>
      </c>
      <c r="D39" s="6"/>
      <c r="E39" s="6"/>
      <c r="F39" s="6"/>
      <c r="G39" s="6"/>
      <c r="H39" s="6"/>
      <c r="I39" s="6"/>
      <c r="J39" s="6"/>
      <c r="K39" s="6"/>
      <c r="L39" s="6">
        <v>5000</v>
      </c>
      <c r="M39" s="7">
        <f t="shared" si="3"/>
        <v>10000</v>
      </c>
    </row>
    <row r="40" spans="1:13" ht="13.2" x14ac:dyDescent="0.25">
      <c r="A40" s="8" t="s">
        <v>11</v>
      </c>
      <c r="B40" s="20" t="s">
        <v>55</v>
      </c>
      <c r="C40" s="6"/>
      <c r="D40" s="6"/>
      <c r="E40" s="6"/>
      <c r="F40" s="6">
        <v>156000</v>
      </c>
      <c r="G40" s="6">
        <v>121000</v>
      </c>
      <c r="H40" s="6">
        <v>27000</v>
      </c>
      <c r="I40" s="6">
        <v>40000</v>
      </c>
      <c r="J40" s="6"/>
      <c r="K40" s="6"/>
      <c r="L40" s="6">
        <v>300000</v>
      </c>
      <c r="M40" s="7">
        <f>SUM(C40+D40+E40+F40+G40+H40+I40+J40+K40+L40)</f>
        <v>644000</v>
      </c>
    </row>
    <row r="41" spans="1:13" ht="13.2" x14ac:dyDescent="0.25">
      <c r="A41" s="8" t="s">
        <v>17</v>
      </c>
      <c r="B41" s="20" t="s">
        <v>56</v>
      </c>
      <c r="C41" s="6">
        <v>75000</v>
      </c>
      <c r="D41" s="6"/>
      <c r="E41" s="6"/>
      <c r="F41" s="6"/>
      <c r="G41" s="6"/>
      <c r="H41" s="6"/>
      <c r="I41" s="6"/>
      <c r="J41" s="6"/>
      <c r="K41" s="6"/>
      <c r="L41" s="6"/>
      <c r="M41" s="7">
        <f t="shared" si="3"/>
        <v>75000</v>
      </c>
    </row>
    <row r="42" spans="1:13" ht="13.2" x14ac:dyDescent="0.25">
      <c r="A42" s="10" t="s">
        <v>26</v>
      </c>
      <c r="B42" s="20" t="s">
        <v>57</v>
      </c>
      <c r="C42" s="6">
        <v>130000</v>
      </c>
      <c r="D42" s="6"/>
      <c r="E42" s="6"/>
      <c r="F42" s="6"/>
      <c r="G42" s="6"/>
      <c r="H42" s="6"/>
      <c r="I42" s="6"/>
      <c r="J42" s="6"/>
      <c r="K42" s="6"/>
      <c r="L42" s="6">
        <v>10000</v>
      </c>
      <c r="M42" s="7">
        <f t="shared" si="3"/>
        <v>140000</v>
      </c>
    </row>
    <row r="43" spans="1:13" ht="13.2" x14ac:dyDescent="0.25">
      <c r="A43" s="10" t="s">
        <v>27</v>
      </c>
      <c r="B43" s="20" t="s">
        <v>58</v>
      </c>
      <c r="C43" s="6">
        <v>2000</v>
      </c>
      <c r="D43" s="6"/>
      <c r="E43" s="6"/>
      <c r="F43" s="6"/>
      <c r="G43" s="6"/>
      <c r="H43" s="6"/>
      <c r="I43" s="6"/>
      <c r="J43" s="6"/>
      <c r="K43" s="6"/>
      <c r="L43" s="6">
        <v>12000</v>
      </c>
      <c r="M43" s="7">
        <f t="shared" si="3"/>
        <v>14000</v>
      </c>
    </row>
    <row r="44" spans="1:13" ht="30.6" x14ac:dyDescent="0.25">
      <c r="A44" s="8" t="s">
        <v>37</v>
      </c>
      <c r="B44" s="21" t="s">
        <v>59</v>
      </c>
      <c r="C44" s="6">
        <v>4000</v>
      </c>
      <c r="D44" s="6"/>
      <c r="E44" s="6"/>
      <c r="F44" s="6"/>
      <c r="G44" s="6"/>
      <c r="H44" s="6"/>
      <c r="I44" s="6"/>
      <c r="J44" s="6"/>
      <c r="K44" s="6"/>
      <c r="L44" s="6">
        <v>10000</v>
      </c>
      <c r="M44" s="7">
        <f t="shared" si="3"/>
        <v>14000</v>
      </c>
    </row>
    <row r="45" spans="1:13" ht="30.6" x14ac:dyDescent="0.25">
      <c r="A45" s="10" t="s">
        <v>29</v>
      </c>
      <c r="B45" s="21" t="s">
        <v>60</v>
      </c>
      <c r="C45" s="6">
        <v>30000</v>
      </c>
      <c r="D45" s="6"/>
      <c r="E45" s="6"/>
      <c r="F45" s="6"/>
      <c r="G45" s="6"/>
      <c r="H45" s="6"/>
      <c r="I45" s="6"/>
      <c r="J45" s="6"/>
      <c r="K45" s="6"/>
      <c r="L45" s="6">
        <v>10000</v>
      </c>
      <c r="M45" s="7">
        <f t="shared" si="3"/>
        <v>40000</v>
      </c>
    </row>
    <row r="46" spans="1:13" ht="13.2" x14ac:dyDescent="0.25">
      <c r="A46" s="10" t="s">
        <v>30</v>
      </c>
      <c r="B46" s="20" t="s">
        <v>61</v>
      </c>
      <c r="C46" s="6"/>
      <c r="D46" s="6"/>
      <c r="E46" s="6"/>
      <c r="F46" s="6"/>
      <c r="G46" s="6"/>
      <c r="H46" s="6"/>
      <c r="I46" s="6"/>
      <c r="J46" s="6"/>
      <c r="K46" s="6"/>
      <c r="L46" s="6">
        <v>3000</v>
      </c>
      <c r="M46" s="7">
        <f t="shared" si="3"/>
        <v>3000</v>
      </c>
    </row>
    <row r="47" spans="1:13" ht="13.2" x14ac:dyDescent="0.25">
      <c r="A47" s="10" t="s">
        <v>139</v>
      </c>
      <c r="B47" s="20" t="s">
        <v>140</v>
      </c>
      <c r="C47" s="6">
        <v>0</v>
      </c>
      <c r="D47" s="6"/>
      <c r="E47" s="6"/>
      <c r="F47" s="6"/>
      <c r="G47" s="6"/>
      <c r="H47" s="6"/>
      <c r="I47" s="6"/>
      <c r="J47" s="6"/>
      <c r="K47" s="6"/>
      <c r="L47" s="6"/>
      <c r="M47" s="7">
        <f>SUM(C47:L47)</f>
        <v>0</v>
      </c>
    </row>
    <row r="48" spans="1:13" ht="13.2" x14ac:dyDescent="0.25">
      <c r="A48" s="10" t="s">
        <v>128</v>
      </c>
      <c r="B48" s="20" t="s">
        <v>129</v>
      </c>
      <c r="C48" s="6">
        <v>3000</v>
      </c>
      <c r="D48" s="6"/>
      <c r="E48" s="6"/>
      <c r="F48" s="6"/>
      <c r="G48" s="6"/>
      <c r="H48" s="6"/>
      <c r="I48" s="6"/>
      <c r="J48" s="6"/>
      <c r="K48" s="6"/>
      <c r="L48" s="6">
        <v>3000</v>
      </c>
      <c r="M48" s="7">
        <f>SUM(C48:L48)</f>
        <v>6000</v>
      </c>
    </row>
    <row r="49" spans="1:13" ht="13.2" x14ac:dyDescent="0.25">
      <c r="A49" s="10" t="s">
        <v>31</v>
      </c>
      <c r="B49" s="20" t="s">
        <v>62</v>
      </c>
      <c r="C49" s="6">
        <v>25000</v>
      </c>
      <c r="D49" s="6"/>
      <c r="E49" s="6"/>
      <c r="F49" s="6"/>
      <c r="G49" s="6"/>
      <c r="H49" s="6"/>
      <c r="I49" s="6"/>
      <c r="J49" s="6"/>
      <c r="K49" s="6"/>
      <c r="L49" s="6">
        <v>30000</v>
      </c>
      <c r="M49" s="7">
        <f t="shared" si="3"/>
        <v>55000</v>
      </c>
    </row>
    <row r="50" spans="1:13" ht="13.2" x14ac:dyDescent="0.25">
      <c r="A50" s="10" t="s">
        <v>32</v>
      </c>
      <c r="B50" s="20" t="s">
        <v>63</v>
      </c>
      <c r="C50" s="6">
        <v>5000</v>
      </c>
      <c r="D50" s="6"/>
      <c r="E50" s="6"/>
      <c r="F50" s="6"/>
      <c r="G50" s="6"/>
      <c r="H50" s="6"/>
      <c r="I50" s="6"/>
      <c r="J50" s="6"/>
      <c r="K50" s="6"/>
      <c r="L50" s="6"/>
      <c r="M50" s="7">
        <f t="shared" si="3"/>
        <v>5000</v>
      </c>
    </row>
    <row r="51" spans="1:13" ht="13.2" x14ac:dyDescent="0.25">
      <c r="A51" s="10" t="s">
        <v>130</v>
      </c>
      <c r="B51" s="20" t="s">
        <v>131</v>
      </c>
      <c r="C51" s="6">
        <v>500000</v>
      </c>
      <c r="D51" s="6"/>
      <c r="E51" s="6"/>
      <c r="F51" s="6"/>
      <c r="G51" s="6"/>
      <c r="H51" s="6"/>
      <c r="I51" s="6"/>
      <c r="J51" s="6"/>
      <c r="K51" s="6"/>
      <c r="L51" s="6">
        <v>20000</v>
      </c>
      <c r="M51" s="7">
        <f t="shared" si="3"/>
        <v>520000</v>
      </c>
    </row>
    <row r="52" spans="1:13" ht="20.399999999999999" x14ac:dyDescent="0.25">
      <c r="A52" s="10" t="s">
        <v>102</v>
      </c>
      <c r="B52" s="21" t="s">
        <v>103</v>
      </c>
      <c r="C52" s="6">
        <v>30000</v>
      </c>
      <c r="D52" s="6"/>
      <c r="E52" s="6"/>
      <c r="F52" s="6"/>
      <c r="G52" s="6"/>
      <c r="H52" s="6"/>
      <c r="I52" s="6"/>
      <c r="J52" s="6"/>
      <c r="K52" s="6"/>
      <c r="L52" s="6">
        <v>50000</v>
      </c>
      <c r="M52" s="7">
        <f t="shared" si="3"/>
        <v>80000</v>
      </c>
    </row>
    <row r="53" spans="1:13" ht="20.399999999999999" x14ac:dyDescent="0.25">
      <c r="A53" s="10" t="s">
        <v>12</v>
      </c>
      <c r="B53" s="21" t="s">
        <v>64</v>
      </c>
      <c r="C53" s="6">
        <v>26000</v>
      </c>
      <c r="D53" s="6"/>
      <c r="E53" s="6"/>
      <c r="F53" s="6"/>
      <c r="G53" s="6"/>
      <c r="H53" s="6"/>
      <c r="I53" s="6"/>
      <c r="J53" s="6"/>
      <c r="K53" s="6"/>
      <c r="L53" s="6">
        <v>20000</v>
      </c>
      <c r="M53" s="7">
        <f t="shared" si="3"/>
        <v>46000</v>
      </c>
    </row>
    <row r="54" spans="1:13" ht="20.399999999999999" x14ac:dyDescent="0.25">
      <c r="A54" s="10" t="s">
        <v>78</v>
      </c>
      <c r="B54" s="21" t="s">
        <v>79</v>
      </c>
      <c r="C54" s="6">
        <v>4000</v>
      </c>
      <c r="D54" s="6"/>
      <c r="E54" s="6"/>
      <c r="F54" s="6"/>
      <c r="G54" s="6"/>
      <c r="H54" s="6"/>
      <c r="I54" s="6"/>
      <c r="J54" s="6"/>
      <c r="K54" s="6"/>
      <c r="L54" s="6"/>
      <c r="M54" s="7">
        <f t="shared" si="3"/>
        <v>4000</v>
      </c>
    </row>
    <row r="55" spans="1:13" ht="13.2" x14ac:dyDescent="0.25">
      <c r="A55" s="10" t="s">
        <v>33</v>
      </c>
      <c r="B55" s="20" t="s">
        <v>65</v>
      </c>
      <c r="C55" s="6">
        <v>18000</v>
      </c>
      <c r="D55" s="6"/>
      <c r="E55" s="6"/>
      <c r="F55" s="6"/>
      <c r="G55" s="6"/>
      <c r="H55" s="6"/>
      <c r="I55" s="6"/>
      <c r="J55" s="6"/>
      <c r="K55" s="6"/>
      <c r="L55" s="6"/>
      <c r="M55" s="7">
        <f t="shared" si="3"/>
        <v>18000</v>
      </c>
    </row>
    <row r="56" spans="1:13" ht="13.2" x14ac:dyDescent="0.25">
      <c r="A56" s="10" t="s">
        <v>18</v>
      </c>
      <c r="B56" s="20" t="s">
        <v>66</v>
      </c>
      <c r="C56" s="6">
        <v>15000</v>
      </c>
      <c r="D56" s="6"/>
      <c r="E56" s="6"/>
      <c r="F56" s="6"/>
      <c r="G56" s="6"/>
      <c r="H56" s="6"/>
      <c r="I56" s="6"/>
      <c r="J56" s="6"/>
      <c r="K56" s="6"/>
      <c r="L56" s="6"/>
      <c r="M56" s="7">
        <f t="shared" si="3"/>
        <v>15000</v>
      </c>
    </row>
    <row r="57" spans="1:13" ht="13.2" x14ac:dyDescent="0.25">
      <c r="A57" s="10" t="s">
        <v>132</v>
      </c>
      <c r="B57" s="20" t="s">
        <v>133</v>
      </c>
      <c r="C57" s="6">
        <v>5000</v>
      </c>
      <c r="D57" s="6"/>
      <c r="E57" s="6"/>
      <c r="F57" s="6"/>
      <c r="G57" s="6"/>
      <c r="H57" s="6"/>
      <c r="I57" s="6"/>
      <c r="J57" s="6"/>
      <c r="K57" s="6"/>
      <c r="L57" s="6"/>
      <c r="M57" s="7">
        <f t="shared" si="3"/>
        <v>5000</v>
      </c>
    </row>
    <row r="58" spans="1:13" ht="13.2" x14ac:dyDescent="0.25">
      <c r="A58" s="8" t="s">
        <v>86</v>
      </c>
      <c r="B58" s="20" t="s">
        <v>87</v>
      </c>
      <c r="C58" s="6">
        <v>4000</v>
      </c>
      <c r="D58" s="6"/>
      <c r="E58" s="6"/>
      <c r="F58" s="6"/>
      <c r="G58" s="6"/>
      <c r="H58" s="6"/>
      <c r="I58" s="6"/>
      <c r="J58" s="6"/>
      <c r="K58" s="6"/>
      <c r="L58" s="6">
        <v>2000</v>
      </c>
      <c r="M58" s="7">
        <f t="shared" ref="M58:M63" si="4">SUM(C58+D58+E58+F58+G58+H58+I58+J58+K58+L58)</f>
        <v>6000</v>
      </c>
    </row>
    <row r="59" spans="1:13" ht="13.2" x14ac:dyDescent="0.25">
      <c r="A59" s="8" t="s">
        <v>134</v>
      </c>
      <c r="B59" s="20" t="s">
        <v>135</v>
      </c>
      <c r="C59" s="6">
        <v>3000</v>
      </c>
      <c r="D59" s="6"/>
      <c r="E59" s="6"/>
      <c r="F59" s="6"/>
      <c r="G59" s="6"/>
      <c r="H59" s="6"/>
      <c r="I59" s="6"/>
      <c r="J59" s="6"/>
      <c r="K59" s="6"/>
      <c r="L59" s="6"/>
      <c r="M59" s="7">
        <f t="shared" si="4"/>
        <v>3000</v>
      </c>
    </row>
    <row r="60" spans="1:13" ht="13.2" x14ac:dyDescent="0.25">
      <c r="A60" s="8" t="s">
        <v>80</v>
      </c>
      <c r="B60" s="20" t="s">
        <v>81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7">
        <f t="shared" si="4"/>
        <v>0</v>
      </c>
    </row>
    <row r="61" spans="1:13" ht="13.2" x14ac:dyDescent="0.25">
      <c r="A61" s="8" t="s">
        <v>82</v>
      </c>
      <c r="B61" s="20" t="s">
        <v>83</v>
      </c>
      <c r="C61" s="6">
        <v>15000</v>
      </c>
      <c r="D61" s="6"/>
      <c r="E61" s="6"/>
      <c r="F61" s="6"/>
      <c r="G61" s="6"/>
      <c r="H61" s="6"/>
      <c r="I61" s="6"/>
      <c r="J61" s="6"/>
      <c r="K61" s="6"/>
      <c r="L61" s="6">
        <v>2000</v>
      </c>
      <c r="M61" s="7">
        <f t="shared" si="4"/>
        <v>17000</v>
      </c>
    </row>
    <row r="62" spans="1:13" ht="20.399999999999999" x14ac:dyDescent="0.25">
      <c r="A62" s="8" t="s">
        <v>38</v>
      </c>
      <c r="B62" s="21" t="s">
        <v>67</v>
      </c>
      <c r="C62" s="6">
        <v>16000</v>
      </c>
      <c r="D62" s="6"/>
      <c r="E62" s="6"/>
      <c r="F62" s="6"/>
      <c r="G62" s="6"/>
      <c r="H62" s="6"/>
      <c r="I62" s="6"/>
      <c r="J62" s="6"/>
      <c r="K62" s="6"/>
      <c r="L62" s="6">
        <v>2000</v>
      </c>
      <c r="M62" s="7">
        <f t="shared" si="4"/>
        <v>18000</v>
      </c>
    </row>
    <row r="63" spans="1:13" ht="20.399999999999999" x14ac:dyDescent="0.25">
      <c r="A63" s="8" t="s">
        <v>136</v>
      </c>
      <c r="B63" s="21" t="s">
        <v>159</v>
      </c>
      <c r="C63" s="6">
        <v>15000</v>
      </c>
      <c r="D63" s="6"/>
      <c r="E63" s="6"/>
      <c r="F63" s="6"/>
      <c r="G63" s="6"/>
      <c r="H63" s="6"/>
      <c r="I63" s="6"/>
      <c r="J63" s="6"/>
      <c r="K63" s="6"/>
      <c r="L63" s="6"/>
      <c r="M63" s="7">
        <f t="shared" si="4"/>
        <v>15000</v>
      </c>
    </row>
    <row r="64" spans="1:13" ht="13.2" x14ac:dyDescent="0.25">
      <c r="A64" s="8" t="s">
        <v>39</v>
      </c>
      <c r="B64" s="20" t="s">
        <v>68</v>
      </c>
      <c r="C64" s="6">
        <v>9000</v>
      </c>
      <c r="D64" s="6"/>
      <c r="E64" s="6"/>
      <c r="F64" s="6"/>
      <c r="G64" s="6"/>
      <c r="H64" s="6"/>
      <c r="I64" s="6"/>
      <c r="J64" s="6"/>
      <c r="K64" s="6"/>
      <c r="L64" s="6"/>
      <c r="M64" s="7">
        <f t="shared" ref="M64:M70" si="5">SUM(C64+D64+E64+F64+G64+H64+I64+J64+K64+L64)</f>
        <v>9000</v>
      </c>
    </row>
    <row r="65" spans="1:13" ht="20.399999999999999" x14ac:dyDescent="0.25">
      <c r="A65" s="8" t="s">
        <v>88</v>
      </c>
      <c r="B65" s="21" t="s">
        <v>89</v>
      </c>
      <c r="C65" s="6"/>
      <c r="D65" s="6"/>
      <c r="E65" s="6"/>
      <c r="F65" s="6"/>
      <c r="G65" s="6"/>
      <c r="H65" s="6"/>
      <c r="I65" s="6"/>
      <c r="J65" s="6"/>
      <c r="K65" s="6"/>
      <c r="L65" s="6">
        <v>8000</v>
      </c>
      <c r="M65" s="7">
        <f t="shared" si="5"/>
        <v>8000</v>
      </c>
    </row>
    <row r="66" spans="1:13" ht="20.399999999999999" x14ac:dyDescent="0.25">
      <c r="A66" s="10" t="s">
        <v>104</v>
      </c>
      <c r="B66" s="21" t="s">
        <v>105</v>
      </c>
      <c r="C66" s="6"/>
      <c r="D66" s="6"/>
      <c r="E66" s="6"/>
      <c r="F66" s="6"/>
      <c r="G66" s="6"/>
      <c r="H66" s="6"/>
      <c r="I66" s="6"/>
      <c r="J66" s="6"/>
      <c r="K66" s="6"/>
      <c r="L66" s="6">
        <v>2000</v>
      </c>
      <c r="M66" s="7">
        <f t="shared" si="5"/>
        <v>2000</v>
      </c>
    </row>
    <row r="67" spans="1:13" ht="20.399999999999999" x14ac:dyDescent="0.25">
      <c r="A67" s="10" t="s">
        <v>28</v>
      </c>
      <c r="B67" s="21" t="s">
        <v>158</v>
      </c>
      <c r="C67" s="6">
        <v>20000</v>
      </c>
      <c r="D67" s="6"/>
      <c r="E67" s="6"/>
      <c r="F67" s="6"/>
      <c r="G67" s="6"/>
      <c r="H67" s="6"/>
      <c r="I67" s="6"/>
      <c r="J67" s="6"/>
      <c r="K67" s="6"/>
      <c r="L67" s="6">
        <v>20000</v>
      </c>
      <c r="M67" s="7">
        <f t="shared" si="5"/>
        <v>40000</v>
      </c>
    </row>
    <row r="68" spans="1:13" ht="20.399999999999999" x14ac:dyDescent="0.25">
      <c r="A68" s="8" t="s">
        <v>94</v>
      </c>
      <c r="B68" s="21" t="s">
        <v>95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7">
        <f t="shared" si="5"/>
        <v>0</v>
      </c>
    </row>
    <row r="69" spans="1:13" ht="13.2" x14ac:dyDescent="0.25">
      <c r="A69" s="8" t="s">
        <v>19</v>
      </c>
      <c r="B69" s="20" t="s">
        <v>165</v>
      </c>
      <c r="C69" s="6"/>
      <c r="D69" s="6"/>
      <c r="E69" s="6"/>
      <c r="F69" s="6"/>
      <c r="G69" s="6"/>
      <c r="H69" s="6"/>
      <c r="I69" s="6"/>
      <c r="J69" s="6"/>
      <c r="K69" s="6"/>
      <c r="L69" s="6">
        <v>20000</v>
      </c>
      <c r="M69" s="7">
        <f t="shared" si="5"/>
        <v>20000</v>
      </c>
    </row>
    <row r="70" spans="1:13" ht="20.100000000000001" customHeight="1" x14ac:dyDescent="0.25">
      <c r="A70" s="8" t="s">
        <v>106</v>
      </c>
      <c r="B70" s="21" t="s">
        <v>107</v>
      </c>
      <c r="C70" s="6"/>
      <c r="D70" s="6"/>
      <c r="E70" s="6"/>
      <c r="F70" s="6"/>
      <c r="G70" s="6"/>
      <c r="H70" s="6"/>
      <c r="I70" s="6"/>
      <c r="J70" s="6"/>
      <c r="K70" s="6"/>
      <c r="L70" s="6">
        <v>2000</v>
      </c>
      <c r="M70" s="7">
        <f t="shared" si="5"/>
        <v>2000</v>
      </c>
    </row>
    <row r="71" spans="1:13" ht="20.100000000000001" customHeight="1" x14ac:dyDescent="0.25">
      <c r="A71" s="8" t="s">
        <v>137</v>
      </c>
      <c r="B71" s="21" t="s">
        <v>138</v>
      </c>
      <c r="C71" s="6">
        <v>2500</v>
      </c>
      <c r="D71" s="6"/>
      <c r="E71" s="6"/>
      <c r="F71" s="6"/>
      <c r="G71" s="6"/>
      <c r="H71" s="6"/>
      <c r="I71" s="6"/>
      <c r="J71" s="6"/>
      <c r="K71" s="6"/>
      <c r="L71" s="6"/>
      <c r="M71" s="7">
        <f>SUM(C71:L71)</f>
        <v>2500</v>
      </c>
    </row>
    <row r="72" spans="1:13" ht="13.2" x14ac:dyDescent="0.25">
      <c r="A72" s="8" t="s">
        <v>90</v>
      </c>
      <c r="B72" s="20" t="s">
        <v>91</v>
      </c>
      <c r="C72" s="6">
        <v>1000</v>
      </c>
      <c r="D72" s="6"/>
      <c r="E72" s="6"/>
      <c r="F72" s="6"/>
      <c r="G72" s="6"/>
      <c r="H72" s="6"/>
      <c r="I72" s="6"/>
      <c r="J72" s="6"/>
      <c r="K72" s="6"/>
      <c r="L72" s="6">
        <v>1000</v>
      </c>
      <c r="M72" s="7">
        <f t="shared" ref="M72:M77" si="6">SUM(C72+D72+E72+F72+G72+H72+I72+J72+K72+L72)</f>
        <v>2000</v>
      </c>
    </row>
    <row r="73" spans="1:13" ht="13.2" x14ac:dyDescent="0.25">
      <c r="A73" s="8" t="s">
        <v>145</v>
      </c>
      <c r="B73" s="20" t="s">
        <v>146</v>
      </c>
      <c r="C73" s="6"/>
      <c r="D73" s="6"/>
      <c r="E73" s="6"/>
      <c r="F73" s="6"/>
      <c r="G73" s="6"/>
      <c r="H73" s="6"/>
      <c r="I73" s="6"/>
      <c r="J73" s="6"/>
      <c r="K73" s="6"/>
      <c r="L73" s="6">
        <v>2000</v>
      </c>
      <c r="M73" s="7">
        <f>SUM(C73:L73)</f>
        <v>2000</v>
      </c>
    </row>
    <row r="74" spans="1:13" ht="13.2" x14ac:dyDescent="0.25">
      <c r="A74" s="8" t="s">
        <v>92</v>
      </c>
      <c r="B74" s="21" t="s">
        <v>93</v>
      </c>
      <c r="C74" s="6">
        <v>2459</v>
      </c>
      <c r="D74" s="6"/>
      <c r="E74" s="6"/>
      <c r="F74" s="6"/>
      <c r="G74" s="6"/>
      <c r="H74" s="6"/>
      <c r="I74" s="6"/>
      <c r="J74" s="6"/>
      <c r="K74" s="6"/>
      <c r="L74" s="6">
        <v>180000</v>
      </c>
      <c r="M74" s="7">
        <f t="shared" si="6"/>
        <v>182459</v>
      </c>
    </row>
    <row r="75" spans="1:13" ht="13.2" x14ac:dyDescent="0.25">
      <c r="A75" s="10" t="s">
        <v>13</v>
      </c>
      <c r="B75" s="20" t="s">
        <v>69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7">
        <f t="shared" si="6"/>
        <v>0</v>
      </c>
    </row>
    <row r="76" spans="1:13" ht="13.2" x14ac:dyDescent="0.25">
      <c r="A76" s="8" t="s">
        <v>40</v>
      </c>
      <c r="B76" s="20" t="s">
        <v>70</v>
      </c>
      <c r="C76" s="6">
        <v>8000</v>
      </c>
      <c r="D76" s="6"/>
      <c r="E76" s="6"/>
      <c r="F76" s="6"/>
      <c r="G76" s="6"/>
      <c r="H76" s="6"/>
      <c r="I76" s="6"/>
      <c r="J76" s="6"/>
      <c r="K76" s="6"/>
      <c r="L76" s="6"/>
      <c r="M76" s="7">
        <f t="shared" si="6"/>
        <v>8000</v>
      </c>
    </row>
    <row r="77" spans="1:13" ht="20.100000000000001" customHeight="1" x14ac:dyDescent="0.25">
      <c r="A77" s="28" t="s">
        <v>14</v>
      </c>
      <c r="B77" s="29"/>
      <c r="C77" s="7">
        <f>SUM(C20:C76)</f>
        <v>1122459</v>
      </c>
      <c r="D77" s="7">
        <f t="shared" ref="D77:L77" si="7">SUM(D20:D76)</f>
        <v>150000</v>
      </c>
      <c r="E77" s="7">
        <f t="shared" si="7"/>
        <v>102500</v>
      </c>
      <c r="F77" s="7">
        <f t="shared" si="7"/>
        <v>156000</v>
      </c>
      <c r="G77" s="7">
        <f t="shared" si="7"/>
        <v>121000</v>
      </c>
      <c r="H77" s="7">
        <f t="shared" si="7"/>
        <v>27000</v>
      </c>
      <c r="I77" s="7">
        <f t="shared" si="7"/>
        <v>40000</v>
      </c>
      <c r="J77" s="7">
        <f t="shared" si="7"/>
        <v>0</v>
      </c>
      <c r="K77" s="7">
        <f t="shared" si="7"/>
        <v>0</v>
      </c>
      <c r="L77" s="7">
        <f t="shared" si="7"/>
        <v>761100</v>
      </c>
      <c r="M77" s="7">
        <f t="shared" si="6"/>
        <v>2480059</v>
      </c>
    </row>
    <row r="78" spans="1:13" ht="20.100000000000001" customHeight="1" x14ac:dyDescent="0.25">
      <c r="A78" s="10"/>
      <c r="B78" s="5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20.100000000000001" customHeight="1" x14ac:dyDescent="0.25">
      <c r="A79" s="10" t="s">
        <v>152</v>
      </c>
      <c r="B79" s="5" t="s">
        <v>153</v>
      </c>
      <c r="C79" s="7"/>
      <c r="D79" s="7"/>
      <c r="E79" s="7"/>
      <c r="F79" s="7"/>
      <c r="G79" s="7"/>
      <c r="H79" s="7"/>
      <c r="I79" s="7"/>
      <c r="J79" s="7"/>
      <c r="K79" s="7"/>
      <c r="L79" s="7">
        <v>25000</v>
      </c>
      <c r="M79" s="7">
        <f>SUM(C79:L79)</f>
        <v>25000</v>
      </c>
    </row>
    <row r="80" spans="1:13" ht="20.100000000000001" customHeight="1" x14ac:dyDescent="0.25">
      <c r="A80" s="10" t="s">
        <v>150</v>
      </c>
      <c r="B80" s="5" t="s">
        <v>151</v>
      </c>
      <c r="C80" s="7"/>
      <c r="D80" s="7"/>
      <c r="E80" s="7"/>
      <c r="F80" s="7"/>
      <c r="G80" s="7"/>
      <c r="H80" s="7"/>
      <c r="I80" s="7"/>
      <c r="J80" s="7"/>
      <c r="K80" s="7"/>
      <c r="L80" s="7">
        <v>30000</v>
      </c>
      <c r="M80" s="7">
        <f>SUM(C80:L80)</f>
        <v>30000</v>
      </c>
    </row>
    <row r="81" spans="1:13" ht="13.2" x14ac:dyDescent="0.25">
      <c r="A81" s="10" t="s">
        <v>20</v>
      </c>
      <c r="B81" s="5" t="s">
        <v>149</v>
      </c>
      <c r="C81" s="7"/>
      <c r="D81" s="7"/>
      <c r="E81" s="7"/>
      <c r="F81" s="7"/>
      <c r="G81" s="7"/>
      <c r="H81" s="7"/>
      <c r="I81" s="7"/>
      <c r="J81" s="7"/>
      <c r="K81" s="7"/>
      <c r="L81" s="7">
        <v>30000</v>
      </c>
      <c r="M81" s="7">
        <f>SUM(C81+D81+E81+F81+G81+H81+I81+J81+K81+L81)</f>
        <v>30000</v>
      </c>
    </row>
    <row r="82" spans="1:13" ht="13.2" x14ac:dyDescent="0.25">
      <c r="A82" s="10" t="s">
        <v>21</v>
      </c>
      <c r="B82" s="5" t="s">
        <v>144</v>
      </c>
      <c r="C82" s="7"/>
      <c r="D82" s="7"/>
      <c r="E82" s="7"/>
      <c r="F82" s="7"/>
      <c r="G82" s="7"/>
      <c r="H82" s="7"/>
      <c r="I82" s="7"/>
      <c r="J82" s="7">
        <v>7500</v>
      </c>
      <c r="K82" s="7"/>
      <c r="L82" s="7">
        <v>6000</v>
      </c>
      <c r="M82" s="7">
        <f>SUM(C82+D82+E82+F82+G82+H82+I82+J82+K82+L82)</f>
        <v>13500</v>
      </c>
    </row>
    <row r="83" spans="1:13" ht="20.399999999999999" x14ac:dyDescent="0.25">
      <c r="A83" s="10" t="s">
        <v>15</v>
      </c>
      <c r="B83" s="21" t="s">
        <v>85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7">
        <f>SUM(C83+D83+E83+F83+G83+H83+I83+J83+K83+L83)</f>
        <v>0</v>
      </c>
    </row>
    <row r="84" spans="1:13" ht="20.100000000000001" customHeight="1" x14ac:dyDescent="0.25">
      <c r="A84" s="28" t="s">
        <v>16</v>
      </c>
      <c r="B84" s="29"/>
      <c r="C84" s="7">
        <f t="shared" ref="C84:K84" si="8">SUM(C81:C83)</f>
        <v>0</v>
      </c>
      <c r="D84" s="7">
        <f t="shared" si="8"/>
        <v>0</v>
      </c>
      <c r="E84" s="7">
        <f t="shared" si="8"/>
        <v>0</v>
      </c>
      <c r="F84" s="7">
        <f t="shared" si="8"/>
        <v>0</v>
      </c>
      <c r="G84" s="7">
        <f t="shared" si="8"/>
        <v>0</v>
      </c>
      <c r="H84" s="7">
        <f t="shared" si="8"/>
        <v>0</v>
      </c>
      <c r="I84" s="7">
        <f t="shared" si="8"/>
        <v>0</v>
      </c>
      <c r="J84" s="7">
        <f t="shared" si="8"/>
        <v>7500</v>
      </c>
      <c r="K84" s="7">
        <f t="shared" si="8"/>
        <v>0</v>
      </c>
      <c r="L84" s="7">
        <f>SUM(L79:L83)</f>
        <v>91000</v>
      </c>
      <c r="M84" s="7">
        <f>SUM(C84+D84+E84+F84+G84+H84+I84+J84+K84+L84)</f>
        <v>98500</v>
      </c>
    </row>
    <row r="85" spans="1:13" ht="20.100000000000001" customHeight="1" x14ac:dyDescent="0.25">
      <c r="A85" s="9"/>
      <c r="B85" s="2"/>
    </row>
    <row r="86" spans="1:13" ht="20.100000000000001" customHeight="1" x14ac:dyDescent="0.25">
      <c r="A86" s="25" t="s">
        <v>34</v>
      </c>
      <c r="B86" s="25"/>
      <c r="C86" s="1">
        <f t="shared" ref="C86:I86" si="9">SUM(C14+C17-C77-C84)</f>
        <v>0</v>
      </c>
      <c r="D86" s="1">
        <f t="shared" si="9"/>
        <v>0</v>
      </c>
      <c r="E86" s="1">
        <f t="shared" si="9"/>
        <v>0</v>
      </c>
      <c r="F86" s="1">
        <f t="shared" si="9"/>
        <v>0</v>
      </c>
      <c r="G86" s="1">
        <f t="shared" si="9"/>
        <v>0</v>
      </c>
      <c r="H86" s="1">
        <f t="shared" si="9"/>
        <v>0</v>
      </c>
      <c r="I86" s="1">
        <f t="shared" si="9"/>
        <v>0</v>
      </c>
      <c r="L86" s="1">
        <f>SUM(L14+L17-L77-L84)</f>
        <v>0</v>
      </c>
      <c r="M86" s="1">
        <f>SUM(M14+M17-M77-M84)</f>
        <v>0</v>
      </c>
    </row>
    <row r="87" spans="1:13" ht="20.100000000000001" customHeight="1" x14ac:dyDescent="0.25">
      <c r="A87" s="9"/>
      <c r="B87" s="2"/>
    </row>
    <row r="88" spans="1:13" ht="20.100000000000001" customHeight="1" x14ac:dyDescent="0.25">
      <c r="A88" s="9"/>
      <c r="B88" s="2"/>
      <c r="I88" s="23"/>
      <c r="J88" s="23"/>
      <c r="K88" s="23"/>
    </row>
    <row r="89" spans="1:13" ht="20.100000000000001" customHeight="1" x14ac:dyDescent="0.25">
      <c r="A89" s="9"/>
      <c r="B89" s="2" t="s">
        <v>167</v>
      </c>
      <c r="F89" s="1" t="s">
        <v>168</v>
      </c>
    </row>
    <row r="90" spans="1:13" ht="20.100000000000001" customHeight="1" x14ac:dyDescent="0.25">
      <c r="A90" s="9"/>
      <c r="B90" s="2"/>
    </row>
    <row r="91" spans="1:13" ht="20.100000000000001" customHeight="1" x14ac:dyDescent="0.25">
      <c r="A91" s="9"/>
      <c r="B91" s="2"/>
    </row>
  </sheetData>
  <mergeCells count="6">
    <mergeCell ref="A86:B86"/>
    <mergeCell ref="A1:B1"/>
    <mergeCell ref="A84:B84"/>
    <mergeCell ref="A77:B77"/>
    <mergeCell ref="A17:B17"/>
    <mergeCell ref="A14:B14"/>
  </mergeCells>
  <phoneticPr fontId="2" type="noConversion"/>
  <printOptions horizontalCentered="1"/>
  <pageMargins left="7.874015748031496E-2" right="7.874015748031496E-2" top="0.98425196850393704" bottom="0.98425196850393704" header="0.51181102362204722" footer="0.51181102362204722"/>
  <pageSetup paperSize="9" scale="60" orientation="landscape" horizontalDpi="4294967293" verticalDpi="4294967293" r:id="rId1"/>
  <headerFooter alignWithMargins="0">
    <oddHeader>&amp;LOsnovna škola Bjelovar&amp;CPlan proračuna za 2019. - po programima&amp;R&amp;P/&amp;N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prazno</vt:lpstr>
      <vt:lpstr>List1</vt:lpstr>
      <vt:lpstr>List2</vt:lpstr>
      <vt:lpstr>prazno!Ispis_naslova</vt:lpstr>
    </vt:vector>
  </TitlesOfParts>
  <Company>Gradska Uprava Bjelovar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Snježana Petreković</dc:creator>
  <cp:lastModifiedBy>Marijana</cp:lastModifiedBy>
  <cp:lastPrinted>2018-11-15T13:22:40Z</cp:lastPrinted>
  <dcterms:created xsi:type="dcterms:W3CDTF">2016-03-14T10:14:28Z</dcterms:created>
  <dcterms:modified xsi:type="dcterms:W3CDTF">2019-01-25T14:28:06Z</dcterms:modified>
</cp:coreProperties>
</file>