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6" activeTab="1"/>
  </bookViews>
  <sheets>
    <sheet name="prijedlog nabave 2017" sheetId="2" r:id="rId1"/>
    <sheet name="plan nabave 2017" sheetId="3" r:id="rId2"/>
  </sheets>
  <calcPr calcId="145621"/>
</workbook>
</file>

<file path=xl/calcChain.xml><?xml version="1.0" encoding="utf-8"?>
<calcChain xmlns="http://schemas.openxmlformats.org/spreadsheetml/2006/main">
  <c r="F13" i="3" l="1"/>
  <c r="F12" i="3" s="1"/>
  <c r="F46" i="3" s="1"/>
  <c r="E13" i="3"/>
  <c r="E45" i="3"/>
  <c r="E44" i="3"/>
  <c r="F43" i="3"/>
  <c r="E42" i="3"/>
  <c r="E41" i="3"/>
  <c r="E40" i="3"/>
  <c r="E39" i="3"/>
  <c r="E38" i="3"/>
  <c r="E36" i="3"/>
  <c r="F35" i="3"/>
  <c r="E34" i="3"/>
  <c r="E33" i="3"/>
  <c r="E32" i="3"/>
  <c r="E31" i="3"/>
  <c r="E30" i="3"/>
  <c r="E29" i="3"/>
  <c r="E28" i="3"/>
  <c r="E27" i="3"/>
  <c r="E26" i="3"/>
  <c r="E25" i="3"/>
  <c r="E24" i="3"/>
  <c r="F23" i="3"/>
  <c r="E22" i="3"/>
  <c r="E21" i="3"/>
  <c r="E20" i="3"/>
  <c r="E19" i="3"/>
  <c r="E18" i="3"/>
  <c r="F17" i="3"/>
  <c r="E14" i="3"/>
  <c r="E34" i="2"/>
  <c r="E33" i="2"/>
  <c r="E32" i="2"/>
  <c r="E31" i="2"/>
  <c r="E30" i="2"/>
  <c r="E29" i="2"/>
  <c r="E28" i="2"/>
  <c r="F13" i="2"/>
  <c r="F43" i="2"/>
  <c r="E45" i="2"/>
  <c r="E44" i="2"/>
  <c r="E43" i="3" l="1"/>
  <c r="E35" i="3"/>
  <c r="E17" i="3"/>
  <c r="E43" i="2"/>
  <c r="E38" i="2"/>
  <c r="E39" i="2"/>
  <c r="E40" i="2"/>
  <c r="E41" i="2"/>
  <c r="E42" i="2"/>
  <c r="E36" i="2"/>
  <c r="F17" i="2"/>
  <c r="F23" i="2"/>
  <c r="E26" i="2"/>
  <c r="E27" i="2"/>
  <c r="E19" i="2"/>
  <c r="E25" i="2"/>
  <c r="E24" i="2"/>
  <c r="E22" i="2"/>
  <c r="E20" i="2"/>
  <c r="E21" i="2"/>
  <c r="E18" i="2"/>
  <c r="E15" i="2"/>
  <c r="E14" i="2"/>
  <c r="E12" i="3" l="1"/>
  <c r="E46" i="3" s="1"/>
  <c r="E13" i="2"/>
  <c r="F12" i="2"/>
  <c r="E23" i="2"/>
  <c r="E17" i="2"/>
  <c r="E35" i="2"/>
  <c r="F35" i="2"/>
  <c r="F46" i="2" l="1"/>
  <c r="E12" i="2"/>
  <c r="E46" i="2" s="1"/>
</calcChain>
</file>

<file path=xl/sharedStrings.xml><?xml version="1.0" encoding="utf-8"?>
<sst xmlns="http://schemas.openxmlformats.org/spreadsheetml/2006/main" count="280" uniqueCount="108">
  <si>
    <t xml:space="preserve">                  Osnovna škola KOSTRENA</t>
  </si>
  <si>
    <t xml:space="preserve">                  Kostrena, Žuknica 1</t>
  </si>
  <si>
    <t>Redni broj</t>
  </si>
  <si>
    <t>Procijenjena vrijednost bez PDV-a</t>
  </si>
  <si>
    <t>mater.za hig.potrebe</t>
  </si>
  <si>
    <t>mlijeko i mliječni proizvodi</t>
  </si>
  <si>
    <t>razni kolači</t>
  </si>
  <si>
    <t>usluge telefona i telefaxa</t>
  </si>
  <si>
    <t>usluge  čuvanja imovine i obveza</t>
  </si>
  <si>
    <t>oprema</t>
  </si>
  <si>
    <t>ukupno:</t>
  </si>
  <si>
    <t>Računovođa:</t>
  </si>
  <si>
    <t>Ravnateljica:</t>
  </si>
  <si>
    <t>m.p.</t>
  </si>
  <si>
    <t>sirevi</t>
  </si>
  <si>
    <t>namazi</t>
  </si>
  <si>
    <t>razni napici</t>
  </si>
  <si>
    <t>30.</t>
  </si>
  <si>
    <t>salame</t>
  </si>
  <si>
    <t>knjige</t>
  </si>
  <si>
    <t>Vrsta postupka</t>
  </si>
  <si>
    <t>A</t>
  </si>
  <si>
    <t>električna energija (mrežarina)</t>
  </si>
  <si>
    <t>Evidencijski broj nabave</t>
  </si>
  <si>
    <t>električna energija (struja)</t>
  </si>
  <si>
    <t>Predmet nabave</t>
  </si>
  <si>
    <t>ostale namirnice (voće)</t>
  </si>
  <si>
    <t>ugovor</t>
  </si>
  <si>
    <t>narudžbenica</t>
  </si>
  <si>
    <t>usluge tekućeg i investicij.godržavanje građe.objekta</t>
  </si>
  <si>
    <t>B</t>
  </si>
  <si>
    <t>Napomena</t>
  </si>
  <si>
    <t>prirodni plin</t>
  </si>
  <si>
    <t>bagatelna</t>
  </si>
  <si>
    <t>provodi osnivač</t>
  </si>
  <si>
    <t>Gordana Vukelić</t>
  </si>
  <si>
    <t>Ljiljana Kulaš-Jutrović, prof.</t>
  </si>
  <si>
    <t>FRANJE ČANDEKA 20, 51000  RIJEKA</t>
  </si>
  <si>
    <t>usluge prehrane catering</t>
  </si>
  <si>
    <t>planirana vrijednost s PDV-om</t>
  </si>
  <si>
    <t>Planirani početak javne nabave /trajanje ugovora</t>
  </si>
  <si>
    <t>PREDMET NABAVE</t>
  </si>
  <si>
    <t>opskrba prirodnim plinom</t>
  </si>
  <si>
    <t>opskrba elek. energijom</t>
  </si>
  <si>
    <t>mlinarski proizvodi</t>
  </si>
  <si>
    <t>31.</t>
  </si>
  <si>
    <t>uredski materijal 3221</t>
  </si>
  <si>
    <t xml:space="preserve">mater.za čišć.i održ. </t>
  </si>
  <si>
    <t xml:space="preserve"> materijal za tek. i  investicij. Održavanje 3224</t>
  </si>
  <si>
    <t>Postupak nabave roba, radova i/ili usluga provodi se sukladno Pravilniku o provedbi postupka javne nabave bagatelne vrijednosti.</t>
  </si>
  <si>
    <t>računalne usluge 3238</t>
  </si>
  <si>
    <t xml:space="preserve">komunalne usluge </t>
  </si>
  <si>
    <t>a.1</t>
  </si>
  <si>
    <t>a.2</t>
  </si>
  <si>
    <t>a.3</t>
  </si>
  <si>
    <t>a.4</t>
  </si>
  <si>
    <t>a.5</t>
  </si>
  <si>
    <t>literatura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</si>
  <si>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</si>
  <si>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</si>
  <si>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</si>
  <si>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</si>
  <si>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</si>
  <si>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</si>
  <si>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</si>
  <si>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</si>
  <si>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</si>
  <si>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</si>
  <si>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</si>
  <si>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</si>
  <si>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b.1</t>
  </si>
  <si>
    <t>b.3</t>
  </si>
  <si>
    <t>b.4</t>
  </si>
  <si>
    <t>b.5</t>
  </si>
  <si>
    <t>b.6</t>
  </si>
  <si>
    <t>b.7</t>
  </si>
  <si>
    <t>b.8</t>
  </si>
  <si>
    <t>gotovi sendvići</t>
  </si>
  <si>
    <t>pizze</t>
  </si>
  <si>
    <t>Namirnice</t>
  </si>
  <si>
    <t xml:space="preserve">materijal </t>
  </si>
  <si>
    <t>obavezni i preventivni zdravstveni pregled zaposlenika 3236?</t>
  </si>
  <si>
    <t>01/2016.</t>
  </si>
  <si>
    <t>ugovor i narudžbenica</t>
  </si>
  <si>
    <t>OSNOVNA  ŠKOLA  TURNIĆ</t>
  </si>
  <si>
    <t>02/2016.</t>
  </si>
  <si>
    <t>studeni/2016. - 1 godina</t>
  </si>
  <si>
    <t>U Rijeci, 27.01.2016.</t>
  </si>
  <si>
    <t>b.3/1</t>
  </si>
  <si>
    <t>energenti</t>
  </si>
  <si>
    <t>C</t>
  </si>
  <si>
    <t>OPREMA                                          422</t>
  </si>
  <si>
    <t xml:space="preserve">Klasa: </t>
  </si>
  <si>
    <t xml:space="preserve">Urbroj: </t>
  </si>
  <si>
    <t xml:space="preserve"> PRIJEDLOG PLANA NABAVE OSNOVNE ŠKOLE TURNIĆ ZA 2017. GODINU</t>
  </si>
  <si>
    <t xml:space="preserve"> PLANA NABAVE OSNOVNE ŠKOLE TURNIĆ ZA 2017. GODINU</t>
  </si>
  <si>
    <t>studeni/2017. - 1 godina</t>
  </si>
  <si>
    <t>ugovor/narudžb.</t>
  </si>
  <si>
    <t>ugovor/narudžbenica</t>
  </si>
  <si>
    <t>01/2017.</t>
  </si>
  <si>
    <t>02/2017.</t>
  </si>
  <si>
    <t>obavezni i preventivni zdravstveni pregled zaposlenika 3236</t>
  </si>
  <si>
    <t>U Rijeci, 23.02.2017.</t>
  </si>
  <si>
    <t>Urbroj: 2170-55-01-17-1</t>
  </si>
  <si>
    <t>električna energija</t>
  </si>
  <si>
    <t>b.2</t>
  </si>
  <si>
    <t>a.18</t>
  </si>
  <si>
    <t>Klasa:  406-09/17-01/1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</si>
</sst>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b/>
      <sz val="10"/>
      <color indexed="12"/>
      <name val="Book Antiqua"/>
      <family val="1"/>
      <charset val="238"/>
    </font>
    <font>
      <b/>
      <sz val="10"/>
      <color indexed="21"/>
      <name val="Book Antiqua"/>
      <family val="1"/>
      <charset val="238"/>
    </font>
    <font>
      <sz val="10"/>
      <name val="Book Antiqua"/>
      <family val="1"/>
      <charset val="238"/>
    </font>
    <font>
      <sz val="8"/>
      <name val="Book Antiqua"/>
      <family val="1"/>
      <charset val="238"/>
    </font>
    <font>
      <sz val="9"/>
      <name val="Book Antiqua"/>
      <family val="1"/>
      <charset val="238"/>
    </font>
    <font>
      <b/>
      <sz val="8"/>
      <color indexed="12"/>
      <name val="Book Antiqua"/>
      <family val="1"/>
      <charset val="238"/>
    </font>
    <font>
      <b/>
      <sz val="8"/>
      <color indexed="21"/>
      <name val="Book Antiqua"/>
      <family val="1"/>
      <charset val="238"/>
    </font>
    <font>
      <b/>
      <sz val="8"/>
      <color indexed="16"/>
      <name val="Book Antiqua"/>
      <family val="1"/>
      <charset val="238"/>
    </font>
    <font>
      <b/>
      <sz val="12"/>
      <name val="Clarendon Extended"/>
      <family val="1"/>
      <charset val="238"/>
    </font>
    <font>
      <b/>
      <sz val="12"/>
      <name val="Arial"/>
      <family val="2"/>
      <charset val="238"/>
    </font>
    <font>
      <sz val="12"/>
      <name val="Book Antiqua"/>
      <family val="1"/>
      <charset val="238"/>
    </font>
    <font>
      <b/>
      <sz val="7.5"/>
      <name val="Book Antiqua"/>
      <family val="1"/>
      <charset val="238"/>
    </font>
    <font>
      <b/>
      <sz val="9"/>
      <name val="Book Antiqua"/>
      <family val="1"/>
      <charset val="238"/>
    </font>
    <font>
      <sz val="7.5"/>
      <name val="Book Antiqua"/>
      <family val="1"/>
      <charset val="238"/>
    </font>
    <font>
      <sz val="9"/>
      <name val="Arial"/>
      <family val="2"/>
      <charset val="238"/>
    </font>
    <font>
      <b/>
      <sz val="7.5"/>
      <color indexed="12"/>
      <name val="Book Antiqua"/>
      <family val="1"/>
      <charset val="238"/>
    </font>
    <font>
      <b/>
      <sz val="7.5"/>
      <color indexed="21"/>
      <name val="Book Antiqua"/>
      <family val="1"/>
      <charset val="238"/>
    </font>
    <font>
      <b/>
      <sz val="10"/>
      <color indexed="10"/>
      <name val="Book Antiqua"/>
      <family val="1"/>
      <charset val="238"/>
    </font>
    <font>
      <b/>
      <sz val="10"/>
      <color indexed="20"/>
      <name val="Book Antiqua"/>
      <family val="1"/>
      <charset val="238"/>
    </font>
    <font>
      <b/>
      <sz val="8"/>
      <name val="Book Antiqua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Book Antiqua"/>
      <family val="1"/>
      <charset val="238"/>
    </font>
    <font>
      <sz val="11"/>
      <name val="Book Antiqu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12"/>
      <name val="Book Antiqua"/>
      <family val="1"/>
      <charset val="238"/>
    </font>
    <font>
      <b/>
      <sz val="12"/>
      <color indexed="21"/>
      <name val="Book Antiqua"/>
      <family val="1"/>
      <charset val="238"/>
    </font>
    <font>
      <b/>
      <sz val="9"/>
      <color theme="1"/>
      <name val="Book Antiqua"/>
      <family val="1"/>
      <charset val="238"/>
    </font>
    <font>
      <b/>
      <sz val="10"/>
      <color theme="4"/>
      <name val="Book Antiqua"/>
      <family val="1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Book Antiqua"/>
      <family val="1"/>
      <charset val="238"/>
    </font>
    <font>
      <b/>
      <sz val="9"/>
      <color rgb="FFFF0000"/>
      <name val="Book Antiqua"/>
      <family val="1"/>
      <charset val="238"/>
    </font>
    <font>
      <b/>
      <sz val="10"/>
      <color rgb="FFFF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" fontId="2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1" fontId="19" fillId="0" borderId="3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0" fillId="0" borderId="7" xfId="0" applyNumberFormat="1" applyBorder="1" applyAlignment="1">
      <alignment vertical="center" wrapText="1"/>
    </xf>
    <xf numFmtId="0" fontId="18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0" fillId="0" borderId="4" xfId="0" applyNumberForma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4" fontId="19" fillId="0" borderId="27" xfId="0" applyNumberFormat="1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right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5" fillId="0" borderId="24" xfId="0" applyNumberFormat="1" applyFont="1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 shrinkToFit="1"/>
    </xf>
    <xf numFmtId="3" fontId="1" fillId="0" borderId="27" xfId="0" applyNumberFormat="1" applyFont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3" fontId="32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4" fillId="0" borderId="16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 wrapText="1"/>
    </xf>
    <xf numFmtId="3" fontId="1" fillId="3" borderId="16" xfId="0" applyNumberFormat="1" applyFont="1" applyFill="1" applyBorder="1" applyAlignment="1">
      <alignment horizontal="right" vertical="center" wrapText="1"/>
    </xf>
    <xf numFmtId="0" fontId="35" fillId="0" borderId="5" xfId="0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right" vertical="center"/>
    </xf>
    <xf numFmtId="0" fontId="23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0" fillId="0" borderId="4" xfId="0" applyNumberFormat="1" applyBorder="1" applyAlignment="1">
      <alignment vertical="center" wrapText="1"/>
    </xf>
    <xf numFmtId="0" fontId="14" fillId="0" borderId="16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center"/>
    </xf>
    <xf numFmtId="3" fontId="36" fillId="0" borderId="4" xfId="0" applyNumberFormat="1" applyFont="1" applyBorder="1" applyAlignment="1">
      <alignment vertical="center"/>
    </xf>
    <xf numFmtId="3" fontId="36" fillId="0" borderId="4" xfId="0" applyNumberFormat="1" applyFont="1" applyBorder="1" applyAlignment="1">
      <alignment horizontal="right" vertical="center"/>
    </xf>
    <xf numFmtId="0" fontId="37" fillId="0" borderId="4" xfId="0" applyNumberFormat="1" applyFont="1" applyBorder="1" applyAlignment="1">
      <alignment horizontal="center" vertical="center"/>
    </xf>
    <xf numFmtId="14" fontId="38" fillId="0" borderId="27" xfId="0" applyNumberFormat="1" applyFont="1" applyBorder="1" applyAlignment="1">
      <alignment horizontal="center" vertical="center"/>
    </xf>
    <xf numFmtId="14" fontId="36" fillId="0" borderId="14" xfId="0" applyNumberFormat="1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3" fontId="34" fillId="0" borderId="4" xfId="0" applyNumberFormat="1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0" fontId="14" fillId="0" borderId="32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workbookViewId="0">
      <selection sqref="A1:XFD1048576"/>
    </sheetView>
  </sheetViews>
  <sheetFormatPr defaultColWidth="9.109375" defaultRowHeight="13.2"/>
  <cols>
    <col min="1" max="1" width="6.88671875" style="20" customWidth="1"/>
    <col min="2" max="2" width="31.109375" style="9" customWidth="1"/>
    <col min="3" max="4" width="12" style="9" customWidth="1"/>
    <col min="5" max="5" width="12.6640625" style="9" customWidth="1"/>
    <col min="6" max="6" width="10.44140625" style="10" customWidth="1"/>
    <col min="7" max="7" width="12.6640625" style="11" customWidth="1"/>
    <col min="8" max="8" width="10.6640625" style="11" hidden="1" customWidth="1"/>
    <col min="9" max="9" width="15.44140625" style="11" customWidth="1"/>
    <col min="10" max="10" width="11.33203125" style="11" customWidth="1"/>
    <col min="11" max="11" width="14.109375" style="12" customWidth="1"/>
    <col min="12" max="12" width="10.6640625" style="13" hidden="1" customWidth="1"/>
    <col min="13" max="13" width="9.109375" style="15"/>
    <col min="14" max="255" width="9.109375" style="9"/>
    <col min="256" max="256" width="6.88671875" style="9" customWidth="1"/>
    <col min="257" max="257" width="31.109375" style="9" customWidth="1"/>
    <col min="258" max="258" width="12.6640625" style="9" customWidth="1"/>
    <col min="259" max="259" width="10.44140625" style="9" customWidth="1"/>
    <col min="260" max="260" width="13.33203125" style="9" customWidth="1"/>
    <col min="261" max="261" width="10.6640625" style="9" customWidth="1"/>
    <col min="262" max="262" width="12.6640625" style="9" customWidth="1"/>
    <col min="263" max="263" width="0" style="9" hidden="1" customWidth="1"/>
    <col min="264" max="264" width="13.109375" style="9" customWidth="1"/>
    <col min="265" max="265" width="11.33203125" style="9" customWidth="1"/>
    <col min="266" max="266" width="12.109375" style="9" customWidth="1"/>
    <col min="267" max="267" width="0" style="9" hidden="1" customWidth="1"/>
    <col min="268" max="268" width="10.6640625" style="9" customWidth="1"/>
    <col min="269" max="511" width="9.109375" style="9"/>
    <col min="512" max="512" width="6.88671875" style="9" customWidth="1"/>
    <col min="513" max="513" width="31.109375" style="9" customWidth="1"/>
    <col min="514" max="514" width="12.6640625" style="9" customWidth="1"/>
    <col min="515" max="515" width="10.44140625" style="9" customWidth="1"/>
    <col min="516" max="516" width="13.33203125" style="9" customWidth="1"/>
    <col min="517" max="517" width="10.6640625" style="9" customWidth="1"/>
    <col min="518" max="518" width="12.6640625" style="9" customWidth="1"/>
    <col min="519" max="519" width="0" style="9" hidden="1" customWidth="1"/>
    <col min="520" max="520" width="13.109375" style="9" customWidth="1"/>
    <col min="521" max="521" width="11.33203125" style="9" customWidth="1"/>
    <col min="522" max="522" width="12.109375" style="9" customWidth="1"/>
    <col min="523" max="523" width="0" style="9" hidden="1" customWidth="1"/>
    <col min="524" max="524" width="10.6640625" style="9" customWidth="1"/>
    <col min="525" max="767" width="9.109375" style="9"/>
    <col min="768" max="768" width="6.88671875" style="9" customWidth="1"/>
    <col min="769" max="769" width="31.109375" style="9" customWidth="1"/>
    <col min="770" max="770" width="12.6640625" style="9" customWidth="1"/>
    <col min="771" max="771" width="10.44140625" style="9" customWidth="1"/>
    <col min="772" max="772" width="13.33203125" style="9" customWidth="1"/>
    <col min="773" max="773" width="10.6640625" style="9" customWidth="1"/>
    <col min="774" max="774" width="12.6640625" style="9" customWidth="1"/>
    <col min="775" max="775" width="0" style="9" hidden="1" customWidth="1"/>
    <col min="776" max="776" width="13.109375" style="9" customWidth="1"/>
    <col min="777" max="777" width="11.33203125" style="9" customWidth="1"/>
    <col min="778" max="778" width="12.109375" style="9" customWidth="1"/>
    <col min="779" max="779" width="0" style="9" hidden="1" customWidth="1"/>
    <col min="780" max="780" width="10.6640625" style="9" customWidth="1"/>
    <col min="781" max="1023" width="9.109375" style="9"/>
    <col min="1024" max="1024" width="6.88671875" style="9" customWidth="1"/>
    <col min="1025" max="1025" width="31.109375" style="9" customWidth="1"/>
    <col min="1026" max="1026" width="12.6640625" style="9" customWidth="1"/>
    <col min="1027" max="1027" width="10.44140625" style="9" customWidth="1"/>
    <col min="1028" max="1028" width="13.33203125" style="9" customWidth="1"/>
    <col min="1029" max="1029" width="10.6640625" style="9" customWidth="1"/>
    <col min="1030" max="1030" width="12.6640625" style="9" customWidth="1"/>
    <col min="1031" max="1031" width="0" style="9" hidden="1" customWidth="1"/>
    <col min="1032" max="1032" width="13.109375" style="9" customWidth="1"/>
    <col min="1033" max="1033" width="11.33203125" style="9" customWidth="1"/>
    <col min="1034" max="1034" width="12.109375" style="9" customWidth="1"/>
    <col min="1035" max="1035" width="0" style="9" hidden="1" customWidth="1"/>
    <col min="1036" max="1036" width="10.6640625" style="9" customWidth="1"/>
    <col min="1037" max="1279" width="9.109375" style="9"/>
    <col min="1280" max="1280" width="6.88671875" style="9" customWidth="1"/>
    <col min="1281" max="1281" width="31.109375" style="9" customWidth="1"/>
    <col min="1282" max="1282" width="12.6640625" style="9" customWidth="1"/>
    <col min="1283" max="1283" width="10.44140625" style="9" customWidth="1"/>
    <col min="1284" max="1284" width="13.33203125" style="9" customWidth="1"/>
    <col min="1285" max="1285" width="10.6640625" style="9" customWidth="1"/>
    <col min="1286" max="1286" width="12.6640625" style="9" customWidth="1"/>
    <col min="1287" max="1287" width="0" style="9" hidden="1" customWidth="1"/>
    <col min="1288" max="1288" width="13.109375" style="9" customWidth="1"/>
    <col min="1289" max="1289" width="11.33203125" style="9" customWidth="1"/>
    <col min="1290" max="1290" width="12.109375" style="9" customWidth="1"/>
    <col min="1291" max="1291" width="0" style="9" hidden="1" customWidth="1"/>
    <col min="1292" max="1292" width="10.6640625" style="9" customWidth="1"/>
    <col min="1293" max="1535" width="9.109375" style="9"/>
    <col min="1536" max="1536" width="6.88671875" style="9" customWidth="1"/>
    <col min="1537" max="1537" width="31.109375" style="9" customWidth="1"/>
    <col min="1538" max="1538" width="12.6640625" style="9" customWidth="1"/>
    <col min="1539" max="1539" width="10.44140625" style="9" customWidth="1"/>
    <col min="1540" max="1540" width="13.33203125" style="9" customWidth="1"/>
    <col min="1541" max="1541" width="10.6640625" style="9" customWidth="1"/>
    <col min="1542" max="1542" width="12.6640625" style="9" customWidth="1"/>
    <col min="1543" max="1543" width="0" style="9" hidden="1" customWidth="1"/>
    <col min="1544" max="1544" width="13.109375" style="9" customWidth="1"/>
    <col min="1545" max="1545" width="11.33203125" style="9" customWidth="1"/>
    <col min="1546" max="1546" width="12.109375" style="9" customWidth="1"/>
    <col min="1547" max="1547" width="0" style="9" hidden="1" customWidth="1"/>
    <col min="1548" max="1548" width="10.6640625" style="9" customWidth="1"/>
    <col min="1549" max="1791" width="9.109375" style="9"/>
    <col min="1792" max="1792" width="6.88671875" style="9" customWidth="1"/>
    <col min="1793" max="1793" width="31.109375" style="9" customWidth="1"/>
    <col min="1794" max="1794" width="12.6640625" style="9" customWidth="1"/>
    <col min="1795" max="1795" width="10.44140625" style="9" customWidth="1"/>
    <col min="1796" max="1796" width="13.33203125" style="9" customWidth="1"/>
    <col min="1797" max="1797" width="10.6640625" style="9" customWidth="1"/>
    <col min="1798" max="1798" width="12.6640625" style="9" customWidth="1"/>
    <col min="1799" max="1799" width="0" style="9" hidden="1" customWidth="1"/>
    <col min="1800" max="1800" width="13.109375" style="9" customWidth="1"/>
    <col min="1801" max="1801" width="11.33203125" style="9" customWidth="1"/>
    <col min="1802" max="1802" width="12.109375" style="9" customWidth="1"/>
    <col min="1803" max="1803" width="0" style="9" hidden="1" customWidth="1"/>
    <col min="1804" max="1804" width="10.6640625" style="9" customWidth="1"/>
    <col min="1805" max="2047" width="9.109375" style="9"/>
    <col min="2048" max="2048" width="6.88671875" style="9" customWidth="1"/>
    <col min="2049" max="2049" width="31.109375" style="9" customWidth="1"/>
    <col min="2050" max="2050" width="12.6640625" style="9" customWidth="1"/>
    <col min="2051" max="2051" width="10.44140625" style="9" customWidth="1"/>
    <col min="2052" max="2052" width="13.33203125" style="9" customWidth="1"/>
    <col min="2053" max="2053" width="10.6640625" style="9" customWidth="1"/>
    <col min="2054" max="2054" width="12.6640625" style="9" customWidth="1"/>
    <col min="2055" max="2055" width="0" style="9" hidden="1" customWidth="1"/>
    <col min="2056" max="2056" width="13.109375" style="9" customWidth="1"/>
    <col min="2057" max="2057" width="11.33203125" style="9" customWidth="1"/>
    <col min="2058" max="2058" width="12.109375" style="9" customWidth="1"/>
    <col min="2059" max="2059" width="0" style="9" hidden="1" customWidth="1"/>
    <col min="2060" max="2060" width="10.6640625" style="9" customWidth="1"/>
    <col min="2061" max="2303" width="9.109375" style="9"/>
    <col min="2304" max="2304" width="6.88671875" style="9" customWidth="1"/>
    <col min="2305" max="2305" width="31.109375" style="9" customWidth="1"/>
    <col min="2306" max="2306" width="12.6640625" style="9" customWidth="1"/>
    <col min="2307" max="2307" width="10.44140625" style="9" customWidth="1"/>
    <col min="2308" max="2308" width="13.33203125" style="9" customWidth="1"/>
    <col min="2309" max="2309" width="10.6640625" style="9" customWidth="1"/>
    <col min="2310" max="2310" width="12.6640625" style="9" customWidth="1"/>
    <col min="2311" max="2311" width="0" style="9" hidden="1" customWidth="1"/>
    <col min="2312" max="2312" width="13.109375" style="9" customWidth="1"/>
    <col min="2313" max="2313" width="11.33203125" style="9" customWidth="1"/>
    <col min="2314" max="2314" width="12.109375" style="9" customWidth="1"/>
    <col min="2315" max="2315" width="0" style="9" hidden="1" customWidth="1"/>
    <col min="2316" max="2316" width="10.6640625" style="9" customWidth="1"/>
    <col min="2317" max="2559" width="9.109375" style="9"/>
    <col min="2560" max="2560" width="6.88671875" style="9" customWidth="1"/>
    <col min="2561" max="2561" width="31.109375" style="9" customWidth="1"/>
    <col min="2562" max="2562" width="12.6640625" style="9" customWidth="1"/>
    <col min="2563" max="2563" width="10.44140625" style="9" customWidth="1"/>
    <col min="2564" max="2564" width="13.33203125" style="9" customWidth="1"/>
    <col min="2565" max="2565" width="10.6640625" style="9" customWidth="1"/>
    <col min="2566" max="2566" width="12.6640625" style="9" customWidth="1"/>
    <col min="2567" max="2567" width="0" style="9" hidden="1" customWidth="1"/>
    <col min="2568" max="2568" width="13.109375" style="9" customWidth="1"/>
    <col min="2569" max="2569" width="11.33203125" style="9" customWidth="1"/>
    <col min="2570" max="2570" width="12.109375" style="9" customWidth="1"/>
    <col min="2571" max="2571" width="0" style="9" hidden="1" customWidth="1"/>
    <col min="2572" max="2572" width="10.6640625" style="9" customWidth="1"/>
    <col min="2573" max="2815" width="9.109375" style="9"/>
    <col min="2816" max="2816" width="6.88671875" style="9" customWidth="1"/>
    <col min="2817" max="2817" width="31.109375" style="9" customWidth="1"/>
    <col min="2818" max="2818" width="12.6640625" style="9" customWidth="1"/>
    <col min="2819" max="2819" width="10.44140625" style="9" customWidth="1"/>
    <col min="2820" max="2820" width="13.33203125" style="9" customWidth="1"/>
    <col min="2821" max="2821" width="10.6640625" style="9" customWidth="1"/>
    <col min="2822" max="2822" width="12.6640625" style="9" customWidth="1"/>
    <col min="2823" max="2823" width="0" style="9" hidden="1" customWidth="1"/>
    <col min="2824" max="2824" width="13.109375" style="9" customWidth="1"/>
    <col min="2825" max="2825" width="11.33203125" style="9" customWidth="1"/>
    <col min="2826" max="2826" width="12.109375" style="9" customWidth="1"/>
    <col min="2827" max="2827" width="0" style="9" hidden="1" customWidth="1"/>
    <col min="2828" max="2828" width="10.6640625" style="9" customWidth="1"/>
    <col min="2829" max="3071" width="9.109375" style="9"/>
    <col min="3072" max="3072" width="6.88671875" style="9" customWidth="1"/>
    <col min="3073" max="3073" width="31.109375" style="9" customWidth="1"/>
    <col min="3074" max="3074" width="12.6640625" style="9" customWidth="1"/>
    <col min="3075" max="3075" width="10.44140625" style="9" customWidth="1"/>
    <col min="3076" max="3076" width="13.33203125" style="9" customWidth="1"/>
    <col min="3077" max="3077" width="10.6640625" style="9" customWidth="1"/>
    <col min="3078" max="3078" width="12.6640625" style="9" customWidth="1"/>
    <col min="3079" max="3079" width="0" style="9" hidden="1" customWidth="1"/>
    <col min="3080" max="3080" width="13.109375" style="9" customWidth="1"/>
    <col min="3081" max="3081" width="11.33203125" style="9" customWidth="1"/>
    <col min="3082" max="3082" width="12.109375" style="9" customWidth="1"/>
    <col min="3083" max="3083" width="0" style="9" hidden="1" customWidth="1"/>
    <col min="3084" max="3084" width="10.6640625" style="9" customWidth="1"/>
    <col min="3085" max="3327" width="9.109375" style="9"/>
    <col min="3328" max="3328" width="6.88671875" style="9" customWidth="1"/>
    <col min="3329" max="3329" width="31.109375" style="9" customWidth="1"/>
    <col min="3330" max="3330" width="12.6640625" style="9" customWidth="1"/>
    <col min="3331" max="3331" width="10.44140625" style="9" customWidth="1"/>
    <col min="3332" max="3332" width="13.33203125" style="9" customWidth="1"/>
    <col min="3333" max="3333" width="10.6640625" style="9" customWidth="1"/>
    <col min="3334" max="3334" width="12.6640625" style="9" customWidth="1"/>
    <col min="3335" max="3335" width="0" style="9" hidden="1" customWidth="1"/>
    <col min="3336" max="3336" width="13.109375" style="9" customWidth="1"/>
    <col min="3337" max="3337" width="11.33203125" style="9" customWidth="1"/>
    <col min="3338" max="3338" width="12.109375" style="9" customWidth="1"/>
    <col min="3339" max="3339" width="0" style="9" hidden="1" customWidth="1"/>
    <col min="3340" max="3340" width="10.6640625" style="9" customWidth="1"/>
    <col min="3341" max="3583" width="9.109375" style="9"/>
    <col min="3584" max="3584" width="6.88671875" style="9" customWidth="1"/>
    <col min="3585" max="3585" width="31.109375" style="9" customWidth="1"/>
    <col min="3586" max="3586" width="12.6640625" style="9" customWidth="1"/>
    <col min="3587" max="3587" width="10.44140625" style="9" customWidth="1"/>
    <col min="3588" max="3588" width="13.33203125" style="9" customWidth="1"/>
    <col min="3589" max="3589" width="10.6640625" style="9" customWidth="1"/>
    <col min="3590" max="3590" width="12.6640625" style="9" customWidth="1"/>
    <col min="3591" max="3591" width="0" style="9" hidden="1" customWidth="1"/>
    <col min="3592" max="3592" width="13.109375" style="9" customWidth="1"/>
    <col min="3593" max="3593" width="11.33203125" style="9" customWidth="1"/>
    <col min="3594" max="3594" width="12.109375" style="9" customWidth="1"/>
    <col min="3595" max="3595" width="0" style="9" hidden="1" customWidth="1"/>
    <col min="3596" max="3596" width="10.6640625" style="9" customWidth="1"/>
    <col min="3597" max="3839" width="9.109375" style="9"/>
    <col min="3840" max="3840" width="6.88671875" style="9" customWidth="1"/>
    <col min="3841" max="3841" width="31.109375" style="9" customWidth="1"/>
    <col min="3842" max="3842" width="12.6640625" style="9" customWidth="1"/>
    <col min="3843" max="3843" width="10.44140625" style="9" customWidth="1"/>
    <col min="3844" max="3844" width="13.33203125" style="9" customWidth="1"/>
    <col min="3845" max="3845" width="10.6640625" style="9" customWidth="1"/>
    <col min="3846" max="3846" width="12.6640625" style="9" customWidth="1"/>
    <col min="3847" max="3847" width="0" style="9" hidden="1" customWidth="1"/>
    <col min="3848" max="3848" width="13.109375" style="9" customWidth="1"/>
    <col min="3849" max="3849" width="11.33203125" style="9" customWidth="1"/>
    <col min="3850" max="3850" width="12.109375" style="9" customWidth="1"/>
    <col min="3851" max="3851" width="0" style="9" hidden="1" customWidth="1"/>
    <col min="3852" max="3852" width="10.6640625" style="9" customWidth="1"/>
    <col min="3853" max="4095" width="9.109375" style="9"/>
    <col min="4096" max="4096" width="6.88671875" style="9" customWidth="1"/>
    <col min="4097" max="4097" width="31.109375" style="9" customWidth="1"/>
    <col min="4098" max="4098" width="12.6640625" style="9" customWidth="1"/>
    <col min="4099" max="4099" width="10.44140625" style="9" customWidth="1"/>
    <col min="4100" max="4100" width="13.33203125" style="9" customWidth="1"/>
    <col min="4101" max="4101" width="10.6640625" style="9" customWidth="1"/>
    <col min="4102" max="4102" width="12.6640625" style="9" customWidth="1"/>
    <col min="4103" max="4103" width="0" style="9" hidden="1" customWidth="1"/>
    <col min="4104" max="4104" width="13.109375" style="9" customWidth="1"/>
    <col min="4105" max="4105" width="11.33203125" style="9" customWidth="1"/>
    <col min="4106" max="4106" width="12.109375" style="9" customWidth="1"/>
    <col min="4107" max="4107" width="0" style="9" hidden="1" customWidth="1"/>
    <col min="4108" max="4108" width="10.6640625" style="9" customWidth="1"/>
    <col min="4109" max="4351" width="9.109375" style="9"/>
    <col min="4352" max="4352" width="6.88671875" style="9" customWidth="1"/>
    <col min="4353" max="4353" width="31.109375" style="9" customWidth="1"/>
    <col min="4354" max="4354" width="12.6640625" style="9" customWidth="1"/>
    <col min="4355" max="4355" width="10.44140625" style="9" customWidth="1"/>
    <col min="4356" max="4356" width="13.33203125" style="9" customWidth="1"/>
    <col min="4357" max="4357" width="10.6640625" style="9" customWidth="1"/>
    <col min="4358" max="4358" width="12.6640625" style="9" customWidth="1"/>
    <col min="4359" max="4359" width="0" style="9" hidden="1" customWidth="1"/>
    <col min="4360" max="4360" width="13.109375" style="9" customWidth="1"/>
    <col min="4361" max="4361" width="11.33203125" style="9" customWidth="1"/>
    <col min="4362" max="4362" width="12.109375" style="9" customWidth="1"/>
    <col min="4363" max="4363" width="0" style="9" hidden="1" customWidth="1"/>
    <col min="4364" max="4364" width="10.6640625" style="9" customWidth="1"/>
    <col min="4365" max="4607" width="9.109375" style="9"/>
    <col min="4608" max="4608" width="6.88671875" style="9" customWidth="1"/>
    <col min="4609" max="4609" width="31.109375" style="9" customWidth="1"/>
    <col min="4610" max="4610" width="12.6640625" style="9" customWidth="1"/>
    <col min="4611" max="4611" width="10.44140625" style="9" customWidth="1"/>
    <col min="4612" max="4612" width="13.33203125" style="9" customWidth="1"/>
    <col min="4613" max="4613" width="10.6640625" style="9" customWidth="1"/>
    <col min="4614" max="4614" width="12.6640625" style="9" customWidth="1"/>
    <col min="4615" max="4615" width="0" style="9" hidden="1" customWidth="1"/>
    <col min="4616" max="4616" width="13.109375" style="9" customWidth="1"/>
    <col min="4617" max="4617" width="11.33203125" style="9" customWidth="1"/>
    <col min="4618" max="4618" width="12.109375" style="9" customWidth="1"/>
    <col min="4619" max="4619" width="0" style="9" hidden="1" customWidth="1"/>
    <col min="4620" max="4620" width="10.6640625" style="9" customWidth="1"/>
    <col min="4621" max="4863" width="9.109375" style="9"/>
    <col min="4864" max="4864" width="6.88671875" style="9" customWidth="1"/>
    <col min="4865" max="4865" width="31.109375" style="9" customWidth="1"/>
    <col min="4866" max="4866" width="12.6640625" style="9" customWidth="1"/>
    <col min="4867" max="4867" width="10.44140625" style="9" customWidth="1"/>
    <col min="4868" max="4868" width="13.33203125" style="9" customWidth="1"/>
    <col min="4869" max="4869" width="10.6640625" style="9" customWidth="1"/>
    <col min="4870" max="4870" width="12.6640625" style="9" customWidth="1"/>
    <col min="4871" max="4871" width="0" style="9" hidden="1" customWidth="1"/>
    <col min="4872" max="4872" width="13.109375" style="9" customWidth="1"/>
    <col min="4873" max="4873" width="11.33203125" style="9" customWidth="1"/>
    <col min="4874" max="4874" width="12.109375" style="9" customWidth="1"/>
    <col min="4875" max="4875" width="0" style="9" hidden="1" customWidth="1"/>
    <col min="4876" max="4876" width="10.6640625" style="9" customWidth="1"/>
    <col min="4877" max="5119" width="9.109375" style="9"/>
    <col min="5120" max="5120" width="6.88671875" style="9" customWidth="1"/>
    <col min="5121" max="5121" width="31.109375" style="9" customWidth="1"/>
    <col min="5122" max="5122" width="12.6640625" style="9" customWidth="1"/>
    <col min="5123" max="5123" width="10.44140625" style="9" customWidth="1"/>
    <col min="5124" max="5124" width="13.33203125" style="9" customWidth="1"/>
    <col min="5125" max="5125" width="10.6640625" style="9" customWidth="1"/>
    <col min="5126" max="5126" width="12.6640625" style="9" customWidth="1"/>
    <col min="5127" max="5127" width="0" style="9" hidden="1" customWidth="1"/>
    <col min="5128" max="5128" width="13.109375" style="9" customWidth="1"/>
    <col min="5129" max="5129" width="11.33203125" style="9" customWidth="1"/>
    <col min="5130" max="5130" width="12.109375" style="9" customWidth="1"/>
    <col min="5131" max="5131" width="0" style="9" hidden="1" customWidth="1"/>
    <col min="5132" max="5132" width="10.6640625" style="9" customWidth="1"/>
    <col min="5133" max="5375" width="9.109375" style="9"/>
    <col min="5376" max="5376" width="6.88671875" style="9" customWidth="1"/>
    <col min="5377" max="5377" width="31.109375" style="9" customWidth="1"/>
    <col min="5378" max="5378" width="12.6640625" style="9" customWidth="1"/>
    <col min="5379" max="5379" width="10.44140625" style="9" customWidth="1"/>
    <col min="5380" max="5380" width="13.33203125" style="9" customWidth="1"/>
    <col min="5381" max="5381" width="10.6640625" style="9" customWidth="1"/>
    <col min="5382" max="5382" width="12.6640625" style="9" customWidth="1"/>
    <col min="5383" max="5383" width="0" style="9" hidden="1" customWidth="1"/>
    <col min="5384" max="5384" width="13.109375" style="9" customWidth="1"/>
    <col min="5385" max="5385" width="11.33203125" style="9" customWidth="1"/>
    <col min="5386" max="5386" width="12.109375" style="9" customWidth="1"/>
    <col min="5387" max="5387" width="0" style="9" hidden="1" customWidth="1"/>
    <col min="5388" max="5388" width="10.6640625" style="9" customWidth="1"/>
    <col min="5389" max="5631" width="9.109375" style="9"/>
    <col min="5632" max="5632" width="6.88671875" style="9" customWidth="1"/>
    <col min="5633" max="5633" width="31.109375" style="9" customWidth="1"/>
    <col min="5634" max="5634" width="12.6640625" style="9" customWidth="1"/>
    <col min="5635" max="5635" width="10.44140625" style="9" customWidth="1"/>
    <col min="5636" max="5636" width="13.33203125" style="9" customWidth="1"/>
    <col min="5637" max="5637" width="10.6640625" style="9" customWidth="1"/>
    <col min="5638" max="5638" width="12.6640625" style="9" customWidth="1"/>
    <col min="5639" max="5639" width="0" style="9" hidden="1" customWidth="1"/>
    <col min="5640" max="5640" width="13.109375" style="9" customWidth="1"/>
    <col min="5641" max="5641" width="11.33203125" style="9" customWidth="1"/>
    <col min="5642" max="5642" width="12.109375" style="9" customWidth="1"/>
    <col min="5643" max="5643" width="0" style="9" hidden="1" customWidth="1"/>
    <col min="5644" max="5644" width="10.6640625" style="9" customWidth="1"/>
    <col min="5645" max="5887" width="9.109375" style="9"/>
    <col min="5888" max="5888" width="6.88671875" style="9" customWidth="1"/>
    <col min="5889" max="5889" width="31.109375" style="9" customWidth="1"/>
    <col min="5890" max="5890" width="12.6640625" style="9" customWidth="1"/>
    <col min="5891" max="5891" width="10.44140625" style="9" customWidth="1"/>
    <col min="5892" max="5892" width="13.33203125" style="9" customWidth="1"/>
    <col min="5893" max="5893" width="10.6640625" style="9" customWidth="1"/>
    <col min="5894" max="5894" width="12.6640625" style="9" customWidth="1"/>
    <col min="5895" max="5895" width="0" style="9" hidden="1" customWidth="1"/>
    <col min="5896" max="5896" width="13.109375" style="9" customWidth="1"/>
    <col min="5897" max="5897" width="11.33203125" style="9" customWidth="1"/>
    <col min="5898" max="5898" width="12.109375" style="9" customWidth="1"/>
    <col min="5899" max="5899" width="0" style="9" hidden="1" customWidth="1"/>
    <col min="5900" max="5900" width="10.6640625" style="9" customWidth="1"/>
    <col min="5901" max="6143" width="9.109375" style="9"/>
    <col min="6144" max="6144" width="6.88671875" style="9" customWidth="1"/>
    <col min="6145" max="6145" width="31.109375" style="9" customWidth="1"/>
    <col min="6146" max="6146" width="12.6640625" style="9" customWidth="1"/>
    <col min="6147" max="6147" width="10.44140625" style="9" customWidth="1"/>
    <col min="6148" max="6148" width="13.33203125" style="9" customWidth="1"/>
    <col min="6149" max="6149" width="10.6640625" style="9" customWidth="1"/>
    <col min="6150" max="6150" width="12.6640625" style="9" customWidth="1"/>
    <col min="6151" max="6151" width="0" style="9" hidden="1" customWidth="1"/>
    <col min="6152" max="6152" width="13.109375" style="9" customWidth="1"/>
    <col min="6153" max="6153" width="11.33203125" style="9" customWidth="1"/>
    <col min="6154" max="6154" width="12.109375" style="9" customWidth="1"/>
    <col min="6155" max="6155" width="0" style="9" hidden="1" customWidth="1"/>
    <col min="6156" max="6156" width="10.6640625" style="9" customWidth="1"/>
    <col min="6157" max="6399" width="9.109375" style="9"/>
    <col min="6400" max="6400" width="6.88671875" style="9" customWidth="1"/>
    <col min="6401" max="6401" width="31.109375" style="9" customWidth="1"/>
    <col min="6402" max="6402" width="12.6640625" style="9" customWidth="1"/>
    <col min="6403" max="6403" width="10.44140625" style="9" customWidth="1"/>
    <col min="6404" max="6404" width="13.33203125" style="9" customWidth="1"/>
    <col min="6405" max="6405" width="10.6640625" style="9" customWidth="1"/>
    <col min="6406" max="6406" width="12.6640625" style="9" customWidth="1"/>
    <col min="6407" max="6407" width="0" style="9" hidden="1" customWidth="1"/>
    <col min="6408" max="6408" width="13.109375" style="9" customWidth="1"/>
    <col min="6409" max="6409" width="11.33203125" style="9" customWidth="1"/>
    <col min="6410" max="6410" width="12.109375" style="9" customWidth="1"/>
    <col min="6411" max="6411" width="0" style="9" hidden="1" customWidth="1"/>
    <col min="6412" max="6412" width="10.6640625" style="9" customWidth="1"/>
    <col min="6413" max="6655" width="9.109375" style="9"/>
    <col min="6656" max="6656" width="6.88671875" style="9" customWidth="1"/>
    <col min="6657" max="6657" width="31.109375" style="9" customWidth="1"/>
    <col min="6658" max="6658" width="12.6640625" style="9" customWidth="1"/>
    <col min="6659" max="6659" width="10.44140625" style="9" customWidth="1"/>
    <col min="6660" max="6660" width="13.33203125" style="9" customWidth="1"/>
    <col min="6661" max="6661" width="10.6640625" style="9" customWidth="1"/>
    <col min="6662" max="6662" width="12.6640625" style="9" customWidth="1"/>
    <col min="6663" max="6663" width="0" style="9" hidden="1" customWidth="1"/>
    <col min="6664" max="6664" width="13.109375" style="9" customWidth="1"/>
    <col min="6665" max="6665" width="11.33203125" style="9" customWidth="1"/>
    <col min="6666" max="6666" width="12.109375" style="9" customWidth="1"/>
    <col min="6667" max="6667" width="0" style="9" hidden="1" customWidth="1"/>
    <col min="6668" max="6668" width="10.6640625" style="9" customWidth="1"/>
    <col min="6669" max="6911" width="9.109375" style="9"/>
    <col min="6912" max="6912" width="6.88671875" style="9" customWidth="1"/>
    <col min="6913" max="6913" width="31.109375" style="9" customWidth="1"/>
    <col min="6914" max="6914" width="12.6640625" style="9" customWidth="1"/>
    <col min="6915" max="6915" width="10.44140625" style="9" customWidth="1"/>
    <col min="6916" max="6916" width="13.33203125" style="9" customWidth="1"/>
    <col min="6917" max="6917" width="10.6640625" style="9" customWidth="1"/>
    <col min="6918" max="6918" width="12.6640625" style="9" customWidth="1"/>
    <col min="6919" max="6919" width="0" style="9" hidden="1" customWidth="1"/>
    <col min="6920" max="6920" width="13.109375" style="9" customWidth="1"/>
    <col min="6921" max="6921" width="11.33203125" style="9" customWidth="1"/>
    <col min="6922" max="6922" width="12.109375" style="9" customWidth="1"/>
    <col min="6923" max="6923" width="0" style="9" hidden="1" customWidth="1"/>
    <col min="6924" max="6924" width="10.6640625" style="9" customWidth="1"/>
    <col min="6925" max="7167" width="9.109375" style="9"/>
    <col min="7168" max="7168" width="6.88671875" style="9" customWidth="1"/>
    <col min="7169" max="7169" width="31.109375" style="9" customWidth="1"/>
    <col min="7170" max="7170" width="12.6640625" style="9" customWidth="1"/>
    <col min="7171" max="7171" width="10.44140625" style="9" customWidth="1"/>
    <col min="7172" max="7172" width="13.33203125" style="9" customWidth="1"/>
    <col min="7173" max="7173" width="10.6640625" style="9" customWidth="1"/>
    <col min="7174" max="7174" width="12.6640625" style="9" customWidth="1"/>
    <col min="7175" max="7175" width="0" style="9" hidden="1" customWidth="1"/>
    <col min="7176" max="7176" width="13.109375" style="9" customWidth="1"/>
    <col min="7177" max="7177" width="11.33203125" style="9" customWidth="1"/>
    <col min="7178" max="7178" width="12.109375" style="9" customWidth="1"/>
    <col min="7179" max="7179" width="0" style="9" hidden="1" customWidth="1"/>
    <col min="7180" max="7180" width="10.6640625" style="9" customWidth="1"/>
    <col min="7181" max="7423" width="9.109375" style="9"/>
    <col min="7424" max="7424" width="6.88671875" style="9" customWidth="1"/>
    <col min="7425" max="7425" width="31.109375" style="9" customWidth="1"/>
    <col min="7426" max="7426" width="12.6640625" style="9" customWidth="1"/>
    <col min="7427" max="7427" width="10.44140625" style="9" customWidth="1"/>
    <col min="7428" max="7428" width="13.33203125" style="9" customWidth="1"/>
    <col min="7429" max="7429" width="10.6640625" style="9" customWidth="1"/>
    <col min="7430" max="7430" width="12.6640625" style="9" customWidth="1"/>
    <col min="7431" max="7431" width="0" style="9" hidden="1" customWidth="1"/>
    <col min="7432" max="7432" width="13.109375" style="9" customWidth="1"/>
    <col min="7433" max="7433" width="11.33203125" style="9" customWidth="1"/>
    <col min="7434" max="7434" width="12.109375" style="9" customWidth="1"/>
    <col min="7435" max="7435" width="0" style="9" hidden="1" customWidth="1"/>
    <col min="7436" max="7436" width="10.6640625" style="9" customWidth="1"/>
    <col min="7437" max="7679" width="9.109375" style="9"/>
    <col min="7680" max="7680" width="6.88671875" style="9" customWidth="1"/>
    <col min="7681" max="7681" width="31.109375" style="9" customWidth="1"/>
    <col min="7682" max="7682" width="12.6640625" style="9" customWidth="1"/>
    <col min="7683" max="7683" width="10.44140625" style="9" customWidth="1"/>
    <col min="7684" max="7684" width="13.33203125" style="9" customWidth="1"/>
    <col min="7685" max="7685" width="10.6640625" style="9" customWidth="1"/>
    <col min="7686" max="7686" width="12.6640625" style="9" customWidth="1"/>
    <col min="7687" max="7687" width="0" style="9" hidden="1" customWidth="1"/>
    <col min="7688" max="7688" width="13.109375" style="9" customWidth="1"/>
    <col min="7689" max="7689" width="11.33203125" style="9" customWidth="1"/>
    <col min="7690" max="7690" width="12.109375" style="9" customWidth="1"/>
    <col min="7691" max="7691" width="0" style="9" hidden="1" customWidth="1"/>
    <col min="7692" max="7692" width="10.6640625" style="9" customWidth="1"/>
    <col min="7693" max="7935" width="9.109375" style="9"/>
    <col min="7936" max="7936" width="6.88671875" style="9" customWidth="1"/>
    <col min="7937" max="7937" width="31.109375" style="9" customWidth="1"/>
    <col min="7938" max="7938" width="12.6640625" style="9" customWidth="1"/>
    <col min="7939" max="7939" width="10.44140625" style="9" customWidth="1"/>
    <col min="7940" max="7940" width="13.33203125" style="9" customWidth="1"/>
    <col min="7941" max="7941" width="10.6640625" style="9" customWidth="1"/>
    <col min="7942" max="7942" width="12.6640625" style="9" customWidth="1"/>
    <col min="7943" max="7943" width="0" style="9" hidden="1" customWidth="1"/>
    <col min="7944" max="7944" width="13.109375" style="9" customWidth="1"/>
    <col min="7945" max="7945" width="11.33203125" style="9" customWidth="1"/>
    <col min="7946" max="7946" width="12.109375" style="9" customWidth="1"/>
    <col min="7947" max="7947" width="0" style="9" hidden="1" customWidth="1"/>
    <col min="7948" max="7948" width="10.6640625" style="9" customWidth="1"/>
    <col min="7949" max="8191" width="9.109375" style="9"/>
    <col min="8192" max="8192" width="6.88671875" style="9" customWidth="1"/>
    <col min="8193" max="8193" width="31.109375" style="9" customWidth="1"/>
    <col min="8194" max="8194" width="12.6640625" style="9" customWidth="1"/>
    <col min="8195" max="8195" width="10.44140625" style="9" customWidth="1"/>
    <col min="8196" max="8196" width="13.33203125" style="9" customWidth="1"/>
    <col min="8197" max="8197" width="10.6640625" style="9" customWidth="1"/>
    <col min="8198" max="8198" width="12.6640625" style="9" customWidth="1"/>
    <col min="8199" max="8199" width="0" style="9" hidden="1" customWidth="1"/>
    <col min="8200" max="8200" width="13.109375" style="9" customWidth="1"/>
    <col min="8201" max="8201" width="11.33203125" style="9" customWidth="1"/>
    <col min="8202" max="8202" width="12.109375" style="9" customWidth="1"/>
    <col min="8203" max="8203" width="0" style="9" hidden="1" customWidth="1"/>
    <col min="8204" max="8204" width="10.6640625" style="9" customWidth="1"/>
    <col min="8205" max="8447" width="9.109375" style="9"/>
    <col min="8448" max="8448" width="6.88671875" style="9" customWidth="1"/>
    <col min="8449" max="8449" width="31.109375" style="9" customWidth="1"/>
    <col min="8450" max="8450" width="12.6640625" style="9" customWidth="1"/>
    <col min="8451" max="8451" width="10.44140625" style="9" customWidth="1"/>
    <col min="8452" max="8452" width="13.33203125" style="9" customWidth="1"/>
    <col min="8453" max="8453" width="10.6640625" style="9" customWidth="1"/>
    <col min="8454" max="8454" width="12.6640625" style="9" customWidth="1"/>
    <col min="8455" max="8455" width="0" style="9" hidden="1" customWidth="1"/>
    <col min="8456" max="8456" width="13.109375" style="9" customWidth="1"/>
    <col min="8457" max="8457" width="11.33203125" style="9" customWidth="1"/>
    <col min="8458" max="8458" width="12.109375" style="9" customWidth="1"/>
    <col min="8459" max="8459" width="0" style="9" hidden="1" customWidth="1"/>
    <col min="8460" max="8460" width="10.6640625" style="9" customWidth="1"/>
    <col min="8461" max="8703" width="9.109375" style="9"/>
    <col min="8704" max="8704" width="6.88671875" style="9" customWidth="1"/>
    <col min="8705" max="8705" width="31.109375" style="9" customWidth="1"/>
    <col min="8706" max="8706" width="12.6640625" style="9" customWidth="1"/>
    <col min="8707" max="8707" width="10.44140625" style="9" customWidth="1"/>
    <col min="8708" max="8708" width="13.33203125" style="9" customWidth="1"/>
    <col min="8709" max="8709" width="10.6640625" style="9" customWidth="1"/>
    <col min="8710" max="8710" width="12.6640625" style="9" customWidth="1"/>
    <col min="8711" max="8711" width="0" style="9" hidden="1" customWidth="1"/>
    <col min="8712" max="8712" width="13.109375" style="9" customWidth="1"/>
    <col min="8713" max="8713" width="11.33203125" style="9" customWidth="1"/>
    <col min="8714" max="8714" width="12.109375" style="9" customWidth="1"/>
    <col min="8715" max="8715" width="0" style="9" hidden="1" customWidth="1"/>
    <col min="8716" max="8716" width="10.6640625" style="9" customWidth="1"/>
    <col min="8717" max="8959" width="9.109375" style="9"/>
    <col min="8960" max="8960" width="6.88671875" style="9" customWidth="1"/>
    <col min="8961" max="8961" width="31.109375" style="9" customWidth="1"/>
    <col min="8962" max="8962" width="12.6640625" style="9" customWidth="1"/>
    <col min="8963" max="8963" width="10.44140625" style="9" customWidth="1"/>
    <col min="8964" max="8964" width="13.33203125" style="9" customWidth="1"/>
    <col min="8965" max="8965" width="10.6640625" style="9" customWidth="1"/>
    <col min="8966" max="8966" width="12.6640625" style="9" customWidth="1"/>
    <col min="8967" max="8967" width="0" style="9" hidden="1" customWidth="1"/>
    <col min="8968" max="8968" width="13.109375" style="9" customWidth="1"/>
    <col min="8969" max="8969" width="11.33203125" style="9" customWidth="1"/>
    <col min="8970" max="8970" width="12.109375" style="9" customWidth="1"/>
    <col min="8971" max="8971" width="0" style="9" hidden="1" customWidth="1"/>
    <col min="8972" max="8972" width="10.6640625" style="9" customWidth="1"/>
    <col min="8973" max="9215" width="9.109375" style="9"/>
    <col min="9216" max="9216" width="6.88671875" style="9" customWidth="1"/>
    <col min="9217" max="9217" width="31.109375" style="9" customWidth="1"/>
    <col min="9218" max="9218" width="12.6640625" style="9" customWidth="1"/>
    <col min="9219" max="9219" width="10.44140625" style="9" customWidth="1"/>
    <col min="9220" max="9220" width="13.33203125" style="9" customWidth="1"/>
    <col min="9221" max="9221" width="10.6640625" style="9" customWidth="1"/>
    <col min="9222" max="9222" width="12.6640625" style="9" customWidth="1"/>
    <col min="9223" max="9223" width="0" style="9" hidden="1" customWidth="1"/>
    <col min="9224" max="9224" width="13.109375" style="9" customWidth="1"/>
    <col min="9225" max="9225" width="11.33203125" style="9" customWidth="1"/>
    <col min="9226" max="9226" width="12.109375" style="9" customWidth="1"/>
    <col min="9227" max="9227" width="0" style="9" hidden="1" customWidth="1"/>
    <col min="9228" max="9228" width="10.6640625" style="9" customWidth="1"/>
    <col min="9229" max="9471" width="9.109375" style="9"/>
    <col min="9472" max="9472" width="6.88671875" style="9" customWidth="1"/>
    <col min="9473" max="9473" width="31.109375" style="9" customWidth="1"/>
    <col min="9474" max="9474" width="12.6640625" style="9" customWidth="1"/>
    <col min="9475" max="9475" width="10.44140625" style="9" customWidth="1"/>
    <col min="9476" max="9476" width="13.33203125" style="9" customWidth="1"/>
    <col min="9477" max="9477" width="10.6640625" style="9" customWidth="1"/>
    <col min="9478" max="9478" width="12.6640625" style="9" customWidth="1"/>
    <col min="9479" max="9479" width="0" style="9" hidden="1" customWidth="1"/>
    <col min="9480" max="9480" width="13.109375" style="9" customWidth="1"/>
    <col min="9481" max="9481" width="11.33203125" style="9" customWidth="1"/>
    <col min="9482" max="9482" width="12.109375" style="9" customWidth="1"/>
    <col min="9483" max="9483" width="0" style="9" hidden="1" customWidth="1"/>
    <col min="9484" max="9484" width="10.6640625" style="9" customWidth="1"/>
    <col min="9485" max="9727" width="9.109375" style="9"/>
    <col min="9728" max="9728" width="6.88671875" style="9" customWidth="1"/>
    <col min="9729" max="9729" width="31.109375" style="9" customWidth="1"/>
    <col min="9730" max="9730" width="12.6640625" style="9" customWidth="1"/>
    <col min="9731" max="9731" width="10.44140625" style="9" customWidth="1"/>
    <col min="9732" max="9732" width="13.33203125" style="9" customWidth="1"/>
    <col min="9733" max="9733" width="10.6640625" style="9" customWidth="1"/>
    <col min="9734" max="9734" width="12.6640625" style="9" customWidth="1"/>
    <col min="9735" max="9735" width="0" style="9" hidden="1" customWidth="1"/>
    <col min="9736" max="9736" width="13.109375" style="9" customWidth="1"/>
    <col min="9737" max="9737" width="11.33203125" style="9" customWidth="1"/>
    <col min="9738" max="9738" width="12.109375" style="9" customWidth="1"/>
    <col min="9739" max="9739" width="0" style="9" hidden="1" customWidth="1"/>
    <col min="9740" max="9740" width="10.6640625" style="9" customWidth="1"/>
    <col min="9741" max="9983" width="9.109375" style="9"/>
    <col min="9984" max="9984" width="6.88671875" style="9" customWidth="1"/>
    <col min="9985" max="9985" width="31.109375" style="9" customWidth="1"/>
    <col min="9986" max="9986" width="12.6640625" style="9" customWidth="1"/>
    <col min="9987" max="9987" width="10.44140625" style="9" customWidth="1"/>
    <col min="9988" max="9988" width="13.33203125" style="9" customWidth="1"/>
    <col min="9989" max="9989" width="10.6640625" style="9" customWidth="1"/>
    <col min="9990" max="9990" width="12.6640625" style="9" customWidth="1"/>
    <col min="9991" max="9991" width="0" style="9" hidden="1" customWidth="1"/>
    <col min="9992" max="9992" width="13.109375" style="9" customWidth="1"/>
    <col min="9993" max="9993" width="11.33203125" style="9" customWidth="1"/>
    <col min="9994" max="9994" width="12.109375" style="9" customWidth="1"/>
    <col min="9995" max="9995" width="0" style="9" hidden="1" customWidth="1"/>
    <col min="9996" max="9996" width="10.6640625" style="9" customWidth="1"/>
    <col min="9997" max="10239" width="9.109375" style="9"/>
    <col min="10240" max="10240" width="6.88671875" style="9" customWidth="1"/>
    <col min="10241" max="10241" width="31.109375" style="9" customWidth="1"/>
    <col min="10242" max="10242" width="12.6640625" style="9" customWidth="1"/>
    <col min="10243" max="10243" width="10.44140625" style="9" customWidth="1"/>
    <col min="10244" max="10244" width="13.33203125" style="9" customWidth="1"/>
    <col min="10245" max="10245" width="10.6640625" style="9" customWidth="1"/>
    <col min="10246" max="10246" width="12.6640625" style="9" customWidth="1"/>
    <col min="10247" max="10247" width="0" style="9" hidden="1" customWidth="1"/>
    <col min="10248" max="10248" width="13.109375" style="9" customWidth="1"/>
    <col min="10249" max="10249" width="11.33203125" style="9" customWidth="1"/>
    <col min="10250" max="10250" width="12.109375" style="9" customWidth="1"/>
    <col min="10251" max="10251" width="0" style="9" hidden="1" customWidth="1"/>
    <col min="10252" max="10252" width="10.6640625" style="9" customWidth="1"/>
    <col min="10253" max="10495" width="9.109375" style="9"/>
    <col min="10496" max="10496" width="6.88671875" style="9" customWidth="1"/>
    <col min="10497" max="10497" width="31.109375" style="9" customWidth="1"/>
    <col min="10498" max="10498" width="12.6640625" style="9" customWidth="1"/>
    <col min="10499" max="10499" width="10.44140625" style="9" customWidth="1"/>
    <col min="10500" max="10500" width="13.33203125" style="9" customWidth="1"/>
    <col min="10501" max="10501" width="10.6640625" style="9" customWidth="1"/>
    <col min="10502" max="10502" width="12.6640625" style="9" customWidth="1"/>
    <col min="10503" max="10503" width="0" style="9" hidden="1" customWidth="1"/>
    <col min="10504" max="10504" width="13.109375" style="9" customWidth="1"/>
    <col min="10505" max="10505" width="11.33203125" style="9" customWidth="1"/>
    <col min="10506" max="10506" width="12.109375" style="9" customWidth="1"/>
    <col min="10507" max="10507" width="0" style="9" hidden="1" customWidth="1"/>
    <col min="10508" max="10508" width="10.6640625" style="9" customWidth="1"/>
    <col min="10509" max="10751" width="9.109375" style="9"/>
    <col min="10752" max="10752" width="6.88671875" style="9" customWidth="1"/>
    <col min="10753" max="10753" width="31.109375" style="9" customWidth="1"/>
    <col min="10754" max="10754" width="12.6640625" style="9" customWidth="1"/>
    <col min="10755" max="10755" width="10.44140625" style="9" customWidth="1"/>
    <col min="10756" max="10756" width="13.33203125" style="9" customWidth="1"/>
    <col min="10757" max="10757" width="10.6640625" style="9" customWidth="1"/>
    <col min="10758" max="10758" width="12.6640625" style="9" customWidth="1"/>
    <col min="10759" max="10759" width="0" style="9" hidden="1" customWidth="1"/>
    <col min="10760" max="10760" width="13.109375" style="9" customWidth="1"/>
    <col min="10761" max="10761" width="11.33203125" style="9" customWidth="1"/>
    <col min="10762" max="10762" width="12.109375" style="9" customWidth="1"/>
    <col min="10763" max="10763" width="0" style="9" hidden="1" customWidth="1"/>
    <col min="10764" max="10764" width="10.6640625" style="9" customWidth="1"/>
    <col min="10765" max="11007" width="9.109375" style="9"/>
    <col min="11008" max="11008" width="6.88671875" style="9" customWidth="1"/>
    <col min="11009" max="11009" width="31.109375" style="9" customWidth="1"/>
    <col min="11010" max="11010" width="12.6640625" style="9" customWidth="1"/>
    <col min="11011" max="11011" width="10.44140625" style="9" customWidth="1"/>
    <col min="11012" max="11012" width="13.33203125" style="9" customWidth="1"/>
    <col min="11013" max="11013" width="10.6640625" style="9" customWidth="1"/>
    <col min="11014" max="11014" width="12.6640625" style="9" customWidth="1"/>
    <col min="11015" max="11015" width="0" style="9" hidden="1" customWidth="1"/>
    <col min="11016" max="11016" width="13.109375" style="9" customWidth="1"/>
    <col min="11017" max="11017" width="11.33203125" style="9" customWidth="1"/>
    <col min="11018" max="11018" width="12.109375" style="9" customWidth="1"/>
    <col min="11019" max="11019" width="0" style="9" hidden="1" customWidth="1"/>
    <col min="11020" max="11020" width="10.6640625" style="9" customWidth="1"/>
    <col min="11021" max="11263" width="9.109375" style="9"/>
    <col min="11264" max="11264" width="6.88671875" style="9" customWidth="1"/>
    <col min="11265" max="11265" width="31.109375" style="9" customWidth="1"/>
    <col min="11266" max="11266" width="12.6640625" style="9" customWidth="1"/>
    <col min="11267" max="11267" width="10.44140625" style="9" customWidth="1"/>
    <col min="11268" max="11268" width="13.33203125" style="9" customWidth="1"/>
    <col min="11269" max="11269" width="10.6640625" style="9" customWidth="1"/>
    <col min="11270" max="11270" width="12.6640625" style="9" customWidth="1"/>
    <col min="11271" max="11271" width="0" style="9" hidden="1" customWidth="1"/>
    <col min="11272" max="11272" width="13.109375" style="9" customWidth="1"/>
    <col min="11273" max="11273" width="11.33203125" style="9" customWidth="1"/>
    <col min="11274" max="11274" width="12.109375" style="9" customWidth="1"/>
    <col min="11275" max="11275" width="0" style="9" hidden="1" customWidth="1"/>
    <col min="11276" max="11276" width="10.6640625" style="9" customWidth="1"/>
    <col min="11277" max="11519" width="9.109375" style="9"/>
    <col min="11520" max="11520" width="6.88671875" style="9" customWidth="1"/>
    <col min="11521" max="11521" width="31.109375" style="9" customWidth="1"/>
    <col min="11522" max="11522" width="12.6640625" style="9" customWidth="1"/>
    <col min="11523" max="11523" width="10.44140625" style="9" customWidth="1"/>
    <col min="11524" max="11524" width="13.33203125" style="9" customWidth="1"/>
    <col min="11525" max="11525" width="10.6640625" style="9" customWidth="1"/>
    <col min="11526" max="11526" width="12.6640625" style="9" customWidth="1"/>
    <col min="11527" max="11527" width="0" style="9" hidden="1" customWidth="1"/>
    <col min="11528" max="11528" width="13.109375" style="9" customWidth="1"/>
    <col min="11529" max="11529" width="11.33203125" style="9" customWidth="1"/>
    <col min="11530" max="11530" width="12.109375" style="9" customWidth="1"/>
    <col min="11531" max="11531" width="0" style="9" hidden="1" customWidth="1"/>
    <col min="11532" max="11532" width="10.6640625" style="9" customWidth="1"/>
    <col min="11533" max="11775" width="9.109375" style="9"/>
    <col min="11776" max="11776" width="6.88671875" style="9" customWidth="1"/>
    <col min="11777" max="11777" width="31.109375" style="9" customWidth="1"/>
    <col min="11778" max="11778" width="12.6640625" style="9" customWidth="1"/>
    <col min="11779" max="11779" width="10.44140625" style="9" customWidth="1"/>
    <col min="11780" max="11780" width="13.33203125" style="9" customWidth="1"/>
    <col min="11781" max="11781" width="10.6640625" style="9" customWidth="1"/>
    <col min="11782" max="11782" width="12.6640625" style="9" customWidth="1"/>
    <col min="11783" max="11783" width="0" style="9" hidden="1" customWidth="1"/>
    <col min="11784" max="11784" width="13.109375" style="9" customWidth="1"/>
    <col min="11785" max="11785" width="11.33203125" style="9" customWidth="1"/>
    <col min="11786" max="11786" width="12.109375" style="9" customWidth="1"/>
    <col min="11787" max="11787" width="0" style="9" hidden="1" customWidth="1"/>
    <col min="11788" max="11788" width="10.6640625" style="9" customWidth="1"/>
    <col min="11789" max="12031" width="9.109375" style="9"/>
    <col min="12032" max="12032" width="6.88671875" style="9" customWidth="1"/>
    <col min="12033" max="12033" width="31.109375" style="9" customWidth="1"/>
    <col min="12034" max="12034" width="12.6640625" style="9" customWidth="1"/>
    <col min="12035" max="12035" width="10.44140625" style="9" customWidth="1"/>
    <col min="12036" max="12036" width="13.33203125" style="9" customWidth="1"/>
    <col min="12037" max="12037" width="10.6640625" style="9" customWidth="1"/>
    <col min="12038" max="12038" width="12.6640625" style="9" customWidth="1"/>
    <col min="12039" max="12039" width="0" style="9" hidden="1" customWidth="1"/>
    <col min="12040" max="12040" width="13.109375" style="9" customWidth="1"/>
    <col min="12041" max="12041" width="11.33203125" style="9" customWidth="1"/>
    <col min="12042" max="12042" width="12.109375" style="9" customWidth="1"/>
    <col min="12043" max="12043" width="0" style="9" hidden="1" customWidth="1"/>
    <col min="12044" max="12044" width="10.6640625" style="9" customWidth="1"/>
    <col min="12045" max="12287" width="9.109375" style="9"/>
    <col min="12288" max="12288" width="6.88671875" style="9" customWidth="1"/>
    <col min="12289" max="12289" width="31.109375" style="9" customWidth="1"/>
    <col min="12290" max="12290" width="12.6640625" style="9" customWidth="1"/>
    <col min="12291" max="12291" width="10.44140625" style="9" customWidth="1"/>
    <col min="12292" max="12292" width="13.33203125" style="9" customWidth="1"/>
    <col min="12293" max="12293" width="10.6640625" style="9" customWidth="1"/>
    <col min="12294" max="12294" width="12.6640625" style="9" customWidth="1"/>
    <col min="12295" max="12295" width="0" style="9" hidden="1" customWidth="1"/>
    <col min="12296" max="12296" width="13.109375" style="9" customWidth="1"/>
    <col min="12297" max="12297" width="11.33203125" style="9" customWidth="1"/>
    <col min="12298" max="12298" width="12.109375" style="9" customWidth="1"/>
    <col min="12299" max="12299" width="0" style="9" hidden="1" customWidth="1"/>
    <col min="12300" max="12300" width="10.6640625" style="9" customWidth="1"/>
    <col min="12301" max="12543" width="9.109375" style="9"/>
    <col min="12544" max="12544" width="6.88671875" style="9" customWidth="1"/>
    <col min="12545" max="12545" width="31.109375" style="9" customWidth="1"/>
    <col min="12546" max="12546" width="12.6640625" style="9" customWidth="1"/>
    <col min="12547" max="12547" width="10.44140625" style="9" customWidth="1"/>
    <col min="12548" max="12548" width="13.33203125" style="9" customWidth="1"/>
    <col min="12549" max="12549" width="10.6640625" style="9" customWidth="1"/>
    <col min="12550" max="12550" width="12.6640625" style="9" customWidth="1"/>
    <col min="12551" max="12551" width="0" style="9" hidden="1" customWidth="1"/>
    <col min="12552" max="12552" width="13.109375" style="9" customWidth="1"/>
    <col min="12553" max="12553" width="11.33203125" style="9" customWidth="1"/>
    <col min="12554" max="12554" width="12.109375" style="9" customWidth="1"/>
    <col min="12555" max="12555" width="0" style="9" hidden="1" customWidth="1"/>
    <col min="12556" max="12556" width="10.6640625" style="9" customWidth="1"/>
    <col min="12557" max="12799" width="9.109375" style="9"/>
    <col min="12800" max="12800" width="6.88671875" style="9" customWidth="1"/>
    <col min="12801" max="12801" width="31.109375" style="9" customWidth="1"/>
    <col min="12802" max="12802" width="12.6640625" style="9" customWidth="1"/>
    <col min="12803" max="12803" width="10.44140625" style="9" customWidth="1"/>
    <col min="12804" max="12804" width="13.33203125" style="9" customWidth="1"/>
    <col min="12805" max="12805" width="10.6640625" style="9" customWidth="1"/>
    <col min="12806" max="12806" width="12.6640625" style="9" customWidth="1"/>
    <col min="12807" max="12807" width="0" style="9" hidden="1" customWidth="1"/>
    <col min="12808" max="12808" width="13.109375" style="9" customWidth="1"/>
    <col min="12809" max="12809" width="11.33203125" style="9" customWidth="1"/>
    <col min="12810" max="12810" width="12.109375" style="9" customWidth="1"/>
    <col min="12811" max="12811" width="0" style="9" hidden="1" customWidth="1"/>
    <col min="12812" max="12812" width="10.6640625" style="9" customWidth="1"/>
    <col min="12813" max="13055" width="9.109375" style="9"/>
    <col min="13056" max="13056" width="6.88671875" style="9" customWidth="1"/>
    <col min="13057" max="13057" width="31.109375" style="9" customWidth="1"/>
    <col min="13058" max="13058" width="12.6640625" style="9" customWidth="1"/>
    <col min="13059" max="13059" width="10.44140625" style="9" customWidth="1"/>
    <col min="13060" max="13060" width="13.33203125" style="9" customWidth="1"/>
    <col min="13061" max="13061" width="10.6640625" style="9" customWidth="1"/>
    <col min="13062" max="13062" width="12.6640625" style="9" customWidth="1"/>
    <col min="13063" max="13063" width="0" style="9" hidden="1" customWidth="1"/>
    <col min="13064" max="13064" width="13.109375" style="9" customWidth="1"/>
    <col min="13065" max="13065" width="11.33203125" style="9" customWidth="1"/>
    <col min="13066" max="13066" width="12.109375" style="9" customWidth="1"/>
    <col min="13067" max="13067" width="0" style="9" hidden="1" customWidth="1"/>
    <col min="13068" max="13068" width="10.6640625" style="9" customWidth="1"/>
    <col min="13069" max="13311" width="9.109375" style="9"/>
    <col min="13312" max="13312" width="6.88671875" style="9" customWidth="1"/>
    <col min="13313" max="13313" width="31.109375" style="9" customWidth="1"/>
    <col min="13314" max="13314" width="12.6640625" style="9" customWidth="1"/>
    <col min="13315" max="13315" width="10.44140625" style="9" customWidth="1"/>
    <col min="13316" max="13316" width="13.33203125" style="9" customWidth="1"/>
    <col min="13317" max="13317" width="10.6640625" style="9" customWidth="1"/>
    <col min="13318" max="13318" width="12.6640625" style="9" customWidth="1"/>
    <col min="13319" max="13319" width="0" style="9" hidden="1" customWidth="1"/>
    <col min="13320" max="13320" width="13.109375" style="9" customWidth="1"/>
    <col min="13321" max="13321" width="11.33203125" style="9" customWidth="1"/>
    <col min="13322" max="13322" width="12.109375" style="9" customWidth="1"/>
    <col min="13323" max="13323" width="0" style="9" hidden="1" customWidth="1"/>
    <col min="13324" max="13324" width="10.6640625" style="9" customWidth="1"/>
    <col min="13325" max="13567" width="9.109375" style="9"/>
    <col min="13568" max="13568" width="6.88671875" style="9" customWidth="1"/>
    <col min="13569" max="13569" width="31.109375" style="9" customWidth="1"/>
    <col min="13570" max="13570" width="12.6640625" style="9" customWidth="1"/>
    <col min="13571" max="13571" width="10.44140625" style="9" customWidth="1"/>
    <col min="13572" max="13572" width="13.33203125" style="9" customWidth="1"/>
    <col min="13573" max="13573" width="10.6640625" style="9" customWidth="1"/>
    <col min="13574" max="13574" width="12.6640625" style="9" customWidth="1"/>
    <col min="13575" max="13575" width="0" style="9" hidden="1" customWidth="1"/>
    <col min="13576" max="13576" width="13.109375" style="9" customWidth="1"/>
    <col min="13577" max="13577" width="11.33203125" style="9" customWidth="1"/>
    <col min="13578" max="13578" width="12.109375" style="9" customWidth="1"/>
    <col min="13579" max="13579" width="0" style="9" hidden="1" customWidth="1"/>
    <col min="13580" max="13580" width="10.6640625" style="9" customWidth="1"/>
    <col min="13581" max="13823" width="9.109375" style="9"/>
    <col min="13824" max="13824" width="6.88671875" style="9" customWidth="1"/>
    <col min="13825" max="13825" width="31.109375" style="9" customWidth="1"/>
    <col min="13826" max="13826" width="12.6640625" style="9" customWidth="1"/>
    <col min="13827" max="13827" width="10.44140625" style="9" customWidth="1"/>
    <col min="13828" max="13828" width="13.33203125" style="9" customWidth="1"/>
    <col min="13829" max="13829" width="10.6640625" style="9" customWidth="1"/>
    <col min="13830" max="13830" width="12.6640625" style="9" customWidth="1"/>
    <col min="13831" max="13831" width="0" style="9" hidden="1" customWidth="1"/>
    <col min="13832" max="13832" width="13.109375" style="9" customWidth="1"/>
    <col min="13833" max="13833" width="11.33203125" style="9" customWidth="1"/>
    <col min="13834" max="13834" width="12.109375" style="9" customWidth="1"/>
    <col min="13835" max="13835" width="0" style="9" hidden="1" customWidth="1"/>
    <col min="13836" max="13836" width="10.6640625" style="9" customWidth="1"/>
    <col min="13837" max="14079" width="9.109375" style="9"/>
    <col min="14080" max="14080" width="6.88671875" style="9" customWidth="1"/>
    <col min="14081" max="14081" width="31.109375" style="9" customWidth="1"/>
    <col min="14082" max="14082" width="12.6640625" style="9" customWidth="1"/>
    <col min="14083" max="14083" width="10.44140625" style="9" customWidth="1"/>
    <col min="14084" max="14084" width="13.33203125" style="9" customWidth="1"/>
    <col min="14085" max="14085" width="10.6640625" style="9" customWidth="1"/>
    <col min="14086" max="14086" width="12.6640625" style="9" customWidth="1"/>
    <col min="14087" max="14087" width="0" style="9" hidden="1" customWidth="1"/>
    <col min="14088" max="14088" width="13.109375" style="9" customWidth="1"/>
    <col min="14089" max="14089" width="11.33203125" style="9" customWidth="1"/>
    <col min="14090" max="14090" width="12.109375" style="9" customWidth="1"/>
    <col min="14091" max="14091" width="0" style="9" hidden="1" customWidth="1"/>
    <col min="14092" max="14092" width="10.6640625" style="9" customWidth="1"/>
    <col min="14093" max="14335" width="9.109375" style="9"/>
    <col min="14336" max="14336" width="6.88671875" style="9" customWidth="1"/>
    <col min="14337" max="14337" width="31.109375" style="9" customWidth="1"/>
    <col min="14338" max="14338" width="12.6640625" style="9" customWidth="1"/>
    <col min="14339" max="14339" width="10.44140625" style="9" customWidth="1"/>
    <col min="14340" max="14340" width="13.33203125" style="9" customWidth="1"/>
    <col min="14341" max="14341" width="10.6640625" style="9" customWidth="1"/>
    <col min="14342" max="14342" width="12.6640625" style="9" customWidth="1"/>
    <col min="14343" max="14343" width="0" style="9" hidden="1" customWidth="1"/>
    <col min="14344" max="14344" width="13.109375" style="9" customWidth="1"/>
    <col min="14345" max="14345" width="11.33203125" style="9" customWidth="1"/>
    <col min="14346" max="14346" width="12.109375" style="9" customWidth="1"/>
    <col min="14347" max="14347" width="0" style="9" hidden="1" customWidth="1"/>
    <col min="14348" max="14348" width="10.6640625" style="9" customWidth="1"/>
    <col min="14349" max="14591" width="9.109375" style="9"/>
    <col min="14592" max="14592" width="6.88671875" style="9" customWidth="1"/>
    <col min="14593" max="14593" width="31.109375" style="9" customWidth="1"/>
    <col min="14594" max="14594" width="12.6640625" style="9" customWidth="1"/>
    <col min="14595" max="14595" width="10.44140625" style="9" customWidth="1"/>
    <col min="14596" max="14596" width="13.33203125" style="9" customWidth="1"/>
    <col min="14597" max="14597" width="10.6640625" style="9" customWidth="1"/>
    <col min="14598" max="14598" width="12.6640625" style="9" customWidth="1"/>
    <col min="14599" max="14599" width="0" style="9" hidden="1" customWidth="1"/>
    <col min="14600" max="14600" width="13.109375" style="9" customWidth="1"/>
    <col min="14601" max="14601" width="11.33203125" style="9" customWidth="1"/>
    <col min="14602" max="14602" width="12.109375" style="9" customWidth="1"/>
    <col min="14603" max="14603" width="0" style="9" hidden="1" customWidth="1"/>
    <col min="14604" max="14604" width="10.6640625" style="9" customWidth="1"/>
    <col min="14605" max="14847" width="9.109375" style="9"/>
    <col min="14848" max="14848" width="6.88671875" style="9" customWidth="1"/>
    <col min="14849" max="14849" width="31.109375" style="9" customWidth="1"/>
    <col min="14850" max="14850" width="12.6640625" style="9" customWidth="1"/>
    <col min="14851" max="14851" width="10.44140625" style="9" customWidth="1"/>
    <col min="14852" max="14852" width="13.33203125" style="9" customWidth="1"/>
    <col min="14853" max="14853" width="10.6640625" style="9" customWidth="1"/>
    <col min="14854" max="14854" width="12.6640625" style="9" customWidth="1"/>
    <col min="14855" max="14855" width="0" style="9" hidden="1" customWidth="1"/>
    <col min="14856" max="14856" width="13.109375" style="9" customWidth="1"/>
    <col min="14857" max="14857" width="11.33203125" style="9" customWidth="1"/>
    <col min="14858" max="14858" width="12.109375" style="9" customWidth="1"/>
    <col min="14859" max="14859" width="0" style="9" hidden="1" customWidth="1"/>
    <col min="14860" max="14860" width="10.6640625" style="9" customWidth="1"/>
    <col min="14861" max="15103" width="9.109375" style="9"/>
    <col min="15104" max="15104" width="6.88671875" style="9" customWidth="1"/>
    <col min="15105" max="15105" width="31.109375" style="9" customWidth="1"/>
    <col min="15106" max="15106" width="12.6640625" style="9" customWidth="1"/>
    <col min="15107" max="15107" width="10.44140625" style="9" customWidth="1"/>
    <col min="15108" max="15108" width="13.33203125" style="9" customWidth="1"/>
    <col min="15109" max="15109" width="10.6640625" style="9" customWidth="1"/>
    <col min="15110" max="15110" width="12.6640625" style="9" customWidth="1"/>
    <col min="15111" max="15111" width="0" style="9" hidden="1" customWidth="1"/>
    <col min="15112" max="15112" width="13.109375" style="9" customWidth="1"/>
    <col min="15113" max="15113" width="11.33203125" style="9" customWidth="1"/>
    <col min="15114" max="15114" width="12.109375" style="9" customWidth="1"/>
    <col min="15115" max="15115" width="0" style="9" hidden="1" customWidth="1"/>
    <col min="15116" max="15116" width="10.6640625" style="9" customWidth="1"/>
    <col min="15117" max="15359" width="9.109375" style="9"/>
    <col min="15360" max="15360" width="6.88671875" style="9" customWidth="1"/>
    <col min="15361" max="15361" width="31.109375" style="9" customWidth="1"/>
    <col min="15362" max="15362" width="12.6640625" style="9" customWidth="1"/>
    <col min="15363" max="15363" width="10.44140625" style="9" customWidth="1"/>
    <col min="15364" max="15364" width="13.33203125" style="9" customWidth="1"/>
    <col min="15365" max="15365" width="10.6640625" style="9" customWidth="1"/>
    <col min="15366" max="15366" width="12.6640625" style="9" customWidth="1"/>
    <col min="15367" max="15367" width="0" style="9" hidden="1" customWidth="1"/>
    <col min="15368" max="15368" width="13.109375" style="9" customWidth="1"/>
    <col min="15369" max="15369" width="11.33203125" style="9" customWidth="1"/>
    <col min="15370" max="15370" width="12.109375" style="9" customWidth="1"/>
    <col min="15371" max="15371" width="0" style="9" hidden="1" customWidth="1"/>
    <col min="15372" max="15372" width="10.6640625" style="9" customWidth="1"/>
    <col min="15373" max="15615" width="9.109375" style="9"/>
    <col min="15616" max="15616" width="6.88671875" style="9" customWidth="1"/>
    <col min="15617" max="15617" width="31.109375" style="9" customWidth="1"/>
    <col min="15618" max="15618" width="12.6640625" style="9" customWidth="1"/>
    <col min="15619" max="15619" width="10.44140625" style="9" customWidth="1"/>
    <col min="15620" max="15620" width="13.33203125" style="9" customWidth="1"/>
    <col min="15621" max="15621" width="10.6640625" style="9" customWidth="1"/>
    <col min="15622" max="15622" width="12.6640625" style="9" customWidth="1"/>
    <col min="15623" max="15623" width="0" style="9" hidden="1" customWidth="1"/>
    <col min="15624" max="15624" width="13.109375" style="9" customWidth="1"/>
    <col min="15625" max="15625" width="11.33203125" style="9" customWidth="1"/>
    <col min="15626" max="15626" width="12.109375" style="9" customWidth="1"/>
    <col min="15627" max="15627" width="0" style="9" hidden="1" customWidth="1"/>
    <col min="15628" max="15628" width="10.6640625" style="9" customWidth="1"/>
    <col min="15629" max="15871" width="9.109375" style="9"/>
    <col min="15872" max="15872" width="6.88671875" style="9" customWidth="1"/>
    <col min="15873" max="15873" width="31.109375" style="9" customWidth="1"/>
    <col min="15874" max="15874" width="12.6640625" style="9" customWidth="1"/>
    <col min="15875" max="15875" width="10.44140625" style="9" customWidth="1"/>
    <col min="15876" max="15876" width="13.33203125" style="9" customWidth="1"/>
    <col min="15877" max="15877" width="10.6640625" style="9" customWidth="1"/>
    <col min="15878" max="15878" width="12.6640625" style="9" customWidth="1"/>
    <col min="15879" max="15879" width="0" style="9" hidden="1" customWidth="1"/>
    <col min="15880" max="15880" width="13.109375" style="9" customWidth="1"/>
    <col min="15881" max="15881" width="11.33203125" style="9" customWidth="1"/>
    <col min="15882" max="15882" width="12.109375" style="9" customWidth="1"/>
    <col min="15883" max="15883" width="0" style="9" hidden="1" customWidth="1"/>
    <col min="15884" max="15884" width="10.6640625" style="9" customWidth="1"/>
    <col min="15885" max="16127" width="9.109375" style="9"/>
    <col min="16128" max="16128" width="6.88671875" style="9" customWidth="1"/>
    <col min="16129" max="16129" width="31.109375" style="9" customWidth="1"/>
    <col min="16130" max="16130" width="12.6640625" style="9" customWidth="1"/>
    <col min="16131" max="16131" width="10.44140625" style="9" customWidth="1"/>
    <col min="16132" max="16132" width="13.33203125" style="9" customWidth="1"/>
    <col min="16133" max="16133" width="10.6640625" style="9" customWidth="1"/>
    <col min="16134" max="16134" width="12.6640625" style="9" customWidth="1"/>
    <col min="16135" max="16135" width="0" style="9" hidden="1" customWidth="1"/>
    <col min="16136" max="16136" width="13.109375" style="9" customWidth="1"/>
    <col min="16137" max="16137" width="11.33203125" style="9" customWidth="1"/>
    <col min="16138" max="16138" width="12.109375" style="9" customWidth="1"/>
    <col min="16139" max="16139" width="0" style="9" hidden="1" customWidth="1"/>
    <col min="16140" max="16140" width="10.6640625" style="9" customWidth="1"/>
    <col min="16141" max="16384" width="9.109375" style="9"/>
  </cols>
  <sheetData>
    <row r="2" spans="1:19" s="7" customFormat="1" ht="13.8">
      <c r="A2" s="1" t="s">
        <v>0</v>
      </c>
      <c r="B2" s="1" t="s">
        <v>84</v>
      </c>
      <c r="C2" s="1"/>
      <c r="D2" s="1"/>
      <c r="E2" s="1"/>
      <c r="F2" s="2"/>
      <c r="G2" s="3"/>
      <c r="H2" s="3"/>
      <c r="I2" s="3"/>
      <c r="J2" s="3"/>
      <c r="K2" s="4"/>
      <c r="L2" s="5"/>
      <c r="M2" s="6"/>
    </row>
    <row r="3" spans="1:19" s="7" customFormat="1" ht="13.8">
      <c r="A3" s="1" t="s">
        <v>1</v>
      </c>
      <c r="B3" s="1" t="s">
        <v>37</v>
      </c>
      <c r="C3" s="1"/>
      <c r="D3" s="1"/>
      <c r="E3" s="1"/>
      <c r="F3" s="2"/>
      <c r="G3" s="3"/>
      <c r="H3" s="3"/>
      <c r="I3" s="3"/>
      <c r="J3" s="3"/>
      <c r="K3" s="4"/>
      <c r="L3" s="5"/>
      <c r="M3" s="6"/>
    </row>
    <row r="4" spans="1:19">
      <c r="A4" s="8"/>
    </row>
    <row r="5" spans="1:19" s="19" customFormat="1" ht="15.6">
      <c r="A5" s="170" t="s">
        <v>94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8"/>
    </row>
    <row r="6" spans="1:19" s="19" customFormat="1" ht="15.6">
      <c r="A6" s="16"/>
      <c r="B6" s="99"/>
      <c r="C6" s="52"/>
      <c r="D6" s="52"/>
      <c r="E6" s="17"/>
      <c r="F6" s="17"/>
      <c r="G6" s="17"/>
      <c r="H6" s="17"/>
      <c r="I6" s="17"/>
      <c r="J6" s="17"/>
      <c r="K6" s="17"/>
      <c r="L6" s="17"/>
      <c r="M6" s="18"/>
    </row>
    <row r="7" spans="1:19" ht="15.6">
      <c r="B7" s="99"/>
      <c r="C7" s="44"/>
      <c r="D7" s="44"/>
      <c r="E7" s="8"/>
      <c r="F7" s="21"/>
      <c r="G7" s="22"/>
      <c r="H7" s="22"/>
      <c r="I7" s="22"/>
      <c r="J7" s="22"/>
      <c r="K7" s="23"/>
      <c r="L7" s="24"/>
    </row>
    <row r="8" spans="1:19" ht="13.8" thickBot="1"/>
    <row r="9" spans="1:19" s="26" customFormat="1" ht="57.6" customHeight="1">
      <c r="A9" s="172" t="s">
        <v>2</v>
      </c>
      <c r="B9" s="175" t="s">
        <v>25</v>
      </c>
      <c r="C9" s="190" t="s">
        <v>23</v>
      </c>
      <c r="D9" s="190" t="s">
        <v>41</v>
      </c>
      <c r="E9" s="178" t="s">
        <v>3</v>
      </c>
      <c r="F9" s="181" t="s">
        <v>39</v>
      </c>
      <c r="G9" s="184" t="s">
        <v>20</v>
      </c>
      <c r="H9" s="58"/>
      <c r="I9" s="197" t="s">
        <v>40</v>
      </c>
      <c r="J9" s="198"/>
      <c r="K9" s="187" t="s">
        <v>31</v>
      </c>
      <c r="L9" s="58"/>
      <c r="M9" s="25"/>
    </row>
    <row r="10" spans="1:19" s="26" customFormat="1" ht="14.4">
      <c r="A10" s="173"/>
      <c r="B10" s="176"/>
      <c r="C10" s="191"/>
      <c r="D10" s="191"/>
      <c r="E10" s="179"/>
      <c r="F10" s="182"/>
      <c r="G10" s="185"/>
      <c r="H10" s="56"/>
      <c r="I10" s="199"/>
      <c r="J10" s="200"/>
      <c r="K10" s="188"/>
      <c r="L10" s="57"/>
      <c r="M10" s="25"/>
    </row>
    <row r="11" spans="1:19" s="26" customFormat="1" ht="15" customHeight="1" thickBot="1">
      <c r="A11" s="174"/>
      <c r="B11" s="177"/>
      <c r="C11" s="192"/>
      <c r="D11" s="192"/>
      <c r="E11" s="180"/>
      <c r="F11" s="183"/>
      <c r="G11" s="186"/>
      <c r="H11" s="74"/>
      <c r="I11" s="201"/>
      <c r="J11" s="202"/>
      <c r="K11" s="189"/>
      <c r="L11" s="61"/>
      <c r="M11" s="25"/>
    </row>
    <row r="12" spans="1:19" s="26" customFormat="1" ht="15" customHeight="1" thickTop="1">
      <c r="A12" s="132" t="s">
        <v>21</v>
      </c>
      <c r="B12" s="148">
        <v>322</v>
      </c>
      <c r="C12" s="133"/>
      <c r="D12" s="133"/>
      <c r="E12" s="134">
        <f>SUM(E13+E17+E23)</f>
        <v>569760</v>
      </c>
      <c r="F12" s="134">
        <f>SUM(F13+F17+F23)</f>
        <v>712200</v>
      </c>
      <c r="G12" s="62"/>
      <c r="H12" s="59"/>
      <c r="I12" s="77"/>
      <c r="J12" s="78"/>
      <c r="K12" s="119"/>
      <c r="L12" s="63"/>
      <c r="M12" s="25"/>
    </row>
    <row r="13" spans="1:19" s="26" customFormat="1" ht="15" customHeight="1">
      <c r="A13" s="132"/>
      <c r="B13" s="148" t="s">
        <v>89</v>
      </c>
      <c r="C13" s="133"/>
      <c r="D13" s="133"/>
      <c r="E13" s="145">
        <f>SUM(E14+E15+E16)</f>
        <v>202960</v>
      </c>
      <c r="F13" s="134">
        <f>SUM(F14:F15:F16)</f>
        <v>253700</v>
      </c>
      <c r="G13" s="143"/>
      <c r="H13" s="59"/>
      <c r="I13" s="77"/>
      <c r="J13" s="78"/>
      <c r="K13" s="121"/>
      <c r="L13" s="63"/>
      <c r="M13" s="25"/>
    </row>
    <row r="14" spans="1:19" s="26" customFormat="1" ht="15" customHeight="1">
      <c r="A14" s="53" t="s">
        <v>52</v>
      </c>
      <c r="B14" s="54" t="s">
        <v>22</v>
      </c>
      <c r="C14" s="54"/>
      <c r="D14" s="54"/>
      <c r="E14" s="70">
        <f>SUM(F14/1.25)</f>
        <v>32000</v>
      </c>
      <c r="F14" s="55">
        <v>40000</v>
      </c>
      <c r="G14" s="67" t="s">
        <v>33</v>
      </c>
      <c r="H14" s="59"/>
      <c r="I14" s="114"/>
      <c r="J14" s="78"/>
      <c r="K14" s="120" t="s">
        <v>27</v>
      </c>
      <c r="L14" s="63"/>
      <c r="M14" s="25"/>
    </row>
    <row r="15" spans="1:19" s="26" customFormat="1" ht="39" customHeight="1">
      <c r="A15" s="53" t="s">
        <v>53</v>
      </c>
      <c r="B15" s="54" t="s">
        <v>24</v>
      </c>
      <c r="C15" s="60"/>
      <c r="D15" s="125" t="s">
        <v>43</v>
      </c>
      <c r="E15" s="149">
        <f t="shared" ref="E15" si="0">SUM(F15/1.25)</f>
        <v>32000</v>
      </c>
      <c r="F15" s="64">
        <v>40000</v>
      </c>
      <c r="G15" s="68" t="s">
        <v>33</v>
      </c>
      <c r="H15" s="69"/>
      <c r="I15" s="75"/>
      <c r="J15" s="79"/>
      <c r="K15" s="120" t="s">
        <v>27</v>
      </c>
      <c r="L15" s="63"/>
      <c r="M15" s="25"/>
    </row>
    <row r="16" spans="1:19" s="66" customFormat="1" ht="45.6" customHeight="1" thickBot="1">
      <c r="A16" s="53" t="s">
        <v>54</v>
      </c>
      <c r="B16" s="54" t="s">
        <v>32</v>
      </c>
      <c r="C16" s="104" t="s">
        <v>82</v>
      </c>
      <c r="D16" s="112" t="s">
        <v>42</v>
      </c>
      <c r="E16" s="149">
        <v>138960</v>
      </c>
      <c r="F16" s="73">
        <v>173700</v>
      </c>
      <c r="G16" s="113" t="s">
        <v>33</v>
      </c>
      <c r="H16" s="69"/>
      <c r="I16" s="203" t="s">
        <v>86</v>
      </c>
      <c r="J16" s="204"/>
      <c r="K16" s="120" t="s">
        <v>27</v>
      </c>
      <c r="L16" s="65"/>
      <c r="M16" s="107"/>
      <c r="N16" s="72"/>
      <c r="O16" s="72"/>
      <c r="P16" s="72"/>
      <c r="Q16" s="72"/>
      <c r="R16" s="72"/>
      <c r="S16" s="72"/>
    </row>
    <row r="17" spans="1:13" s="72" customFormat="1" ht="16.2" customHeight="1">
      <c r="A17" s="108"/>
      <c r="B17" s="109" t="s">
        <v>80</v>
      </c>
      <c r="C17" s="110"/>
      <c r="D17" s="111"/>
      <c r="E17" s="146">
        <f>SUM(E18:E22)</f>
        <v>38640</v>
      </c>
      <c r="F17" s="147">
        <f>SUM(F18:F22)</f>
        <v>48300</v>
      </c>
      <c r="G17" s="67"/>
      <c r="H17" s="59"/>
      <c r="I17" s="75"/>
      <c r="J17" s="76"/>
      <c r="K17" s="121"/>
      <c r="L17" s="63"/>
      <c r="M17" s="71"/>
    </row>
    <row r="18" spans="1:13" ht="13.8">
      <c r="A18" s="45" t="s">
        <v>55</v>
      </c>
      <c r="B18" s="29" t="s">
        <v>46</v>
      </c>
      <c r="C18" s="29"/>
      <c r="D18" s="29"/>
      <c r="E18" s="46">
        <f>SUM(F18/1.25)</f>
        <v>6400</v>
      </c>
      <c r="F18" s="128">
        <v>8000</v>
      </c>
      <c r="G18" s="68" t="s">
        <v>33</v>
      </c>
      <c r="H18" s="27"/>
      <c r="I18" s="80"/>
      <c r="J18" s="81"/>
      <c r="K18" s="122" t="s">
        <v>28</v>
      </c>
      <c r="L18" s="115"/>
    </row>
    <row r="19" spans="1:13" ht="13.8">
      <c r="A19" s="45" t="s">
        <v>56</v>
      </c>
      <c r="B19" s="29" t="s">
        <v>57</v>
      </c>
      <c r="C19" s="29"/>
      <c r="D19" s="29"/>
      <c r="E19" s="46">
        <f>SUM(F19/1.25)</f>
        <v>1600</v>
      </c>
      <c r="F19" s="128">
        <v>2000</v>
      </c>
      <c r="G19" s="68"/>
      <c r="H19" s="27"/>
      <c r="I19" s="130"/>
      <c r="J19" s="81"/>
      <c r="K19" s="122" t="s">
        <v>28</v>
      </c>
      <c r="L19" s="115"/>
    </row>
    <row r="20" spans="1:13" ht="13.8">
      <c r="A20" s="45" t="s">
        <v>58</v>
      </c>
      <c r="B20" s="29" t="s">
        <v>47</v>
      </c>
      <c r="C20" s="29"/>
      <c r="D20" s="29"/>
      <c r="E20" s="46">
        <f t="shared" ref="E20:E23" si="1">SUM(F20/1.25)</f>
        <v>7200</v>
      </c>
      <c r="F20" s="128">
        <v>9000</v>
      </c>
      <c r="G20" s="68" t="s">
        <v>33</v>
      </c>
      <c r="H20" s="27"/>
      <c r="I20" s="80"/>
      <c r="J20" s="82"/>
      <c r="K20" s="122" t="s">
        <v>28</v>
      </c>
      <c r="L20" s="115"/>
    </row>
    <row r="21" spans="1:13" ht="27.6">
      <c r="A21" s="45" t="s">
        <v>59</v>
      </c>
      <c r="B21" s="29" t="s">
        <v>4</v>
      </c>
      <c r="C21" s="29"/>
      <c r="D21" s="29"/>
      <c r="E21" s="46">
        <f t="shared" si="1"/>
        <v>7200</v>
      </c>
      <c r="F21" s="128">
        <v>9000</v>
      </c>
      <c r="G21" s="68" t="s">
        <v>33</v>
      </c>
      <c r="H21" s="27"/>
      <c r="I21" s="80"/>
      <c r="J21" s="81"/>
      <c r="K21" s="144" t="s">
        <v>83</v>
      </c>
      <c r="L21" s="115"/>
    </row>
    <row r="22" spans="1:13" ht="27.6">
      <c r="A22" s="45" t="s">
        <v>60</v>
      </c>
      <c r="B22" s="131" t="s">
        <v>48</v>
      </c>
      <c r="C22" s="29"/>
      <c r="D22" s="29"/>
      <c r="E22" s="46">
        <f t="shared" si="1"/>
        <v>16240</v>
      </c>
      <c r="F22" s="128">
        <v>20300</v>
      </c>
      <c r="G22" s="127" t="s">
        <v>33</v>
      </c>
      <c r="H22" s="27"/>
      <c r="I22" s="80"/>
      <c r="J22" s="81"/>
      <c r="K22" s="122" t="s">
        <v>27</v>
      </c>
      <c r="L22" s="115"/>
    </row>
    <row r="23" spans="1:13" ht="13.8">
      <c r="A23" s="45"/>
      <c r="B23" s="142" t="s">
        <v>79</v>
      </c>
      <c r="C23" s="136"/>
      <c r="D23" s="136"/>
      <c r="E23" s="137">
        <f t="shared" si="1"/>
        <v>328160</v>
      </c>
      <c r="F23" s="150">
        <f>SUM(F24:F34)</f>
        <v>410200</v>
      </c>
      <c r="G23" s="127"/>
      <c r="H23" s="27"/>
      <c r="I23" s="130"/>
      <c r="J23" s="81"/>
      <c r="K23" s="122"/>
      <c r="L23" s="115"/>
    </row>
    <row r="24" spans="1:13" ht="13.8">
      <c r="A24" s="45" t="s">
        <v>61</v>
      </c>
      <c r="B24" s="29" t="s">
        <v>44</v>
      </c>
      <c r="C24" s="29"/>
      <c r="D24" s="29"/>
      <c r="E24" s="46">
        <f>SUM(F24/1.05)</f>
        <v>53333.333333333328</v>
      </c>
      <c r="F24" s="135">
        <v>56000</v>
      </c>
      <c r="G24" s="68" t="s">
        <v>33</v>
      </c>
      <c r="H24" s="27"/>
      <c r="I24" s="129"/>
      <c r="J24" s="81"/>
      <c r="K24" s="122" t="s">
        <v>27</v>
      </c>
      <c r="L24" s="115"/>
    </row>
    <row r="25" spans="1:13" ht="13.8">
      <c r="A25" s="45" t="s">
        <v>62</v>
      </c>
      <c r="B25" s="29" t="s">
        <v>5</v>
      </c>
      <c r="C25" s="29"/>
      <c r="D25" s="29"/>
      <c r="E25" s="46">
        <f>SUM(F25/1.05)</f>
        <v>10476.190476190475</v>
      </c>
      <c r="F25" s="135">
        <v>11000</v>
      </c>
      <c r="G25" s="68" t="s">
        <v>33</v>
      </c>
      <c r="H25" s="27"/>
      <c r="I25" s="126"/>
      <c r="J25" s="81"/>
      <c r="K25" s="122" t="s">
        <v>27</v>
      </c>
      <c r="L25" s="115"/>
    </row>
    <row r="26" spans="1:13" ht="13.8">
      <c r="A26" s="45" t="s">
        <v>63</v>
      </c>
      <c r="B26" s="29" t="s">
        <v>78</v>
      </c>
      <c r="C26" s="29"/>
      <c r="D26" s="29"/>
      <c r="E26" s="46">
        <f t="shared" ref="E26:E34" si="2">SUM(F26/1.25)</f>
        <v>22480</v>
      </c>
      <c r="F26" s="135">
        <v>28100</v>
      </c>
      <c r="G26" s="68" t="s">
        <v>33</v>
      </c>
      <c r="H26" s="27"/>
      <c r="I26" s="126"/>
      <c r="J26" s="81"/>
      <c r="K26" s="122" t="s">
        <v>27</v>
      </c>
      <c r="L26" s="115"/>
    </row>
    <row r="27" spans="1:13" ht="13.8">
      <c r="A27" s="45" t="s">
        <v>63</v>
      </c>
      <c r="B27" s="29" t="s">
        <v>77</v>
      </c>
      <c r="C27" s="29"/>
      <c r="D27" s="29"/>
      <c r="E27" s="47">
        <f t="shared" si="2"/>
        <v>20000</v>
      </c>
      <c r="F27" s="128">
        <v>25000</v>
      </c>
      <c r="G27" s="68" t="s">
        <v>33</v>
      </c>
      <c r="H27" s="27"/>
      <c r="I27" s="80"/>
      <c r="J27" s="81"/>
      <c r="K27" s="122" t="s">
        <v>27</v>
      </c>
      <c r="L27" s="115"/>
    </row>
    <row r="28" spans="1:13" ht="13.8">
      <c r="A28" s="45" t="s">
        <v>64</v>
      </c>
      <c r="B28" s="29" t="s">
        <v>18</v>
      </c>
      <c r="C28" s="29"/>
      <c r="D28" s="29"/>
      <c r="E28" s="47">
        <f t="shared" si="2"/>
        <v>12080</v>
      </c>
      <c r="F28" s="128">
        <v>15100</v>
      </c>
      <c r="G28" s="68" t="s">
        <v>33</v>
      </c>
      <c r="H28" s="27"/>
      <c r="I28" s="80"/>
      <c r="J28" s="81"/>
      <c r="K28" s="122" t="s">
        <v>27</v>
      </c>
      <c r="L28" s="115"/>
    </row>
    <row r="29" spans="1:13" ht="13.8">
      <c r="A29" s="45" t="s">
        <v>65</v>
      </c>
      <c r="B29" s="29" t="s">
        <v>14</v>
      </c>
      <c r="C29" s="29"/>
      <c r="D29" s="29"/>
      <c r="E29" s="47">
        <f t="shared" si="2"/>
        <v>2400</v>
      </c>
      <c r="F29" s="128">
        <v>3000</v>
      </c>
      <c r="G29" s="68" t="s">
        <v>33</v>
      </c>
      <c r="H29" s="27"/>
      <c r="I29" s="80"/>
      <c r="J29" s="81"/>
      <c r="K29" s="122" t="s">
        <v>27</v>
      </c>
      <c r="L29" s="115"/>
    </row>
    <row r="30" spans="1:13" ht="13.8">
      <c r="A30" s="45" t="s">
        <v>66</v>
      </c>
      <c r="B30" s="29" t="s">
        <v>15</v>
      </c>
      <c r="C30" s="29"/>
      <c r="D30" s="29"/>
      <c r="E30" s="47">
        <f t="shared" si="2"/>
        <v>3200</v>
      </c>
      <c r="F30" s="128">
        <v>4000</v>
      </c>
      <c r="G30" s="68" t="s">
        <v>33</v>
      </c>
      <c r="H30" s="27"/>
      <c r="I30" s="80"/>
      <c r="J30" s="81"/>
      <c r="K30" s="122" t="s">
        <v>27</v>
      </c>
      <c r="L30" s="115"/>
    </row>
    <row r="31" spans="1:13" ht="13.8">
      <c r="A31" s="45" t="s">
        <v>67</v>
      </c>
      <c r="B31" s="29" t="s">
        <v>6</v>
      </c>
      <c r="C31" s="29"/>
      <c r="D31" s="29"/>
      <c r="E31" s="47">
        <f t="shared" si="2"/>
        <v>16000</v>
      </c>
      <c r="F31" s="135">
        <v>20000</v>
      </c>
      <c r="G31" s="68" t="s">
        <v>33</v>
      </c>
      <c r="H31" s="27"/>
      <c r="I31" s="80"/>
      <c r="J31" s="81"/>
      <c r="K31" s="122" t="s">
        <v>27</v>
      </c>
      <c r="L31" s="115"/>
    </row>
    <row r="32" spans="1:13" ht="13.8">
      <c r="A32" s="45" t="s">
        <v>68</v>
      </c>
      <c r="B32" s="29" t="s">
        <v>16</v>
      </c>
      <c r="C32" s="29"/>
      <c r="D32" s="29"/>
      <c r="E32" s="47">
        <f t="shared" si="2"/>
        <v>12000</v>
      </c>
      <c r="F32" s="128">
        <v>15000</v>
      </c>
      <c r="G32" s="68" t="s">
        <v>33</v>
      </c>
      <c r="H32" s="27"/>
      <c r="I32" s="80"/>
      <c r="J32" s="81"/>
      <c r="K32" s="122" t="s">
        <v>27</v>
      </c>
      <c r="L32" s="115"/>
    </row>
    <row r="33" spans="1:13" ht="14.4">
      <c r="A33" s="45" t="s">
        <v>76</v>
      </c>
      <c r="B33" s="29" t="s">
        <v>38</v>
      </c>
      <c r="C33" s="139" t="s">
        <v>85</v>
      </c>
      <c r="D33" s="29"/>
      <c r="E33" s="47">
        <f t="shared" si="2"/>
        <v>180000</v>
      </c>
      <c r="F33" s="47">
        <v>225000</v>
      </c>
      <c r="G33" s="68" t="s">
        <v>33</v>
      </c>
      <c r="H33" s="27"/>
      <c r="I33" s="209" t="s">
        <v>86</v>
      </c>
      <c r="J33" s="210"/>
      <c r="K33" s="122" t="s">
        <v>27</v>
      </c>
      <c r="L33" s="115"/>
    </row>
    <row r="34" spans="1:13" ht="13.8">
      <c r="A34" s="45" t="s">
        <v>69</v>
      </c>
      <c r="B34" s="29" t="s">
        <v>26</v>
      </c>
      <c r="C34" s="29"/>
      <c r="D34" s="29"/>
      <c r="E34" s="47">
        <f t="shared" si="2"/>
        <v>6400</v>
      </c>
      <c r="F34" s="128">
        <v>8000</v>
      </c>
      <c r="G34" s="68" t="s">
        <v>33</v>
      </c>
      <c r="H34" s="27"/>
      <c r="I34" s="80"/>
      <c r="J34" s="81"/>
      <c r="K34" s="122" t="s">
        <v>27</v>
      </c>
      <c r="L34" s="115"/>
    </row>
    <row r="35" spans="1:13" ht="13.8">
      <c r="A35" s="48" t="s">
        <v>30</v>
      </c>
      <c r="B35" s="136">
        <v>323</v>
      </c>
      <c r="C35" s="136"/>
      <c r="D35" s="136"/>
      <c r="E35" s="137">
        <f>SUM(E36:E42)</f>
        <v>134336</v>
      </c>
      <c r="F35" s="137">
        <f>SUM(F36:F42)</f>
        <v>167920</v>
      </c>
      <c r="G35" s="28"/>
      <c r="H35" s="28"/>
      <c r="I35" s="83"/>
      <c r="J35" s="84"/>
      <c r="K35" s="122" t="s">
        <v>27</v>
      </c>
      <c r="L35" s="92"/>
    </row>
    <row r="36" spans="1:13" ht="13.8">
      <c r="A36" s="45" t="s">
        <v>70</v>
      </c>
      <c r="B36" s="29" t="s">
        <v>7</v>
      </c>
      <c r="C36" s="29"/>
      <c r="D36" s="29"/>
      <c r="E36" s="46">
        <f>SUM(F36/1.25)</f>
        <v>9600</v>
      </c>
      <c r="F36" s="47">
        <v>12000</v>
      </c>
      <c r="G36" s="68" t="s">
        <v>33</v>
      </c>
      <c r="H36" s="29"/>
      <c r="I36" s="85"/>
      <c r="J36" s="86"/>
      <c r="K36" s="122" t="s">
        <v>27</v>
      </c>
      <c r="L36" s="116"/>
    </row>
    <row r="37" spans="1:13" ht="41.4">
      <c r="A37" s="45" t="s">
        <v>71</v>
      </c>
      <c r="B37" s="131" t="s">
        <v>29</v>
      </c>
      <c r="C37" s="29"/>
      <c r="D37" s="29"/>
      <c r="E37" s="46"/>
      <c r="F37" s="47"/>
      <c r="G37" s="68"/>
      <c r="H37" s="29"/>
      <c r="I37" s="85"/>
      <c r="J37" s="86"/>
      <c r="K37" s="122" t="s">
        <v>34</v>
      </c>
      <c r="L37" s="116"/>
    </row>
    <row r="38" spans="1:13" ht="41.4">
      <c r="A38" s="45" t="s">
        <v>88</v>
      </c>
      <c r="B38" s="131" t="s">
        <v>29</v>
      </c>
      <c r="C38" s="29"/>
      <c r="D38" s="29"/>
      <c r="E38" s="46">
        <f t="shared" ref="E38:E42" si="3">SUM(F38/1.25)</f>
        <v>50368</v>
      </c>
      <c r="F38" s="47">
        <v>62960</v>
      </c>
      <c r="G38" s="27"/>
      <c r="H38" s="27"/>
      <c r="I38" s="85"/>
      <c r="J38" s="87"/>
      <c r="K38" s="123" t="s">
        <v>28</v>
      </c>
      <c r="L38" s="115"/>
    </row>
    <row r="39" spans="1:13" ht="13.8">
      <c r="A39" s="45" t="s">
        <v>72</v>
      </c>
      <c r="B39" s="29" t="s">
        <v>51</v>
      </c>
      <c r="C39" s="29"/>
      <c r="D39" s="29"/>
      <c r="E39" s="46">
        <f t="shared" si="3"/>
        <v>46768</v>
      </c>
      <c r="F39" s="47">
        <v>58460</v>
      </c>
      <c r="G39" s="27"/>
      <c r="H39" s="27"/>
      <c r="I39" s="88"/>
      <c r="J39" s="89"/>
      <c r="K39" s="123" t="s">
        <v>34</v>
      </c>
      <c r="L39" s="115"/>
    </row>
    <row r="40" spans="1:13" ht="36.75" customHeight="1">
      <c r="A40" s="45" t="s">
        <v>73</v>
      </c>
      <c r="B40" s="138" t="s">
        <v>81</v>
      </c>
      <c r="C40" s="29"/>
      <c r="D40" s="29"/>
      <c r="E40" s="46">
        <f t="shared" si="3"/>
        <v>14400</v>
      </c>
      <c r="F40" s="47">
        <v>18000</v>
      </c>
      <c r="G40" s="68" t="s">
        <v>33</v>
      </c>
      <c r="H40" s="27"/>
      <c r="I40" s="80"/>
      <c r="J40" s="81"/>
      <c r="K40" s="122" t="s">
        <v>28</v>
      </c>
      <c r="L40" s="115"/>
    </row>
    <row r="41" spans="1:13" ht="14.4" customHeight="1">
      <c r="A41" s="45" t="s">
        <v>74</v>
      </c>
      <c r="B41" s="29" t="s">
        <v>50</v>
      </c>
      <c r="C41" s="29"/>
      <c r="D41" s="29"/>
      <c r="E41" s="46">
        <f t="shared" si="3"/>
        <v>8400</v>
      </c>
      <c r="F41" s="47">
        <v>10500</v>
      </c>
      <c r="G41" s="68" t="s">
        <v>33</v>
      </c>
      <c r="H41" s="27"/>
      <c r="I41" s="80"/>
      <c r="J41" s="81"/>
      <c r="K41" s="122" t="s">
        <v>27</v>
      </c>
      <c r="L41" s="115"/>
    </row>
    <row r="42" spans="1:13" ht="13.8">
      <c r="A42" s="45" t="s">
        <v>75</v>
      </c>
      <c r="B42" s="29" t="s">
        <v>8</v>
      </c>
      <c r="C42" s="29"/>
      <c r="D42" s="29"/>
      <c r="E42" s="46">
        <f t="shared" si="3"/>
        <v>4800</v>
      </c>
      <c r="F42" s="47">
        <v>6000</v>
      </c>
      <c r="G42" s="68" t="s">
        <v>33</v>
      </c>
      <c r="H42" s="27"/>
      <c r="I42" s="80"/>
      <c r="J42" s="90"/>
      <c r="K42" s="122" t="s">
        <v>27</v>
      </c>
      <c r="L42" s="115"/>
    </row>
    <row r="43" spans="1:13" ht="13.8">
      <c r="A43" s="140" t="s">
        <v>90</v>
      </c>
      <c r="B43" s="136" t="s">
        <v>91</v>
      </c>
      <c r="C43" s="136"/>
      <c r="D43" s="136"/>
      <c r="E43" s="137">
        <f>SUM(E44:E45)</f>
        <v>12464.285714285714</v>
      </c>
      <c r="F43" s="141">
        <f>SUM(F44:F45)</f>
        <v>15000</v>
      </c>
      <c r="G43" s="28"/>
      <c r="H43" s="28"/>
      <c r="I43" s="91"/>
      <c r="J43" s="92"/>
      <c r="K43" s="123"/>
      <c r="L43" s="92"/>
    </row>
    <row r="44" spans="1:13" ht="13.8">
      <c r="A44" s="45" t="s">
        <v>17</v>
      </c>
      <c r="B44" s="29" t="s">
        <v>9</v>
      </c>
      <c r="C44" s="29"/>
      <c r="D44" s="29"/>
      <c r="E44" s="46">
        <f>SUM(F44/1.25)</f>
        <v>8000</v>
      </c>
      <c r="F44" s="47">
        <v>10000</v>
      </c>
      <c r="G44" s="27"/>
      <c r="H44" s="27"/>
      <c r="I44" s="93"/>
      <c r="J44" s="81"/>
      <c r="K44" s="123" t="s">
        <v>28</v>
      </c>
      <c r="L44" s="115"/>
    </row>
    <row r="45" spans="1:13" ht="14.4" thickBot="1">
      <c r="A45" s="49" t="s">
        <v>45</v>
      </c>
      <c r="B45" s="50" t="s">
        <v>19</v>
      </c>
      <c r="C45" s="50"/>
      <c r="D45" s="50"/>
      <c r="E45" s="46">
        <f>SUM(F45/1.12)</f>
        <v>4464.2857142857138</v>
      </c>
      <c r="F45" s="51">
        <v>5000</v>
      </c>
      <c r="G45" s="30"/>
      <c r="H45" s="30"/>
      <c r="I45" s="94"/>
      <c r="J45" s="95"/>
      <c r="K45" s="123" t="s">
        <v>28</v>
      </c>
      <c r="L45" s="117"/>
    </row>
    <row r="46" spans="1:13" ht="15.6" thickTop="1" thickBot="1">
      <c r="A46" s="31"/>
      <c r="B46" s="32" t="s">
        <v>10</v>
      </c>
      <c r="C46" s="32"/>
      <c r="D46" s="32"/>
      <c r="E46" s="33">
        <f>E12+E35+E43</f>
        <v>716560.28571428568</v>
      </c>
      <c r="F46" s="33">
        <f>F12+F35+F43</f>
        <v>895120</v>
      </c>
      <c r="G46" s="34"/>
      <c r="H46" s="34"/>
      <c r="I46" s="207"/>
      <c r="J46" s="208"/>
      <c r="K46" s="124"/>
      <c r="L46" s="118"/>
    </row>
    <row r="47" spans="1:13">
      <c r="M47" s="8"/>
    </row>
    <row r="48" spans="1:13" ht="15.6">
      <c r="A48" s="195" t="s">
        <v>49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5.6">
      <c r="A49" s="195"/>
      <c r="B49" s="205"/>
      <c r="C49" s="206"/>
      <c r="D49" s="206"/>
      <c r="E49" s="206"/>
      <c r="F49" s="206"/>
      <c r="G49" s="101"/>
      <c r="H49" s="101"/>
      <c r="I49" s="101"/>
      <c r="J49" s="101"/>
      <c r="K49" s="102"/>
      <c r="L49" s="103"/>
    </row>
    <row r="50" spans="1:12">
      <c r="K50" s="35"/>
    </row>
    <row r="51" spans="1:12" ht="15.6">
      <c r="A51" s="99"/>
      <c r="B51" s="99" t="s">
        <v>92</v>
      </c>
      <c r="C51" s="36"/>
      <c r="D51" s="36"/>
      <c r="E51" s="36"/>
      <c r="F51" s="37"/>
      <c r="G51" s="8"/>
      <c r="I51" s="37"/>
      <c r="J51" s="37"/>
      <c r="K51" s="37"/>
      <c r="L51" s="8"/>
    </row>
    <row r="52" spans="1:12" ht="15.6">
      <c r="A52" s="99"/>
      <c r="B52" s="99" t="s">
        <v>93</v>
      </c>
    </row>
    <row r="54" spans="1:12" ht="15.6">
      <c r="B54" s="19" t="s">
        <v>87</v>
      </c>
      <c r="C54" s="97"/>
      <c r="E54" s="105" t="s">
        <v>11</v>
      </c>
      <c r="F54" s="9"/>
      <c r="J54" s="106" t="s">
        <v>12</v>
      </c>
      <c r="K54" s="38"/>
      <c r="L54" s="38"/>
    </row>
    <row r="55" spans="1:12">
      <c r="J55" s="12"/>
      <c r="K55" s="13"/>
      <c r="L55" s="14"/>
    </row>
    <row r="56" spans="1:12" ht="14.4">
      <c r="C56" s="100"/>
      <c r="D56" s="100"/>
      <c r="E56" s="96"/>
      <c r="F56" s="96"/>
      <c r="H56" s="39" t="s">
        <v>13</v>
      </c>
      <c r="I56" s="40"/>
      <c r="J56" s="41"/>
      <c r="K56" s="42"/>
      <c r="L56" s="42"/>
    </row>
    <row r="57" spans="1:12" ht="15.6">
      <c r="C57" s="98"/>
      <c r="E57" s="19" t="s">
        <v>35</v>
      </c>
      <c r="F57" s="19"/>
      <c r="I57" s="193" t="s">
        <v>36</v>
      </c>
      <c r="J57" s="194"/>
      <c r="K57" s="194"/>
      <c r="L57" s="43"/>
    </row>
  </sheetData>
  <mergeCells count="16">
    <mergeCell ref="I57:K57"/>
    <mergeCell ref="A48:L48"/>
    <mergeCell ref="I9:J11"/>
    <mergeCell ref="I16:J16"/>
    <mergeCell ref="A49:F49"/>
    <mergeCell ref="I46:J46"/>
    <mergeCell ref="I33:J33"/>
    <mergeCell ref="A5:L5"/>
    <mergeCell ref="A9:A11"/>
    <mergeCell ref="B9:B11"/>
    <mergeCell ref="E9:E11"/>
    <mergeCell ref="F9:F11"/>
    <mergeCell ref="G9:G11"/>
    <mergeCell ref="K9:K11"/>
    <mergeCell ref="C9:C11"/>
    <mergeCell ref="D9:D11"/>
  </mergeCells>
  <pageMargins left="0.9055118110236221" right="0.9055118110236221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tabSelected="1" topLeftCell="A25" workbookViewId="0">
      <selection activeCell="B59" sqref="B59"/>
    </sheetView>
  </sheetViews>
  <sheetFormatPr defaultColWidth="9.109375" defaultRowHeight="13.2"/>
  <cols>
    <col min="1" max="1" width="6.88671875" style="20" customWidth="1"/>
    <col min="2" max="2" width="31.109375" style="9" customWidth="1"/>
    <col min="3" max="4" width="12" style="9" customWidth="1"/>
    <col min="5" max="5" width="12.6640625" style="9" customWidth="1"/>
    <col min="6" max="6" width="10.44140625" style="10" customWidth="1"/>
    <col min="7" max="7" width="12.6640625" style="11" customWidth="1"/>
    <col min="8" max="8" width="10.6640625" style="11" hidden="1" customWidth="1"/>
    <col min="9" max="9" width="15.44140625" style="11" customWidth="1"/>
    <col min="10" max="10" width="11.33203125" style="11" customWidth="1"/>
    <col min="11" max="11" width="14.109375" style="12" customWidth="1"/>
    <col min="12" max="12" width="10.6640625" style="13" hidden="1" customWidth="1"/>
    <col min="13" max="13" width="9.109375" style="15"/>
    <col min="14" max="255" width="9.109375" style="9"/>
    <col min="256" max="256" width="6.88671875" style="9" customWidth="1"/>
    <col min="257" max="257" width="31.109375" style="9" customWidth="1"/>
    <col min="258" max="258" width="12.6640625" style="9" customWidth="1"/>
    <col min="259" max="259" width="10.44140625" style="9" customWidth="1"/>
    <col min="260" max="260" width="13.33203125" style="9" customWidth="1"/>
    <col min="261" max="261" width="10.6640625" style="9" customWidth="1"/>
    <col min="262" max="262" width="12.6640625" style="9" customWidth="1"/>
    <col min="263" max="263" width="0" style="9" hidden="1" customWidth="1"/>
    <col min="264" max="264" width="13.109375" style="9" customWidth="1"/>
    <col min="265" max="265" width="11.33203125" style="9" customWidth="1"/>
    <col min="266" max="266" width="12.109375" style="9" customWidth="1"/>
    <col min="267" max="267" width="0" style="9" hidden="1" customWidth="1"/>
    <col min="268" max="268" width="10.6640625" style="9" customWidth="1"/>
    <col min="269" max="511" width="9.109375" style="9"/>
    <col min="512" max="512" width="6.88671875" style="9" customWidth="1"/>
    <col min="513" max="513" width="31.109375" style="9" customWidth="1"/>
    <col min="514" max="514" width="12.6640625" style="9" customWidth="1"/>
    <col min="515" max="515" width="10.44140625" style="9" customWidth="1"/>
    <col min="516" max="516" width="13.33203125" style="9" customWidth="1"/>
    <col min="517" max="517" width="10.6640625" style="9" customWidth="1"/>
    <col min="518" max="518" width="12.6640625" style="9" customWidth="1"/>
    <col min="519" max="519" width="0" style="9" hidden="1" customWidth="1"/>
    <col min="520" max="520" width="13.109375" style="9" customWidth="1"/>
    <col min="521" max="521" width="11.33203125" style="9" customWidth="1"/>
    <col min="522" max="522" width="12.109375" style="9" customWidth="1"/>
    <col min="523" max="523" width="0" style="9" hidden="1" customWidth="1"/>
    <col min="524" max="524" width="10.6640625" style="9" customWidth="1"/>
    <col min="525" max="767" width="9.109375" style="9"/>
    <col min="768" max="768" width="6.88671875" style="9" customWidth="1"/>
    <col min="769" max="769" width="31.109375" style="9" customWidth="1"/>
    <col min="770" max="770" width="12.6640625" style="9" customWidth="1"/>
    <col min="771" max="771" width="10.44140625" style="9" customWidth="1"/>
    <col min="772" max="772" width="13.33203125" style="9" customWidth="1"/>
    <col min="773" max="773" width="10.6640625" style="9" customWidth="1"/>
    <col min="774" max="774" width="12.6640625" style="9" customWidth="1"/>
    <col min="775" max="775" width="0" style="9" hidden="1" customWidth="1"/>
    <col min="776" max="776" width="13.109375" style="9" customWidth="1"/>
    <col min="777" max="777" width="11.33203125" style="9" customWidth="1"/>
    <col min="778" max="778" width="12.109375" style="9" customWidth="1"/>
    <col min="779" max="779" width="0" style="9" hidden="1" customWidth="1"/>
    <col min="780" max="780" width="10.6640625" style="9" customWidth="1"/>
    <col min="781" max="1023" width="9.109375" style="9"/>
    <col min="1024" max="1024" width="6.88671875" style="9" customWidth="1"/>
    <col min="1025" max="1025" width="31.109375" style="9" customWidth="1"/>
    <col min="1026" max="1026" width="12.6640625" style="9" customWidth="1"/>
    <col min="1027" max="1027" width="10.44140625" style="9" customWidth="1"/>
    <col min="1028" max="1028" width="13.33203125" style="9" customWidth="1"/>
    <col min="1029" max="1029" width="10.6640625" style="9" customWidth="1"/>
    <col min="1030" max="1030" width="12.6640625" style="9" customWidth="1"/>
    <col min="1031" max="1031" width="0" style="9" hidden="1" customWidth="1"/>
    <col min="1032" max="1032" width="13.109375" style="9" customWidth="1"/>
    <col min="1033" max="1033" width="11.33203125" style="9" customWidth="1"/>
    <col min="1034" max="1034" width="12.109375" style="9" customWidth="1"/>
    <col min="1035" max="1035" width="0" style="9" hidden="1" customWidth="1"/>
    <col min="1036" max="1036" width="10.6640625" style="9" customWidth="1"/>
    <col min="1037" max="1279" width="9.109375" style="9"/>
    <col min="1280" max="1280" width="6.88671875" style="9" customWidth="1"/>
    <col min="1281" max="1281" width="31.109375" style="9" customWidth="1"/>
    <col min="1282" max="1282" width="12.6640625" style="9" customWidth="1"/>
    <col min="1283" max="1283" width="10.44140625" style="9" customWidth="1"/>
    <col min="1284" max="1284" width="13.33203125" style="9" customWidth="1"/>
    <col min="1285" max="1285" width="10.6640625" style="9" customWidth="1"/>
    <col min="1286" max="1286" width="12.6640625" style="9" customWidth="1"/>
    <col min="1287" max="1287" width="0" style="9" hidden="1" customWidth="1"/>
    <col min="1288" max="1288" width="13.109375" style="9" customWidth="1"/>
    <col min="1289" max="1289" width="11.33203125" style="9" customWidth="1"/>
    <col min="1290" max="1290" width="12.109375" style="9" customWidth="1"/>
    <col min="1291" max="1291" width="0" style="9" hidden="1" customWidth="1"/>
    <col min="1292" max="1292" width="10.6640625" style="9" customWidth="1"/>
    <col min="1293" max="1535" width="9.109375" style="9"/>
    <col min="1536" max="1536" width="6.88671875" style="9" customWidth="1"/>
    <col min="1537" max="1537" width="31.109375" style="9" customWidth="1"/>
    <col min="1538" max="1538" width="12.6640625" style="9" customWidth="1"/>
    <col min="1539" max="1539" width="10.44140625" style="9" customWidth="1"/>
    <col min="1540" max="1540" width="13.33203125" style="9" customWidth="1"/>
    <col min="1541" max="1541" width="10.6640625" style="9" customWidth="1"/>
    <col min="1542" max="1542" width="12.6640625" style="9" customWidth="1"/>
    <col min="1543" max="1543" width="0" style="9" hidden="1" customWidth="1"/>
    <col min="1544" max="1544" width="13.109375" style="9" customWidth="1"/>
    <col min="1545" max="1545" width="11.33203125" style="9" customWidth="1"/>
    <col min="1546" max="1546" width="12.109375" style="9" customWidth="1"/>
    <col min="1547" max="1547" width="0" style="9" hidden="1" customWidth="1"/>
    <col min="1548" max="1548" width="10.6640625" style="9" customWidth="1"/>
    <col min="1549" max="1791" width="9.109375" style="9"/>
    <col min="1792" max="1792" width="6.88671875" style="9" customWidth="1"/>
    <col min="1793" max="1793" width="31.109375" style="9" customWidth="1"/>
    <col min="1794" max="1794" width="12.6640625" style="9" customWidth="1"/>
    <col min="1795" max="1795" width="10.44140625" style="9" customWidth="1"/>
    <col min="1796" max="1796" width="13.33203125" style="9" customWidth="1"/>
    <col min="1797" max="1797" width="10.6640625" style="9" customWidth="1"/>
    <col min="1798" max="1798" width="12.6640625" style="9" customWidth="1"/>
    <col min="1799" max="1799" width="0" style="9" hidden="1" customWidth="1"/>
    <col min="1800" max="1800" width="13.109375" style="9" customWidth="1"/>
    <col min="1801" max="1801" width="11.33203125" style="9" customWidth="1"/>
    <col min="1802" max="1802" width="12.109375" style="9" customWidth="1"/>
    <col min="1803" max="1803" width="0" style="9" hidden="1" customWidth="1"/>
    <col min="1804" max="1804" width="10.6640625" style="9" customWidth="1"/>
    <col min="1805" max="2047" width="9.109375" style="9"/>
    <col min="2048" max="2048" width="6.88671875" style="9" customWidth="1"/>
    <col min="2049" max="2049" width="31.109375" style="9" customWidth="1"/>
    <col min="2050" max="2050" width="12.6640625" style="9" customWidth="1"/>
    <col min="2051" max="2051" width="10.44140625" style="9" customWidth="1"/>
    <col min="2052" max="2052" width="13.33203125" style="9" customWidth="1"/>
    <col min="2053" max="2053" width="10.6640625" style="9" customWidth="1"/>
    <col min="2054" max="2054" width="12.6640625" style="9" customWidth="1"/>
    <col min="2055" max="2055" width="0" style="9" hidden="1" customWidth="1"/>
    <col min="2056" max="2056" width="13.109375" style="9" customWidth="1"/>
    <col min="2057" max="2057" width="11.33203125" style="9" customWidth="1"/>
    <col min="2058" max="2058" width="12.109375" style="9" customWidth="1"/>
    <col min="2059" max="2059" width="0" style="9" hidden="1" customWidth="1"/>
    <col min="2060" max="2060" width="10.6640625" style="9" customWidth="1"/>
    <col min="2061" max="2303" width="9.109375" style="9"/>
    <col min="2304" max="2304" width="6.88671875" style="9" customWidth="1"/>
    <col min="2305" max="2305" width="31.109375" style="9" customWidth="1"/>
    <col min="2306" max="2306" width="12.6640625" style="9" customWidth="1"/>
    <col min="2307" max="2307" width="10.44140625" style="9" customWidth="1"/>
    <col min="2308" max="2308" width="13.33203125" style="9" customWidth="1"/>
    <col min="2309" max="2309" width="10.6640625" style="9" customWidth="1"/>
    <col min="2310" max="2310" width="12.6640625" style="9" customWidth="1"/>
    <col min="2311" max="2311" width="0" style="9" hidden="1" customWidth="1"/>
    <col min="2312" max="2312" width="13.109375" style="9" customWidth="1"/>
    <col min="2313" max="2313" width="11.33203125" style="9" customWidth="1"/>
    <col min="2314" max="2314" width="12.109375" style="9" customWidth="1"/>
    <col min="2315" max="2315" width="0" style="9" hidden="1" customWidth="1"/>
    <col min="2316" max="2316" width="10.6640625" style="9" customWidth="1"/>
    <col min="2317" max="2559" width="9.109375" style="9"/>
    <col min="2560" max="2560" width="6.88671875" style="9" customWidth="1"/>
    <col min="2561" max="2561" width="31.109375" style="9" customWidth="1"/>
    <col min="2562" max="2562" width="12.6640625" style="9" customWidth="1"/>
    <col min="2563" max="2563" width="10.44140625" style="9" customWidth="1"/>
    <col min="2564" max="2564" width="13.33203125" style="9" customWidth="1"/>
    <col min="2565" max="2565" width="10.6640625" style="9" customWidth="1"/>
    <col min="2566" max="2566" width="12.6640625" style="9" customWidth="1"/>
    <col min="2567" max="2567" width="0" style="9" hidden="1" customWidth="1"/>
    <col min="2568" max="2568" width="13.109375" style="9" customWidth="1"/>
    <col min="2569" max="2569" width="11.33203125" style="9" customWidth="1"/>
    <col min="2570" max="2570" width="12.109375" style="9" customWidth="1"/>
    <col min="2571" max="2571" width="0" style="9" hidden="1" customWidth="1"/>
    <col min="2572" max="2572" width="10.6640625" style="9" customWidth="1"/>
    <col min="2573" max="2815" width="9.109375" style="9"/>
    <col min="2816" max="2816" width="6.88671875" style="9" customWidth="1"/>
    <col min="2817" max="2817" width="31.109375" style="9" customWidth="1"/>
    <col min="2818" max="2818" width="12.6640625" style="9" customWidth="1"/>
    <col min="2819" max="2819" width="10.44140625" style="9" customWidth="1"/>
    <col min="2820" max="2820" width="13.33203125" style="9" customWidth="1"/>
    <col min="2821" max="2821" width="10.6640625" style="9" customWidth="1"/>
    <col min="2822" max="2822" width="12.6640625" style="9" customWidth="1"/>
    <col min="2823" max="2823" width="0" style="9" hidden="1" customWidth="1"/>
    <col min="2824" max="2824" width="13.109375" style="9" customWidth="1"/>
    <col min="2825" max="2825" width="11.33203125" style="9" customWidth="1"/>
    <col min="2826" max="2826" width="12.109375" style="9" customWidth="1"/>
    <col min="2827" max="2827" width="0" style="9" hidden="1" customWidth="1"/>
    <col min="2828" max="2828" width="10.6640625" style="9" customWidth="1"/>
    <col min="2829" max="3071" width="9.109375" style="9"/>
    <col min="3072" max="3072" width="6.88671875" style="9" customWidth="1"/>
    <col min="3073" max="3073" width="31.109375" style="9" customWidth="1"/>
    <col min="3074" max="3074" width="12.6640625" style="9" customWidth="1"/>
    <col min="3075" max="3075" width="10.44140625" style="9" customWidth="1"/>
    <col min="3076" max="3076" width="13.33203125" style="9" customWidth="1"/>
    <col min="3077" max="3077" width="10.6640625" style="9" customWidth="1"/>
    <col min="3078" max="3078" width="12.6640625" style="9" customWidth="1"/>
    <col min="3079" max="3079" width="0" style="9" hidden="1" customWidth="1"/>
    <col min="3080" max="3080" width="13.109375" style="9" customWidth="1"/>
    <col min="3081" max="3081" width="11.33203125" style="9" customWidth="1"/>
    <col min="3082" max="3082" width="12.109375" style="9" customWidth="1"/>
    <col min="3083" max="3083" width="0" style="9" hidden="1" customWidth="1"/>
    <col min="3084" max="3084" width="10.6640625" style="9" customWidth="1"/>
    <col min="3085" max="3327" width="9.109375" style="9"/>
    <col min="3328" max="3328" width="6.88671875" style="9" customWidth="1"/>
    <col min="3329" max="3329" width="31.109375" style="9" customWidth="1"/>
    <col min="3330" max="3330" width="12.6640625" style="9" customWidth="1"/>
    <col min="3331" max="3331" width="10.44140625" style="9" customWidth="1"/>
    <col min="3332" max="3332" width="13.33203125" style="9" customWidth="1"/>
    <col min="3333" max="3333" width="10.6640625" style="9" customWidth="1"/>
    <col min="3334" max="3334" width="12.6640625" style="9" customWidth="1"/>
    <col min="3335" max="3335" width="0" style="9" hidden="1" customWidth="1"/>
    <col min="3336" max="3336" width="13.109375" style="9" customWidth="1"/>
    <col min="3337" max="3337" width="11.33203125" style="9" customWidth="1"/>
    <col min="3338" max="3338" width="12.109375" style="9" customWidth="1"/>
    <col min="3339" max="3339" width="0" style="9" hidden="1" customWidth="1"/>
    <col min="3340" max="3340" width="10.6640625" style="9" customWidth="1"/>
    <col min="3341" max="3583" width="9.109375" style="9"/>
    <col min="3584" max="3584" width="6.88671875" style="9" customWidth="1"/>
    <col min="3585" max="3585" width="31.109375" style="9" customWidth="1"/>
    <col min="3586" max="3586" width="12.6640625" style="9" customWidth="1"/>
    <col min="3587" max="3587" width="10.44140625" style="9" customWidth="1"/>
    <col min="3588" max="3588" width="13.33203125" style="9" customWidth="1"/>
    <col min="3589" max="3589" width="10.6640625" style="9" customWidth="1"/>
    <col min="3590" max="3590" width="12.6640625" style="9" customWidth="1"/>
    <col min="3591" max="3591" width="0" style="9" hidden="1" customWidth="1"/>
    <col min="3592" max="3592" width="13.109375" style="9" customWidth="1"/>
    <col min="3593" max="3593" width="11.33203125" style="9" customWidth="1"/>
    <col min="3594" max="3594" width="12.109375" style="9" customWidth="1"/>
    <col min="3595" max="3595" width="0" style="9" hidden="1" customWidth="1"/>
    <col min="3596" max="3596" width="10.6640625" style="9" customWidth="1"/>
    <col min="3597" max="3839" width="9.109375" style="9"/>
    <col min="3840" max="3840" width="6.88671875" style="9" customWidth="1"/>
    <col min="3841" max="3841" width="31.109375" style="9" customWidth="1"/>
    <col min="3842" max="3842" width="12.6640625" style="9" customWidth="1"/>
    <col min="3843" max="3843" width="10.44140625" style="9" customWidth="1"/>
    <col min="3844" max="3844" width="13.33203125" style="9" customWidth="1"/>
    <col min="3845" max="3845" width="10.6640625" style="9" customWidth="1"/>
    <col min="3846" max="3846" width="12.6640625" style="9" customWidth="1"/>
    <col min="3847" max="3847" width="0" style="9" hidden="1" customWidth="1"/>
    <col min="3848" max="3848" width="13.109375" style="9" customWidth="1"/>
    <col min="3849" max="3849" width="11.33203125" style="9" customWidth="1"/>
    <col min="3850" max="3850" width="12.109375" style="9" customWidth="1"/>
    <col min="3851" max="3851" width="0" style="9" hidden="1" customWidth="1"/>
    <col min="3852" max="3852" width="10.6640625" style="9" customWidth="1"/>
    <col min="3853" max="4095" width="9.109375" style="9"/>
    <col min="4096" max="4096" width="6.88671875" style="9" customWidth="1"/>
    <col min="4097" max="4097" width="31.109375" style="9" customWidth="1"/>
    <col min="4098" max="4098" width="12.6640625" style="9" customWidth="1"/>
    <col min="4099" max="4099" width="10.44140625" style="9" customWidth="1"/>
    <col min="4100" max="4100" width="13.33203125" style="9" customWidth="1"/>
    <col min="4101" max="4101" width="10.6640625" style="9" customWidth="1"/>
    <col min="4102" max="4102" width="12.6640625" style="9" customWidth="1"/>
    <col min="4103" max="4103" width="0" style="9" hidden="1" customWidth="1"/>
    <col min="4104" max="4104" width="13.109375" style="9" customWidth="1"/>
    <col min="4105" max="4105" width="11.33203125" style="9" customWidth="1"/>
    <col min="4106" max="4106" width="12.109375" style="9" customWidth="1"/>
    <col min="4107" max="4107" width="0" style="9" hidden="1" customWidth="1"/>
    <col min="4108" max="4108" width="10.6640625" style="9" customWidth="1"/>
    <col min="4109" max="4351" width="9.109375" style="9"/>
    <col min="4352" max="4352" width="6.88671875" style="9" customWidth="1"/>
    <col min="4353" max="4353" width="31.109375" style="9" customWidth="1"/>
    <col min="4354" max="4354" width="12.6640625" style="9" customWidth="1"/>
    <col min="4355" max="4355" width="10.44140625" style="9" customWidth="1"/>
    <col min="4356" max="4356" width="13.33203125" style="9" customWidth="1"/>
    <col min="4357" max="4357" width="10.6640625" style="9" customWidth="1"/>
    <col min="4358" max="4358" width="12.6640625" style="9" customWidth="1"/>
    <col min="4359" max="4359" width="0" style="9" hidden="1" customWidth="1"/>
    <col min="4360" max="4360" width="13.109375" style="9" customWidth="1"/>
    <col min="4361" max="4361" width="11.33203125" style="9" customWidth="1"/>
    <col min="4362" max="4362" width="12.109375" style="9" customWidth="1"/>
    <col min="4363" max="4363" width="0" style="9" hidden="1" customWidth="1"/>
    <col min="4364" max="4364" width="10.6640625" style="9" customWidth="1"/>
    <col min="4365" max="4607" width="9.109375" style="9"/>
    <col min="4608" max="4608" width="6.88671875" style="9" customWidth="1"/>
    <col min="4609" max="4609" width="31.109375" style="9" customWidth="1"/>
    <col min="4610" max="4610" width="12.6640625" style="9" customWidth="1"/>
    <col min="4611" max="4611" width="10.44140625" style="9" customWidth="1"/>
    <col min="4612" max="4612" width="13.33203125" style="9" customWidth="1"/>
    <col min="4613" max="4613" width="10.6640625" style="9" customWidth="1"/>
    <col min="4614" max="4614" width="12.6640625" style="9" customWidth="1"/>
    <col min="4615" max="4615" width="0" style="9" hidden="1" customWidth="1"/>
    <col min="4616" max="4616" width="13.109375" style="9" customWidth="1"/>
    <col min="4617" max="4617" width="11.33203125" style="9" customWidth="1"/>
    <col min="4618" max="4618" width="12.109375" style="9" customWidth="1"/>
    <col min="4619" max="4619" width="0" style="9" hidden="1" customWidth="1"/>
    <col min="4620" max="4620" width="10.6640625" style="9" customWidth="1"/>
    <col min="4621" max="4863" width="9.109375" style="9"/>
    <col min="4864" max="4864" width="6.88671875" style="9" customWidth="1"/>
    <col min="4865" max="4865" width="31.109375" style="9" customWidth="1"/>
    <col min="4866" max="4866" width="12.6640625" style="9" customWidth="1"/>
    <col min="4867" max="4867" width="10.44140625" style="9" customWidth="1"/>
    <col min="4868" max="4868" width="13.33203125" style="9" customWidth="1"/>
    <col min="4869" max="4869" width="10.6640625" style="9" customWidth="1"/>
    <col min="4870" max="4870" width="12.6640625" style="9" customWidth="1"/>
    <col min="4871" max="4871" width="0" style="9" hidden="1" customWidth="1"/>
    <col min="4872" max="4872" width="13.109375" style="9" customWidth="1"/>
    <col min="4873" max="4873" width="11.33203125" style="9" customWidth="1"/>
    <col min="4874" max="4874" width="12.109375" style="9" customWidth="1"/>
    <col min="4875" max="4875" width="0" style="9" hidden="1" customWidth="1"/>
    <col min="4876" max="4876" width="10.6640625" style="9" customWidth="1"/>
    <col min="4877" max="5119" width="9.109375" style="9"/>
    <col min="5120" max="5120" width="6.88671875" style="9" customWidth="1"/>
    <col min="5121" max="5121" width="31.109375" style="9" customWidth="1"/>
    <col min="5122" max="5122" width="12.6640625" style="9" customWidth="1"/>
    <col min="5123" max="5123" width="10.44140625" style="9" customWidth="1"/>
    <col min="5124" max="5124" width="13.33203125" style="9" customWidth="1"/>
    <col min="5125" max="5125" width="10.6640625" style="9" customWidth="1"/>
    <col min="5126" max="5126" width="12.6640625" style="9" customWidth="1"/>
    <col min="5127" max="5127" width="0" style="9" hidden="1" customWidth="1"/>
    <col min="5128" max="5128" width="13.109375" style="9" customWidth="1"/>
    <col min="5129" max="5129" width="11.33203125" style="9" customWidth="1"/>
    <col min="5130" max="5130" width="12.109375" style="9" customWidth="1"/>
    <col min="5131" max="5131" width="0" style="9" hidden="1" customWidth="1"/>
    <col min="5132" max="5132" width="10.6640625" style="9" customWidth="1"/>
    <col min="5133" max="5375" width="9.109375" style="9"/>
    <col min="5376" max="5376" width="6.88671875" style="9" customWidth="1"/>
    <col min="5377" max="5377" width="31.109375" style="9" customWidth="1"/>
    <col min="5378" max="5378" width="12.6640625" style="9" customWidth="1"/>
    <col min="5379" max="5379" width="10.44140625" style="9" customWidth="1"/>
    <col min="5380" max="5380" width="13.33203125" style="9" customWidth="1"/>
    <col min="5381" max="5381" width="10.6640625" style="9" customWidth="1"/>
    <col min="5382" max="5382" width="12.6640625" style="9" customWidth="1"/>
    <col min="5383" max="5383" width="0" style="9" hidden="1" customWidth="1"/>
    <col min="5384" max="5384" width="13.109375" style="9" customWidth="1"/>
    <col min="5385" max="5385" width="11.33203125" style="9" customWidth="1"/>
    <col min="5386" max="5386" width="12.109375" style="9" customWidth="1"/>
    <col min="5387" max="5387" width="0" style="9" hidden="1" customWidth="1"/>
    <col min="5388" max="5388" width="10.6640625" style="9" customWidth="1"/>
    <col min="5389" max="5631" width="9.109375" style="9"/>
    <col min="5632" max="5632" width="6.88671875" style="9" customWidth="1"/>
    <col min="5633" max="5633" width="31.109375" style="9" customWidth="1"/>
    <col min="5634" max="5634" width="12.6640625" style="9" customWidth="1"/>
    <col min="5635" max="5635" width="10.44140625" style="9" customWidth="1"/>
    <col min="5636" max="5636" width="13.33203125" style="9" customWidth="1"/>
    <col min="5637" max="5637" width="10.6640625" style="9" customWidth="1"/>
    <col min="5638" max="5638" width="12.6640625" style="9" customWidth="1"/>
    <col min="5639" max="5639" width="0" style="9" hidden="1" customWidth="1"/>
    <col min="5640" max="5640" width="13.109375" style="9" customWidth="1"/>
    <col min="5641" max="5641" width="11.33203125" style="9" customWidth="1"/>
    <col min="5642" max="5642" width="12.109375" style="9" customWidth="1"/>
    <col min="5643" max="5643" width="0" style="9" hidden="1" customWidth="1"/>
    <col min="5644" max="5644" width="10.6640625" style="9" customWidth="1"/>
    <col min="5645" max="5887" width="9.109375" style="9"/>
    <col min="5888" max="5888" width="6.88671875" style="9" customWidth="1"/>
    <col min="5889" max="5889" width="31.109375" style="9" customWidth="1"/>
    <col min="5890" max="5890" width="12.6640625" style="9" customWidth="1"/>
    <col min="5891" max="5891" width="10.44140625" style="9" customWidth="1"/>
    <col min="5892" max="5892" width="13.33203125" style="9" customWidth="1"/>
    <col min="5893" max="5893" width="10.6640625" style="9" customWidth="1"/>
    <col min="5894" max="5894" width="12.6640625" style="9" customWidth="1"/>
    <col min="5895" max="5895" width="0" style="9" hidden="1" customWidth="1"/>
    <col min="5896" max="5896" width="13.109375" style="9" customWidth="1"/>
    <col min="5897" max="5897" width="11.33203125" style="9" customWidth="1"/>
    <col min="5898" max="5898" width="12.109375" style="9" customWidth="1"/>
    <col min="5899" max="5899" width="0" style="9" hidden="1" customWidth="1"/>
    <col min="5900" max="5900" width="10.6640625" style="9" customWidth="1"/>
    <col min="5901" max="6143" width="9.109375" style="9"/>
    <col min="6144" max="6144" width="6.88671875" style="9" customWidth="1"/>
    <col min="6145" max="6145" width="31.109375" style="9" customWidth="1"/>
    <col min="6146" max="6146" width="12.6640625" style="9" customWidth="1"/>
    <col min="6147" max="6147" width="10.44140625" style="9" customWidth="1"/>
    <col min="6148" max="6148" width="13.33203125" style="9" customWidth="1"/>
    <col min="6149" max="6149" width="10.6640625" style="9" customWidth="1"/>
    <col min="6150" max="6150" width="12.6640625" style="9" customWidth="1"/>
    <col min="6151" max="6151" width="0" style="9" hidden="1" customWidth="1"/>
    <col min="6152" max="6152" width="13.109375" style="9" customWidth="1"/>
    <col min="6153" max="6153" width="11.33203125" style="9" customWidth="1"/>
    <col min="6154" max="6154" width="12.109375" style="9" customWidth="1"/>
    <col min="6155" max="6155" width="0" style="9" hidden="1" customWidth="1"/>
    <col min="6156" max="6156" width="10.6640625" style="9" customWidth="1"/>
    <col min="6157" max="6399" width="9.109375" style="9"/>
    <col min="6400" max="6400" width="6.88671875" style="9" customWidth="1"/>
    <col min="6401" max="6401" width="31.109375" style="9" customWidth="1"/>
    <col min="6402" max="6402" width="12.6640625" style="9" customWidth="1"/>
    <col min="6403" max="6403" width="10.44140625" style="9" customWidth="1"/>
    <col min="6404" max="6404" width="13.33203125" style="9" customWidth="1"/>
    <col min="6405" max="6405" width="10.6640625" style="9" customWidth="1"/>
    <col min="6406" max="6406" width="12.6640625" style="9" customWidth="1"/>
    <col min="6407" max="6407" width="0" style="9" hidden="1" customWidth="1"/>
    <col min="6408" max="6408" width="13.109375" style="9" customWidth="1"/>
    <col min="6409" max="6409" width="11.33203125" style="9" customWidth="1"/>
    <col min="6410" max="6410" width="12.109375" style="9" customWidth="1"/>
    <col min="6411" max="6411" width="0" style="9" hidden="1" customWidth="1"/>
    <col min="6412" max="6412" width="10.6640625" style="9" customWidth="1"/>
    <col min="6413" max="6655" width="9.109375" style="9"/>
    <col min="6656" max="6656" width="6.88671875" style="9" customWidth="1"/>
    <col min="6657" max="6657" width="31.109375" style="9" customWidth="1"/>
    <col min="6658" max="6658" width="12.6640625" style="9" customWidth="1"/>
    <col min="6659" max="6659" width="10.44140625" style="9" customWidth="1"/>
    <col min="6660" max="6660" width="13.33203125" style="9" customWidth="1"/>
    <col min="6661" max="6661" width="10.6640625" style="9" customWidth="1"/>
    <col min="6662" max="6662" width="12.6640625" style="9" customWidth="1"/>
    <col min="6663" max="6663" width="0" style="9" hidden="1" customWidth="1"/>
    <col min="6664" max="6664" width="13.109375" style="9" customWidth="1"/>
    <col min="6665" max="6665" width="11.33203125" style="9" customWidth="1"/>
    <col min="6666" max="6666" width="12.109375" style="9" customWidth="1"/>
    <col min="6667" max="6667" width="0" style="9" hidden="1" customWidth="1"/>
    <col min="6668" max="6668" width="10.6640625" style="9" customWidth="1"/>
    <col min="6669" max="6911" width="9.109375" style="9"/>
    <col min="6912" max="6912" width="6.88671875" style="9" customWidth="1"/>
    <col min="6913" max="6913" width="31.109375" style="9" customWidth="1"/>
    <col min="6914" max="6914" width="12.6640625" style="9" customWidth="1"/>
    <col min="6915" max="6915" width="10.44140625" style="9" customWidth="1"/>
    <col min="6916" max="6916" width="13.33203125" style="9" customWidth="1"/>
    <col min="6917" max="6917" width="10.6640625" style="9" customWidth="1"/>
    <col min="6918" max="6918" width="12.6640625" style="9" customWidth="1"/>
    <col min="6919" max="6919" width="0" style="9" hidden="1" customWidth="1"/>
    <col min="6920" max="6920" width="13.109375" style="9" customWidth="1"/>
    <col min="6921" max="6921" width="11.33203125" style="9" customWidth="1"/>
    <col min="6922" max="6922" width="12.109375" style="9" customWidth="1"/>
    <col min="6923" max="6923" width="0" style="9" hidden="1" customWidth="1"/>
    <col min="6924" max="6924" width="10.6640625" style="9" customWidth="1"/>
    <col min="6925" max="7167" width="9.109375" style="9"/>
    <col min="7168" max="7168" width="6.88671875" style="9" customWidth="1"/>
    <col min="7169" max="7169" width="31.109375" style="9" customWidth="1"/>
    <col min="7170" max="7170" width="12.6640625" style="9" customWidth="1"/>
    <col min="7171" max="7171" width="10.44140625" style="9" customWidth="1"/>
    <col min="7172" max="7172" width="13.33203125" style="9" customWidth="1"/>
    <col min="7173" max="7173" width="10.6640625" style="9" customWidth="1"/>
    <col min="7174" max="7174" width="12.6640625" style="9" customWidth="1"/>
    <col min="7175" max="7175" width="0" style="9" hidden="1" customWidth="1"/>
    <col min="7176" max="7176" width="13.109375" style="9" customWidth="1"/>
    <col min="7177" max="7177" width="11.33203125" style="9" customWidth="1"/>
    <col min="7178" max="7178" width="12.109375" style="9" customWidth="1"/>
    <col min="7179" max="7179" width="0" style="9" hidden="1" customWidth="1"/>
    <col min="7180" max="7180" width="10.6640625" style="9" customWidth="1"/>
    <col min="7181" max="7423" width="9.109375" style="9"/>
    <col min="7424" max="7424" width="6.88671875" style="9" customWidth="1"/>
    <col min="7425" max="7425" width="31.109375" style="9" customWidth="1"/>
    <col min="7426" max="7426" width="12.6640625" style="9" customWidth="1"/>
    <col min="7427" max="7427" width="10.44140625" style="9" customWidth="1"/>
    <col min="7428" max="7428" width="13.33203125" style="9" customWidth="1"/>
    <col min="7429" max="7429" width="10.6640625" style="9" customWidth="1"/>
    <col min="7430" max="7430" width="12.6640625" style="9" customWidth="1"/>
    <col min="7431" max="7431" width="0" style="9" hidden="1" customWidth="1"/>
    <col min="7432" max="7432" width="13.109375" style="9" customWidth="1"/>
    <col min="7433" max="7433" width="11.33203125" style="9" customWidth="1"/>
    <col min="7434" max="7434" width="12.109375" style="9" customWidth="1"/>
    <col min="7435" max="7435" width="0" style="9" hidden="1" customWidth="1"/>
    <col min="7436" max="7436" width="10.6640625" style="9" customWidth="1"/>
    <col min="7437" max="7679" width="9.109375" style="9"/>
    <col min="7680" max="7680" width="6.88671875" style="9" customWidth="1"/>
    <col min="7681" max="7681" width="31.109375" style="9" customWidth="1"/>
    <col min="7682" max="7682" width="12.6640625" style="9" customWidth="1"/>
    <col min="7683" max="7683" width="10.44140625" style="9" customWidth="1"/>
    <col min="7684" max="7684" width="13.33203125" style="9" customWidth="1"/>
    <col min="7685" max="7685" width="10.6640625" style="9" customWidth="1"/>
    <col min="7686" max="7686" width="12.6640625" style="9" customWidth="1"/>
    <col min="7687" max="7687" width="0" style="9" hidden="1" customWidth="1"/>
    <col min="7688" max="7688" width="13.109375" style="9" customWidth="1"/>
    <col min="7689" max="7689" width="11.33203125" style="9" customWidth="1"/>
    <col min="7690" max="7690" width="12.109375" style="9" customWidth="1"/>
    <col min="7691" max="7691" width="0" style="9" hidden="1" customWidth="1"/>
    <col min="7692" max="7692" width="10.6640625" style="9" customWidth="1"/>
    <col min="7693" max="7935" width="9.109375" style="9"/>
    <col min="7936" max="7936" width="6.88671875" style="9" customWidth="1"/>
    <col min="7937" max="7937" width="31.109375" style="9" customWidth="1"/>
    <col min="7938" max="7938" width="12.6640625" style="9" customWidth="1"/>
    <col min="7939" max="7939" width="10.44140625" style="9" customWidth="1"/>
    <col min="7940" max="7940" width="13.33203125" style="9" customWidth="1"/>
    <col min="7941" max="7941" width="10.6640625" style="9" customWidth="1"/>
    <col min="7942" max="7942" width="12.6640625" style="9" customWidth="1"/>
    <col min="7943" max="7943" width="0" style="9" hidden="1" customWidth="1"/>
    <col min="7944" max="7944" width="13.109375" style="9" customWidth="1"/>
    <col min="7945" max="7945" width="11.33203125" style="9" customWidth="1"/>
    <col min="7946" max="7946" width="12.109375" style="9" customWidth="1"/>
    <col min="7947" max="7947" width="0" style="9" hidden="1" customWidth="1"/>
    <col min="7948" max="7948" width="10.6640625" style="9" customWidth="1"/>
    <col min="7949" max="8191" width="9.109375" style="9"/>
    <col min="8192" max="8192" width="6.88671875" style="9" customWidth="1"/>
    <col min="8193" max="8193" width="31.109375" style="9" customWidth="1"/>
    <col min="8194" max="8194" width="12.6640625" style="9" customWidth="1"/>
    <col min="8195" max="8195" width="10.44140625" style="9" customWidth="1"/>
    <col min="8196" max="8196" width="13.33203125" style="9" customWidth="1"/>
    <col min="8197" max="8197" width="10.6640625" style="9" customWidth="1"/>
    <col min="8198" max="8198" width="12.6640625" style="9" customWidth="1"/>
    <col min="8199" max="8199" width="0" style="9" hidden="1" customWidth="1"/>
    <col min="8200" max="8200" width="13.109375" style="9" customWidth="1"/>
    <col min="8201" max="8201" width="11.33203125" style="9" customWidth="1"/>
    <col min="8202" max="8202" width="12.109375" style="9" customWidth="1"/>
    <col min="8203" max="8203" width="0" style="9" hidden="1" customWidth="1"/>
    <col min="8204" max="8204" width="10.6640625" style="9" customWidth="1"/>
    <col min="8205" max="8447" width="9.109375" style="9"/>
    <col min="8448" max="8448" width="6.88671875" style="9" customWidth="1"/>
    <col min="8449" max="8449" width="31.109375" style="9" customWidth="1"/>
    <col min="8450" max="8450" width="12.6640625" style="9" customWidth="1"/>
    <col min="8451" max="8451" width="10.44140625" style="9" customWidth="1"/>
    <col min="8452" max="8452" width="13.33203125" style="9" customWidth="1"/>
    <col min="8453" max="8453" width="10.6640625" style="9" customWidth="1"/>
    <col min="8454" max="8454" width="12.6640625" style="9" customWidth="1"/>
    <col min="8455" max="8455" width="0" style="9" hidden="1" customWidth="1"/>
    <col min="8456" max="8456" width="13.109375" style="9" customWidth="1"/>
    <col min="8457" max="8457" width="11.33203125" style="9" customWidth="1"/>
    <col min="8458" max="8458" width="12.109375" style="9" customWidth="1"/>
    <col min="8459" max="8459" width="0" style="9" hidden="1" customWidth="1"/>
    <col min="8460" max="8460" width="10.6640625" style="9" customWidth="1"/>
    <col min="8461" max="8703" width="9.109375" style="9"/>
    <col min="8704" max="8704" width="6.88671875" style="9" customWidth="1"/>
    <col min="8705" max="8705" width="31.109375" style="9" customWidth="1"/>
    <col min="8706" max="8706" width="12.6640625" style="9" customWidth="1"/>
    <col min="8707" max="8707" width="10.44140625" style="9" customWidth="1"/>
    <col min="8708" max="8708" width="13.33203125" style="9" customWidth="1"/>
    <col min="8709" max="8709" width="10.6640625" style="9" customWidth="1"/>
    <col min="8710" max="8710" width="12.6640625" style="9" customWidth="1"/>
    <col min="8711" max="8711" width="0" style="9" hidden="1" customWidth="1"/>
    <col min="8712" max="8712" width="13.109375" style="9" customWidth="1"/>
    <col min="8713" max="8713" width="11.33203125" style="9" customWidth="1"/>
    <col min="8714" max="8714" width="12.109375" style="9" customWidth="1"/>
    <col min="8715" max="8715" width="0" style="9" hidden="1" customWidth="1"/>
    <col min="8716" max="8716" width="10.6640625" style="9" customWidth="1"/>
    <col min="8717" max="8959" width="9.109375" style="9"/>
    <col min="8960" max="8960" width="6.88671875" style="9" customWidth="1"/>
    <col min="8961" max="8961" width="31.109375" style="9" customWidth="1"/>
    <col min="8962" max="8962" width="12.6640625" style="9" customWidth="1"/>
    <col min="8963" max="8963" width="10.44140625" style="9" customWidth="1"/>
    <col min="8964" max="8964" width="13.33203125" style="9" customWidth="1"/>
    <col min="8965" max="8965" width="10.6640625" style="9" customWidth="1"/>
    <col min="8966" max="8966" width="12.6640625" style="9" customWidth="1"/>
    <col min="8967" max="8967" width="0" style="9" hidden="1" customWidth="1"/>
    <col min="8968" max="8968" width="13.109375" style="9" customWidth="1"/>
    <col min="8969" max="8969" width="11.33203125" style="9" customWidth="1"/>
    <col min="8970" max="8970" width="12.109375" style="9" customWidth="1"/>
    <col min="8971" max="8971" width="0" style="9" hidden="1" customWidth="1"/>
    <col min="8972" max="8972" width="10.6640625" style="9" customWidth="1"/>
    <col min="8973" max="9215" width="9.109375" style="9"/>
    <col min="9216" max="9216" width="6.88671875" style="9" customWidth="1"/>
    <col min="9217" max="9217" width="31.109375" style="9" customWidth="1"/>
    <col min="9218" max="9218" width="12.6640625" style="9" customWidth="1"/>
    <col min="9219" max="9219" width="10.44140625" style="9" customWidth="1"/>
    <col min="9220" max="9220" width="13.33203125" style="9" customWidth="1"/>
    <col min="9221" max="9221" width="10.6640625" style="9" customWidth="1"/>
    <col min="9222" max="9222" width="12.6640625" style="9" customWidth="1"/>
    <col min="9223" max="9223" width="0" style="9" hidden="1" customWidth="1"/>
    <col min="9224" max="9224" width="13.109375" style="9" customWidth="1"/>
    <col min="9225" max="9225" width="11.33203125" style="9" customWidth="1"/>
    <col min="9226" max="9226" width="12.109375" style="9" customWidth="1"/>
    <col min="9227" max="9227" width="0" style="9" hidden="1" customWidth="1"/>
    <col min="9228" max="9228" width="10.6640625" style="9" customWidth="1"/>
    <col min="9229" max="9471" width="9.109375" style="9"/>
    <col min="9472" max="9472" width="6.88671875" style="9" customWidth="1"/>
    <col min="9473" max="9473" width="31.109375" style="9" customWidth="1"/>
    <col min="9474" max="9474" width="12.6640625" style="9" customWidth="1"/>
    <col min="9475" max="9475" width="10.44140625" style="9" customWidth="1"/>
    <col min="9476" max="9476" width="13.33203125" style="9" customWidth="1"/>
    <col min="9477" max="9477" width="10.6640625" style="9" customWidth="1"/>
    <col min="9478" max="9478" width="12.6640625" style="9" customWidth="1"/>
    <col min="9479" max="9479" width="0" style="9" hidden="1" customWidth="1"/>
    <col min="9480" max="9480" width="13.109375" style="9" customWidth="1"/>
    <col min="9481" max="9481" width="11.33203125" style="9" customWidth="1"/>
    <col min="9482" max="9482" width="12.109375" style="9" customWidth="1"/>
    <col min="9483" max="9483" width="0" style="9" hidden="1" customWidth="1"/>
    <col min="9484" max="9484" width="10.6640625" style="9" customWidth="1"/>
    <col min="9485" max="9727" width="9.109375" style="9"/>
    <col min="9728" max="9728" width="6.88671875" style="9" customWidth="1"/>
    <col min="9729" max="9729" width="31.109375" style="9" customWidth="1"/>
    <col min="9730" max="9730" width="12.6640625" style="9" customWidth="1"/>
    <col min="9731" max="9731" width="10.44140625" style="9" customWidth="1"/>
    <col min="9732" max="9732" width="13.33203125" style="9" customWidth="1"/>
    <col min="9733" max="9733" width="10.6640625" style="9" customWidth="1"/>
    <col min="9734" max="9734" width="12.6640625" style="9" customWidth="1"/>
    <col min="9735" max="9735" width="0" style="9" hidden="1" customWidth="1"/>
    <col min="9736" max="9736" width="13.109375" style="9" customWidth="1"/>
    <col min="9737" max="9737" width="11.33203125" style="9" customWidth="1"/>
    <col min="9738" max="9738" width="12.109375" style="9" customWidth="1"/>
    <col min="9739" max="9739" width="0" style="9" hidden="1" customWidth="1"/>
    <col min="9740" max="9740" width="10.6640625" style="9" customWidth="1"/>
    <col min="9741" max="9983" width="9.109375" style="9"/>
    <col min="9984" max="9984" width="6.88671875" style="9" customWidth="1"/>
    <col min="9985" max="9985" width="31.109375" style="9" customWidth="1"/>
    <col min="9986" max="9986" width="12.6640625" style="9" customWidth="1"/>
    <col min="9987" max="9987" width="10.44140625" style="9" customWidth="1"/>
    <col min="9988" max="9988" width="13.33203125" style="9" customWidth="1"/>
    <col min="9989" max="9989" width="10.6640625" style="9" customWidth="1"/>
    <col min="9990" max="9990" width="12.6640625" style="9" customWidth="1"/>
    <col min="9991" max="9991" width="0" style="9" hidden="1" customWidth="1"/>
    <col min="9992" max="9992" width="13.109375" style="9" customWidth="1"/>
    <col min="9993" max="9993" width="11.33203125" style="9" customWidth="1"/>
    <col min="9994" max="9994" width="12.109375" style="9" customWidth="1"/>
    <col min="9995" max="9995" width="0" style="9" hidden="1" customWidth="1"/>
    <col min="9996" max="9996" width="10.6640625" style="9" customWidth="1"/>
    <col min="9997" max="10239" width="9.109375" style="9"/>
    <col min="10240" max="10240" width="6.88671875" style="9" customWidth="1"/>
    <col min="10241" max="10241" width="31.109375" style="9" customWidth="1"/>
    <col min="10242" max="10242" width="12.6640625" style="9" customWidth="1"/>
    <col min="10243" max="10243" width="10.44140625" style="9" customWidth="1"/>
    <col min="10244" max="10244" width="13.33203125" style="9" customWidth="1"/>
    <col min="10245" max="10245" width="10.6640625" style="9" customWidth="1"/>
    <col min="10246" max="10246" width="12.6640625" style="9" customWidth="1"/>
    <col min="10247" max="10247" width="0" style="9" hidden="1" customWidth="1"/>
    <col min="10248" max="10248" width="13.109375" style="9" customWidth="1"/>
    <col min="10249" max="10249" width="11.33203125" style="9" customWidth="1"/>
    <col min="10250" max="10250" width="12.109375" style="9" customWidth="1"/>
    <col min="10251" max="10251" width="0" style="9" hidden="1" customWidth="1"/>
    <col min="10252" max="10252" width="10.6640625" style="9" customWidth="1"/>
    <col min="10253" max="10495" width="9.109375" style="9"/>
    <col min="10496" max="10496" width="6.88671875" style="9" customWidth="1"/>
    <col min="10497" max="10497" width="31.109375" style="9" customWidth="1"/>
    <col min="10498" max="10498" width="12.6640625" style="9" customWidth="1"/>
    <col min="10499" max="10499" width="10.44140625" style="9" customWidth="1"/>
    <col min="10500" max="10500" width="13.33203125" style="9" customWidth="1"/>
    <col min="10501" max="10501" width="10.6640625" style="9" customWidth="1"/>
    <col min="10502" max="10502" width="12.6640625" style="9" customWidth="1"/>
    <col min="10503" max="10503" width="0" style="9" hidden="1" customWidth="1"/>
    <col min="10504" max="10504" width="13.109375" style="9" customWidth="1"/>
    <col min="10505" max="10505" width="11.33203125" style="9" customWidth="1"/>
    <col min="10506" max="10506" width="12.109375" style="9" customWidth="1"/>
    <col min="10507" max="10507" width="0" style="9" hidden="1" customWidth="1"/>
    <col min="10508" max="10508" width="10.6640625" style="9" customWidth="1"/>
    <col min="10509" max="10751" width="9.109375" style="9"/>
    <col min="10752" max="10752" width="6.88671875" style="9" customWidth="1"/>
    <col min="10753" max="10753" width="31.109375" style="9" customWidth="1"/>
    <col min="10754" max="10754" width="12.6640625" style="9" customWidth="1"/>
    <col min="10755" max="10755" width="10.44140625" style="9" customWidth="1"/>
    <col min="10756" max="10756" width="13.33203125" style="9" customWidth="1"/>
    <col min="10757" max="10757" width="10.6640625" style="9" customWidth="1"/>
    <col min="10758" max="10758" width="12.6640625" style="9" customWidth="1"/>
    <col min="10759" max="10759" width="0" style="9" hidden="1" customWidth="1"/>
    <col min="10760" max="10760" width="13.109375" style="9" customWidth="1"/>
    <col min="10761" max="10761" width="11.33203125" style="9" customWidth="1"/>
    <col min="10762" max="10762" width="12.109375" style="9" customWidth="1"/>
    <col min="10763" max="10763" width="0" style="9" hidden="1" customWidth="1"/>
    <col min="10764" max="10764" width="10.6640625" style="9" customWidth="1"/>
    <col min="10765" max="11007" width="9.109375" style="9"/>
    <col min="11008" max="11008" width="6.88671875" style="9" customWidth="1"/>
    <col min="11009" max="11009" width="31.109375" style="9" customWidth="1"/>
    <col min="11010" max="11010" width="12.6640625" style="9" customWidth="1"/>
    <col min="11011" max="11011" width="10.44140625" style="9" customWidth="1"/>
    <col min="11012" max="11012" width="13.33203125" style="9" customWidth="1"/>
    <col min="11013" max="11013" width="10.6640625" style="9" customWidth="1"/>
    <col min="11014" max="11014" width="12.6640625" style="9" customWidth="1"/>
    <col min="11015" max="11015" width="0" style="9" hidden="1" customWidth="1"/>
    <col min="11016" max="11016" width="13.109375" style="9" customWidth="1"/>
    <col min="11017" max="11017" width="11.33203125" style="9" customWidth="1"/>
    <col min="11018" max="11018" width="12.109375" style="9" customWidth="1"/>
    <col min="11019" max="11019" width="0" style="9" hidden="1" customWidth="1"/>
    <col min="11020" max="11020" width="10.6640625" style="9" customWidth="1"/>
    <col min="11021" max="11263" width="9.109375" style="9"/>
    <col min="11264" max="11264" width="6.88671875" style="9" customWidth="1"/>
    <col min="11265" max="11265" width="31.109375" style="9" customWidth="1"/>
    <col min="11266" max="11266" width="12.6640625" style="9" customWidth="1"/>
    <col min="11267" max="11267" width="10.44140625" style="9" customWidth="1"/>
    <col min="11268" max="11268" width="13.33203125" style="9" customWidth="1"/>
    <col min="11269" max="11269" width="10.6640625" style="9" customWidth="1"/>
    <col min="11270" max="11270" width="12.6640625" style="9" customWidth="1"/>
    <col min="11271" max="11271" width="0" style="9" hidden="1" customWidth="1"/>
    <col min="11272" max="11272" width="13.109375" style="9" customWidth="1"/>
    <col min="11273" max="11273" width="11.33203125" style="9" customWidth="1"/>
    <col min="11274" max="11274" width="12.109375" style="9" customWidth="1"/>
    <col min="11275" max="11275" width="0" style="9" hidden="1" customWidth="1"/>
    <col min="11276" max="11276" width="10.6640625" style="9" customWidth="1"/>
    <col min="11277" max="11519" width="9.109375" style="9"/>
    <col min="11520" max="11520" width="6.88671875" style="9" customWidth="1"/>
    <col min="11521" max="11521" width="31.109375" style="9" customWidth="1"/>
    <col min="11522" max="11522" width="12.6640625" style="9" customWidth="1"/>
    <col min="11523" max="11523" width="10.44140625" style="9" customWidth="1"/>
    <col min="11524" max="11524" width="13.33203125" style="9" customWidth="1"/>
    <col min="11525" max="11525" width="10.6640625" style="9" customWidth="1"/>
    <col min="11526" max="11526" width="12.6640625" style="9" customWidth="1"/>
    <col min="11527" max="11527" width="0" style="9" hidden="1" customWidth="1"/>
    <col min="11528" max="11528" width="13.109375" style="9" customWidth="1"/>
    <col min="11529" max="11529" width="11.33203125" style="9" customWidth="1"/>
    <col min="11530" max="11530" width="12.109375" style="9" customWidth="1"/>
    <col min="11531" max="11531" width="0" style="9" hidden="1" customWidth="1"/>
    <col min="11532" max="11532" width="10.6640625" style="9" customWidth="1"/>
    <col min="11533" max="11775" width="9.109375" style="9"/>
    <col min="11776" max="11776" width="6.88671875" style="9" customWidth="1"/>
    <col min="11777" max="11777" width="31.109375" style="9" customWidth="1"/>
    <col min="11778" max="11778" width="12.6640625" style="9" customWidth="1"/>
    <col min="11779" max="11779" width="10.44140625" style="9" customWidth="1"/>
    <col min="11780" max="11780" width="13.33203125" style="9" customWidth="1"/>
    <col min="11781" max="11781" width="10.6640625" style="9" customWidth="1"/>
    <col min="11782" max="11782" width="12.6640625" style="9" customWidth="1"/>
    <col min="11783" max="11783" width="0" style="9" hidden="1" customWidth="1"/>
    <col min="11784" max="11784" width="13.109375" style="9" customWidth="1"/>
    <col min="11785" max="11785" width="11.33203125" style="9" customWidth="1"/>
    <col min="11786" max="11786" width="12.109375" style="9" customWidth="1"/>
    <col min="11787" max="11787" width="0" style="9" hidden="1" customWidth="1"/>
    <col min="11788" max="11788" width="10.6640625" style="9" customWidth="1"/>
    <col min="11789" max="12031" width="9.109375" style="9"/>
    <col min="12032" max="12032" width="6.88671875" style="9" customWidth="1"/>
    <col min="12033" max="12033" width="31.109375" style="9" customWidth="1"/>
    <col min="12034" max="12034" width="12.6640625" style="9" customWidth="1"/>
    <col min="12035" max="12035" width="10.44140625" style="9" customWidth="1"/>
    <col min="12036" max="12036" width="13.33203125" style="9" customWidth="1"/>
    <col min="12037" max="12037" width="10.6640625" style="9" customWidth="1"/>
    <col min="12038" max="12038" width="12.6640625" style="9" customWidth="1"/>
    <col min="12039" max="12039" width="0" style="9" hidden="1" customWidth="1"/>
    <col min="12040" max="12040" width="13.109375" style="9" customWidth="1"/>
    <col min="12041" max="12041" width="11.33203125" style="9" customWidth="1"/>
    <col min="12042" max="12042" width="12.109375" style="9" customWidth="1"/>
    <col min="12043" max="12043" width="0" style="9" hidden="1" customWidth="1"/>
    <col min="12044" max="12044" width="10.6640625" style="9" customWidth="1"/>
    <col min="12045" max="12287" width="9.109375" style="9"/>
    <col min="12288" max="12288" width="6.88671875" style="9" customWidth="1"/>
    <col min="12289" max="12289" width="31.109375" style="9" customWidth="1"/>
    <col min="12290" max="12290" width="12.6640625" style="9" customWidth="1"/>
    <col min="12291" max="12291" width="10.44140625" style="9" customWidth="1"/>
    <col min="12292" max="12292" width="13.33203125" style="9" customWidth="1"/>
    <col min="12293" max="12293" width="10.6640625" style="9" customWidth="1"/>
    <col min="12294" max="12294" width="12.6640625" style="9" customWidth="1"/>
    <col min="12295" max="12295" width="0" style="9" hidden="1" customWidth="1"/>
    <col min="12296" max="12296" width="13.109375" style="9" customWidth="1"/>
    <col min="12297" max="12297" width="11.33203125" style="9" customWidth="1"/>
    <col min="12298" max="12298" width="12.109375" style="9" customWidth="1"/>
    <col min="12299" max="12299" width="0" style="9" hidden="1" customWidth="1"/>
    <col min="12300" max="12300" width="10.6640625" style="9" customWidth="1"/>
    <col min="12301" max="12543" width="9.109375" style="9"/>
    <col min="12544" max="12544" width="6.88671875" style="9" customWidth="1"/>
    <col min="12545" max="12545" width="31.109375" style="9" customWidth="1"/>
    <col min="12546" max="12546" width="12.6640625" style="9" customWidth="1"/>
    <col min="12547" max="12547" width="10.44140625" style="9" customWidth="1"/>
    <col min="12548" max="12548" width="13.33203125" style="9" customWidth="1"/>
    <col min="12549" max="12549" width="10.6640625" style="9" customWidth="1"/>
    <col min="12550" max="12550" width="12.6640625" style="9" customWidth="1"/>
    <col min="12551" max="12551" width="0" style="9" hidden="1" customWidth="1"/>
    <col min="12552" max="12552" width="13.109375" style="9" customWidth="1"/>
    <col min="12553" max="12553" width="11.33203125" style="9" customWidth="1"/>
    <col min="12554" max="12554" width="12.109375" style="9" customWidth="1"/>
    <col min="12555" max="12555" width="0" style="9" hidden="1" customWidth="1"/>
    <col min="12556" max="12556" width="10.6640625" style="9" customWidth="1"/>
    <col min="12557" max="12799" width="9.109375" style="9"/>
    <col min="12800" max="12800" width="6.88671875" style="9" customWidth="1"/>
    <col min="12801" max="12801" width="31.109375" style="9" customWidth="1"/>
    <col min="12802" max="12802" width="12.6640625" style="9" customWidth="1"/>
    <col min="12803" max="12803" width="10.44140625" style="9" customWidth="1"/>
    <col min="12804" max="12804" width="13.33203125" style="9" customWidth="1"/>
    <col min="12805" max="12805" width="10.6640625" style="9" customWidth="1"/>
    <col min="12806" max="12806" width="12.6640625" style="9" customWidth="1"/>
    <col min="12807" max="12807" width="0" style="9" hidden="1" customWidth="1"/>
    <col min="12808" max="12808" width="13.109375" style="9" customWidth="1"/>
    <col min="12809" max="12809" width="11.33203125" style="9" customWidth="1"/>
    <col min="12810" max="12810" width="12.109375" style="9" customWidth="1"/>
    <col min="12811" max="12811" width="0" style="9" hidden="1" customWidth="1"/>
    <col min="12812" max="12812" width="10.6640625" style="9" customWidth="1"/>
    <col min="12813" max="13055" width="9.109375" style="9"/>
    <col min="13056" max="13056" width="6.88671875" style="9" customWidth="1"/>
    <col min="13057" max="13057" width="31.109375" style="9" customWidth="1"/>
    <col min="13058" max="13058" width="12.6640625" style="9" customWidth="1"/>
    <col min="13059" max="13059" width="10.44140625" style="9" customWidth="1"/>
    <col min="13060" max="13060" width="13.33203125" style="9" customWidth="1"/>
    <col min="13061" max="13061" width="10.6640625" style="9" customWidth="1"/>
    <col min="13062" max="13062" width="12.6640625" style="9" customWidth="1"/>
    <col min="13063" max="13063" width="0" style="9" hidden="1" customWidth="1"/>
    <col min="13064" max="13064" width="13.109375" style="9" customWidth="1"/>
    <col min="13065" max="13065" width="11.33203125" style="9" customWidth="1"/>
    <col min="13066" max="13066" width="12.109375" style="9" customWidth="1"/>
    <col min="13067" max="13067" width="0" style="9" hidden="1" customWidth="1"/>
    <col min="13068" max="13068" width="10.6640625" style="9" customWidth="1"/>
    <col min="13069" max="13311" width="9.109375" style="9"/>
    <col min="13312" max="13312" width="6.88671875" style="9" customWidth="1"/>
    <col min="13313" max="13313" width="31.109375" style="9" customWidth="1"/>
    <col min="13314" max="13314" width="12.6640625" style="9" customWidth="1"/>
    <col min="13315" max="13315" width="10.44140625" style="9" customWidth="1"/>
    <col min="13316" max="13316" width="13.33203125" style="9" customWidth="1"/>
    <col min="13317" max="13317" width="10.6640625" style="9" customWidth="1"/>
    <col min="13318" max="13318" width="12.6640625" style="9" customWidth="1"/>
    <col min="13319" max="13319" width="0" style="9" hidden="1" customWidth="1"/>
    <col min="13320" max="13320" width="13.109375" style="9" customWidth="1"/>
    <col min="13321" max="13321" width="11.33203125" style="9" customWidth="1"/>
    <col min="13322" max="13322" width="12.109375" style="9" customWidth="1"/>
    <col min="13323" max="13323" width="0" style="9" hidden="1" customWidth="1"/>
    <col min="13324" max="13324" width="10.6640625" style="9" customWidth="1"/>
    <col min="13325" max="13567" width="9.109375" style="9"/>
    <col min="13568" max="13568" width="6.88671875" style="9" customWidth="1"/>
    <col min="13569" max="13569" width="31.109375" style="9" customWidth="1"/>
    <col min="13570" max="13570" width="12.6640625" style="9" customWidth="1"/>
    <col min="13571" max="13571" width="10.44140625" style="9" customWidth="1"/>
    <col min="13572" max="13572" width="13.33203125" style="9" customWidth="1"/>
    <col min="13573" max="13573" width="10.6640625" style="9" customWidth="1"/>
    <col min="13574" max="13574" width="12.6640625" style="9" customWidth="1"/>
    <col min="13575" max="13575" width="0" style="9" hidden="1" customWidth="1"/>
    <col min="13576" max="13576" width="13.109375" style="9" customWidth="1"/>
    <col min="13577" max="13577" width="11.33203125" style="9" customWidth="1"/>
    <col min="13578" max="13578" width="12.109375" style="9" customWidth="1"/>
    <col min="13579" max="13579" width="0" style="9" hidden="1" customWidth="1"/>
    <col min="13580" max="13580" width="10.6640625" style="9" customWidth="1"/>
    <col min="13581" max="13823" width="9.109375" style="9"/>
    <col min="13824" max="13824" width="6.88671875" style="9" customWidth="1"/>
    <col min="13825" max="13825" width="31.109375" style="9" customWidth="1"/>
    <col min="13826" max="13826" width="12.6640625" style="9" customWidth="1"/>
    <col min="13827" max="13827" width="10.44140625" style="9" customWidth="1"/>
    <col min="13828" max="13828" width="13.33203125" style="9" customWidth="1"/>
    <col min="13829" max="13829" width="10.6640625" style="9" customWidth="1"/>
    <col min="13830" max="13830" width="12.6640625" style="9" customWidth="1"/>
    <col min="13831" max="13831" width="0" style="9" hidden="1" customWidth="1"/>
    <col min="13832" max="13832" width="13.109375" style="9" customWidth="1"/>
    <col min="13833" max="13833" width="11.33203125" style="9" customWidth="1"/>
    <col min="13834" max="13834" width="12.109375" style="9" customWidth="1"/>
    <col min="13835" max="13835" width="0" style="9" hidden="1" customWidth="1"/>
    <col min="13836" max="13836" width="10.6640625" style="9" customWidth="1"/>
    <col min="13837" max="14079" width="9.109375" style="9"/>
    <col min="14080" max="14080" width="6.88671875" style="9" customWidth="1"/>
    <col min="14081" max="14081" width="31.109375" style="9" customWidth="1"/>
    <col min="14082" max="14082" width="12.6640625" style="9" customWidth="1"/>
    <col min="14083" max="14083" width="10.44140625" style="9" customWidth="1"/>
    <col min="14084" max="14084" width="13.33203125" style="9" customWidth="1"/>
    <col min="14085" max="14085" width="10.6640625" style="9" customWidth="1"/>
    <col min="14086" max="14086" width="12.6640625" style="9" customWidth="1"/>
    <col min="14087" max="14087" width="0" style="9" hidden="1" customWidth="1"/>
    <col min="14088" max="14088" width="13.109375" style="9" customWidth="1"/>
    <col min="14089" max="14089" width="11.33203125" style="9" customWidth="1"/>
    <col min="14090" max="14090" width="12.109375" style="9" customWidth="1"/>
    <col min="14091" max="14091" width="0" style="9" hidden="1" customWidth="1"/>
    <col min="14092" max="14092" width="10.6640625" style="9" customWidth="1"/>
    <col min="14093" max="14335" width="9.109375" style="9"/>
    <col min="14336" max="14336" width="6.88671875" style="9" customWidth="1"/>
    <col min="14337" max="14337" width="31.109375" style="9" customWidth="1"/>
    <col min="14338" max="14338" width="12.6640625" style="9" customWidth="1"/>
    <col min="14339" max="14339" width="10.44140625" style="9" customWidth="1"/>
    <col min="14340" max="14340" width="13.33203125" style="9" customWidth="1"/>
    <col min="14341" max="14341" width="10.6640625" style="9" customWidth="1"/>
    <col min="14342" max="14342" width="12.6640625" style="9" customWidth="1"/>
    <col min="14343" max="14343" width="0" style="9" hidden="1" customWidth="1"/>
    <col min="14344" max="14344" width="13.109375" style="9" customWidth="1"/>
    <col min="14345" max="14345" width="11.33203125" style="9" customWidth="1"/>
    <col min="14346" max="14346" width="12.109375" style="9" customWidth="1"/>
    <col min="14347" max="14347" width="0" style="9" hidden="1" customWidth="1"/>
    <col min="14348" max="14348" width="10.6640625" style="9" customWidth="1"/>
    <col min="14349" max="14591" width="9.109375" style="9"/>
    <col min="14592" max="14592" width="6.88671875" style="9" customWidth="1"/>
    <col min="14593" max="14593" width="31.109375" style="9" customWidth="1"/>
    <col min="14594" max="14594" width="12.6640625" style="9" customWidth="1"/>
    <col min="14595" max="14595" width="10.44140625" style="9" customWidth="1"/>
    <col min="14596" max="14596" width="13.33203125" style="9" customWidth="1"/>
    <col min="14597" max="14597" width="10.6640625" style="9" customWidth="1"/>
    <col min="14598" max="14598" width="12.6640625" style="9" customWidth="1"/>
    <col min="14599" max="14599" width="0" style="9" hidden="1" customWidth="1"/>
    <col min="14600" max="14600" width="13.109375" style="9" customWidth="1"/>
    <col min="14601" max="14601" width="11.33203125" style="9" customWidth="1"/>
    <col min="14602" max="14602" width="12.109375" style="9" customWidth="1"/>
    <col min="14603" max="14603" width="0" style="9" hidden="1" customWidth="1"/>
    <col min="14604" max="14604" width="10.6640625" style="9" customWidth="1"/>
    <col min="14605" max="14847" width="9.109375" style="9"/>
    <col min="14848" max="14848" width="6.88671875" style="9" customWidth="1"/>
    <col min="14849" max="14849" width="31.109375" style="9" customWidth="1"/>
    <col min="14850" max="14850" width="12.6640625" style="9" customWidth="1"/>
    <col min="14851" max="14851" width="10.44140625" style="9" customWidth="1"/>
    <col min="14852" max="14852" width="13.33203125" style="9" customWidth="1"/>
    <col min="14853" max="14853" width="10.6640625" style="9" customWidth="1"/>
    <col min="14854" max="14854" width="12.6640625" style="9" customWidth="1"/>
    <col min="14855" max="14855" width="0" style="9" hidden="1" customWidth="1"/>
    <col min="14856" max="14856" width="13.109375" style="9" customWidth="1"/>
    <col min="14857" max="14857" width="11.33203125" style="9" customWidth="1"/>
    <col min="14858" max="14858" width="12.109375" style="9" customWidth="1"/>
    <col min="14859" max="14859" width="0" style="9" hidden="1" customWidth="1"/>
    <col min="14860" max="14860" width="10.6640625" style="9" customWidth="1"/>
    <col min="14861" max="15103" width="9.109375" style="9"/>
    <col min="15104" max="15104" width="6.88671875" style="9" customWidth="1"/>
    <col min="15105" max="15105" width="31.109375" style="9" customWidth="1"/>
    <col min="15106" max="15106" width="12.6640625" style="9" customWidth="1"/>
    <col min="15107" max="15107" width="10.44140625" style="9" customWidth="1"/>
    <col min="15108" max="15108" width="13.33203125" style="9" customWidth="1"/>
    <col min="15109" max="15109" width="10.6640625" style="9" customWidth="1"/>
    <col min="15110" max="15110" width="12.6640625" style="9" customWidth="1"/>
    <col min="15111" max="15111" width="0" style="9" hidden="1" customWidth="1"/>
    <col min="15112" max="15112" width="13.109375" style="9" customWidth="1"/>
    <col min="15113" max="15113" width="11.33203125" style="9" customWidth="1"/>
    <col min="15114" max="15114" width="12.109375" style="9" customWidth="1"/>
    <col min="15115" max="15115" width="0" style="9" hidden="1" customWidth="1"/>
    <col min="15116" max="15116" width="10.6640625" style="9" customWidth="1"/>
    <col min="15117" max="15359" width="9.109375" style="9"/>
    <col min="15360" max="15360" width="6.88671875" style="9" customWidth="1"/>
    <col min="15361" max="15361" width="31.109375" style="9" customWidth="1"/>
    <col min="15362" max="15362" width="12.6640625" style="9" customWidth="1"/>
    <col min="15363" max="15363" width="10.44140625" style="9" customWidth="1"/>
    <col min="15364" max="15364" width="13.33203125" style="9" customWidth="1"/>
    <col min="15365" max="15365" width="10.6640625" style="9" customWidth="1"/>
    <col min="15366" max="15366" width="12.6640625" style="9" customWidth="1"/>
    <col min="15367" max="15367" width="0" style="9" hidden="1" customWidth="1"/>
    <col min="15368" max="15368" width="13.109375" style="9" customWidth="1"/>
    <col min="15369" max="15369" width="11.33203125" style="9" customWidth="1"/>
    <col min="15370" max="15370" width="12.109375" style="9" customWidth="1"/>
    <col min="15371" max="15371" width="0" style="9" hidden="1" customWidth="1"/>
    <col min="15372" max="15372" width="10.6640625" style="9" customWidth="1"/>
    <col min="15373" max="15615" width="9.109375" style="9"/>
    <col min="15616" max="15616" width="6.88671875" style="9" customWidth="1"/>
    <col min="15617" max="15617" width="31.109375" style="9" customWidth="1"/>
    <col min="15618" max="15618" width="12.6640625" style="9" customWidth="1"/>
    <col min="15619" max="15619" width="10.44140625" style="9" customWidth="1"/>
    <col min="15620" max="15620" width="13.33203125" style="9" customWidth="1"/>
    <col min="15621" max="15621" width="10.6640625" style="9" customWidth="1"/>
    <col min="15622" max="15622" width="12.6640625" style="9" customWidth="1"/>
    <col min="15623" max="15623" width="0" style="9" hidden="1" customWidth="1"/>
    <col min="15624" max="15624" width="13.109375" style="9" customWidth="1"/>
    <col min="15625" max="15625" width="11.33203125" style="9" customWidth="1"/>
    <col min="15626" max="15626" width="12.109375" style="9" customWidth="1"/>
    <col min="15627" max="15627" width="0" style="9" hidden="1" customWidth="1"/>
    <col min="15628" max="15628" width="10.6640625" style="9" customWidth="1"/>
    <col min="15629" max="15871" width="9.109375" style="9"/>
    <col min="15872" max="15872" width="6.88671875" style="9" customWidth="1"/>
    <col min="15873" max="15873" width="31.109375" style="9" customWidth="1"/>
    <col min="15874" max="15874" width="12.6640625" style="9" customWidth="1"/>
    <col min="15875" max="15875" width="10.44140625" style="9" customWidth="1"/>
    <col min="15876" max="15876" width="13.33203125" style="9" customWidth="1"/>
    <col min="15877" max="15877" width="10.6640625" style="9" customWidth="1"/>
    <col min="15878" max="15878" width="12.6640625" style="9" customWidth="1"/>
    <col min="15879" max="15879" width="0" style="9" hidden="1" customWidth="1"/>
    <col min="15880" max="15880" width="13.109375" style="9" customWidth="1"/>
    <col min="15881" max="15881" width="11.33203125" style="9" customWidth="1"/>
    <col min="15882" max="15882" width="12.109375" style="9" customWidth="1"/>
    <col min="15883" max="15883" width="0" style="9" hidden="1" customWidth="1"/>
    <col min="15884" max="15884" width="10.6640625" style="9" customWidth="1"/>
    <col min="15885" max="16127" width="9.109375" style="9"/>
    <col min="16128" max="16128" width="6.88671875" style="9" customWidth="1"/>
    <col min="16129" max="16129" width="31.109375" style="9" customWidth="1"/>
    <col min="16130" max="16130" width="12.6640625" style="9" customWidth="1"/>
    <col min="16131" max="16131" width="10.44140625" style="9" customWidth="1"/>
    <col min="16132" max="16132" width="13.33203125" style="9" customWidth="1"/>
    <col min="16133" max="16133" width="10.6640625" style="9" customWidth="1"/>
    <col min="16134" max="16134" width="12.6640625" style="9" customWidth="1"/>
    <col min="16135" max="16135" width="0" style="9" hidden="1" customWidth="1"/>
    <col min="16136" max="16136" width="13.109375" style="9" customWidth="1"/>
    <col min="16137" max="16137" width="11.33203125" style="9" customWidth="1"/>
    <col min="16138" max="16138" width="12.109375" style="9" customWidth="1"/>
    <col min="16139" max="16139" width="0" style="9" hidden="1" customWidth="1"/>
    <col min="16140" max="16140" width="10.6640625" style="9" customWidth="1"/>
    <col min="16141" max="16384" width="9.109375" style="9"/>
  </cols>
  <sheetData>
    <row r="2" spans="1:19" s="7" customFormat="1" ht="13.8">
      <c r="A2" s="1" t="s">
        <v>0</v>
      </c>
      <c r="B2" s="1" t="s">
        <v>84</v>
      </c>
      <c r="C2" s="1"/>
      <c r="D2" s="1"/>
      <c r="E2" s="1"/>
      <c r="F2" s="2"/>
      <c r="G2" s="3"/>
      <c r="H2" s="3"/>
      <c r="I2" s="3"/>
      <c r="J2" s="3"/>
      <c r="K2" s="4"/>
      <c r="L2" s="5"/>
      <c r="M2" s="6"/>
    </row>
    <row r="3" spans="1:19" s="7" customFormat="1" ht="13.8">
      <c r="A3" s="1" t="s">
        <v>1</v>
      </c>
      <c r="B3" s="1" t="s">
        <v>37</v>
      </c>
      <c r="C3" s="1"/>
      <c r="D3" s="1"/>
      <c r="E3" s="1"/>
      <c r="F3" s="2"/>
      <c r="G3" s="3"/>
      <c r="H3" s="3"/>
      <c r="I3" s="3"/>
      <c r="J3" s="3"/>
      <c r="K3" s="4"/>
      <c r="L3" s="5"/>
      <c r="M3" s="6"/>
    </row>
    <row r="4" spans="1:19">
      <c r="A4" s="8"/>
    </row>
    <row r="5" spans="1:19" s="19" customFormat="1" ht="15.6">
      <c r="A5" s="170" t="s">
        <v>95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8"/>
    </row>
    <row r="6" spans="1:19" s="19" customFormat="1" ht="15.6">
      <c r="A6" s="154"/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8"/>
    </row>
    <row r="7" spans="1:19" ht="15.6">
      <c r="B7" s="99"/>
      <c r="C7" s="44"/>
      <c r="D7" s="44"/>
      <c r="E7" s="8"/>
      <c r="F7" s="21"/>
      <c r="G7" s="22"/>
      <c r="H7" s="22"/>
      <c r="I7" s="22"/>
      <c r="J7" s="22"/>
      <c r="K7" s="23"/>
      <c r="L7" s="24"/>
    </row>
    <row r="8" spans="1:19" ht="13.8" thickBot="1"/>
    <row r="9" spans="1:19" s="26" customFormat="1" ht="14.4">
      <c r="A9" s="172" t="s">
        <v>2</v>
      </c>
      <c r="B9" s="175" t="s">
        <v>25</v>
      </c>
      <c r="C9" s="190" t="s">
        <v>23</v>
      </c>
      <c r="D9" s="190" t="s">
        <v>41</v>
      </c>
      <c r="E9" s="178" t="s">
        <v>3</v>
      </c>
      <c r="F9" s="181" t="s">
        <v>39</v>
      </c>
      <c r="G9" s="184" t="s">
        <v>20</v>
      </c>
      <c r="H9" s="58"/>
      <c r="I9" s="197" t="s">
        <v>40</v>
      </c>
      <c r="J9" s="198"/>
      <c r="K9" s="187" t="s">
        <v>31</v>
      </c>
      <c r="L9" s="58"/>
      <c r="M9" s="25"/>
    </row>
    <row r="10" spans="1:19" s="26" customFormat="1" ht="14.4">
      <c r="A10" s="173"/>
      <c r="B10" s="176"/>
      <c r="C10" s="191"/>
      <c r="D10" s="191"/>
      <c r="E10" s="179"/>
      <c r="F10" s="182"/>
      <c r="G10" s="185"/>
      <c r="H10" s="56"/>
      <c r="I10" s="199"/>
      <c r="J10" s="200"/>
      <c r="K10" s="188"/>
      <c r="L10" s="153"/>
      <c r="M10" s="25"/>
    </row>
    <row r="11" spans="1:19" s="26" customFormat="1" ht="12.6" thickBot="1">
      <c r="A11" s="174"/>
      <c r="B11" s="177"/>
      <c r="C11" s="192"/>
      <c r="D11" s="192"/>
      <c r="E11" s="180"/>
      <c r="F11" s="183"/>
      <c r="G11" s="186"/>
      <c r="H11" s="74"/>
      <c r="I11" s="201"/>
      <c r="J11" s="202"/>
      <c r="K11" s="189"/>
      <c r="L11" s="61"/>
      <c r="M11" s="25"/>
    </row>
    <row r="12" spans="1:19" s="26" customFormat="1" ht="15" thickTop="1">
      <c r="A12" s="132" t="s">
        <v>21</v>
      </c>
      <c r="B12" s="148">
        <v>322</v>
      </c>
      <c r="C12" s="133"/>
      <c r="D12" s="133"/>
      <c r="E12" s="134">
        <f>SUM(E13+E17+E23)</f>
        <v>599969</v>
      </c>
      <c r="F12" s="134">
        <f>SUM(F13+F17+F23)</f>
        <v>737200</v>
      </c>
      <c r="G12" s="62"/>
      <c r="H12" s="59"/>
      <c r="I12" s="77"/>
      <c r="J12" s="78"/>
      <c r="K12" s="119"/>
      <c r="L12" s="63"/>
      <c r="M12" s="25"/>
    </row>
    <row r="13" spans="1:19" s="26" customFormat="1" ht="14.4">
      <c r="A13" s="132"/>
      <c r="B13" s="148" t="s">
        <v>89</v>
      </c>
      <c r="C13" s="133"/>
      <c r="D13" s="133"/>
      <c r="E13" s="145">
        <f>SUM(E14+E16)</f>
        <v>202960</v>
      </c>
      <c r="F13" s="134">
        <f>SUM(F14:F16)</f>
        <v>253700</v>
      </c>
      <c r="G13" s="157"/>
      <c r="H13" s="59"/>
      <c r="I13" s="77"/>
      <c r="J13" s="78"/>
      <c r="K13" s="121"/>
      <c r="L13" s="63"/>
      <c r="M13" s="25"/>
    </row>
    <row r="14" spans="1:19" s="26" customFormat="1" ht="14.4">
      <c r="A14" s="53" t="s">
        <v>52</v>
      </c>
      <c r="B14" s="54" t="s">
        <v>104</v>
      </c>
      <c r="C14" s="54"/>
      <c r="D14" s="54"/>
      <c r="E14" s="168">
        <f>SUM(F14/1.25)</f>
        <v>64000</v>
      </c>
      <c r="F14" s="156">
        <v>80000</v>
      </c>
      <c r="G14" s="157" t="s">
        <v>33</v>
      </c>
      <c r="H14" s="59"/>
      <c r="I14" s="151"/>
      <c r="J14" s="78"/>
      <c r="K14" s="120" t="s">
        <v>27</v>
      </c>
      <c r="L14" s="63"/>
      <c r="M14" s="25"/>
    </row>
    <row r="15" spans="1:19" s="26" customFormat="1" ht="14.4" hidden="1">
      <c r="A15" s="53"/>
      <c r="B15" s="54"/>
      <c r="C15" s="60"/>
      <c r="D15" s="125"/>
      <c r="E15" s="149"/>
      <c r="F15" s="64"/>
      <c r="G15" s="68"/>
      <c r="H15" s="69"/>
      <c r="I15" s="75"/>
      <c r="J15" s="79"/>
      <c r="K15" s="120"/>
      <c r="L15" s="63"/>
      <c r="M15" s="25"/>
    </row>
    <row r="16" spans="1:19" s="66" customFormat="1" ht="43.8" thickBot="1">
      <c r="A16" s="53" t="s">
        <v>53</v>
      </c>
      <c r="B16" s="54" t="s">
        <v>32</v>
      </c>
      <c r="C16" s="104" t="s">
        <v>99</v>
      </c>
      <c r="D16" s="112" t="s">
        <v>42</v>
      </c>
      <c r="E16" s="169">
        <v>138960</v>
      </c>
      <c r="F16" s="167">
        <v>173700</v>
      </c>
      <c r="G16" s="113" t="s">
        <v>33</v>
      </c>
      <c r="H16" s="69"/>
      <c r="I16" s="203" t="s">
        <v>96</v>
      </c>
      <c r="J16" s="204"/>
      <c r="K16" s="120" t="s">
        <v>27</v>
      </c>
      <c r="L16" s="65"/>
      <c r="M16" s="107"/>
      <c r="N16" s="72"/>
      <c r="O16" s="72"/>
      <c r="P16" s="72"/>
      <c r="Q16" s="72"/>
      <c r="R16" s="72"/>
      <c r="S16" s="72"/>
    </row>
    <row r="17" spans="1:13" s="72" customFormat="1" ht="14.4">
      <c r="A17" s="108"/>
      <c r="B17" s="109" t="s">
        <v>80</v>
      </c>
      <c r="C17" s="110"/>
      <c r="D17" s="111"/>
      <c r="E17" s="146">
        <f>SUM(E18:E22)</f>
        <v>38640</v>
      </c>
      <c r="F17" s="147">
        <f>SUM(F18:F22)</f>
        <v>48300</v>
      </c>
      <c r="G17" s="157"/>
      <c r="H17" s="59"/>
      <c r="I17" s="75"/>
      <c r="J17" s="76"/>
      <c r="K17" s="121"/>
      <c r="L17" s="63"/>
      <c r="M17" s="71"/>
    </row>
    <row r="18" spans="1:13" ht="13.8">
      <c r="A18" s="45" t="s">
        <v>54</v>
      </c>
      <c r="B18" s="29" t="s">
        <v>46</v>
      </c>
      <c r="C18" s="29"/>
      <c r="D18" s="29"/>
      <c r="E18" s="46">
        <f>SUM(F18/1.25)</f>
        <v>6400</v>
      </c>
      <c r="F18" s="128">
        <v>8000</v>
      </c>
      <c r="G18" s="68" t="s">
        <v>33</v>
      </c>
      <c r="H18" s="27"/>
      <c r="I18" s="152"/>
      <c r="J18" s="81"/>
      <c r="K18" s="122" t="s">
        <v>28</v>
      </c>
      <c r="L18" s="115"/>
    </row>
    <row r="19" spans="1:13" ht="13.8">
      <c r="A19" s="45" t="s">
        <v>55</v>
      </c>
      <c r="B19" s="29" t="s">
        <v>57</v>
      </c>
      <c r="C19" s="29"/>
      <c r="D19" s="29"/>
      <c r="E19" s="46">
        <f>SUM(F19/1.25)</f>
        <v>1600</v>
      </c>
      <c r="F19" s="128">
        <v>2000</v>
      </c>
      <c r="G19" s="68"/>
      <c r="H19" s="27"/>
      <c r="I19" s="152"/>
      <c r="J19" s="81"/>
      <c r="K19" s="122" t="s">
        <v>28</v>
      </c>
      <c r="L19" s="115"/>
    </row>
    <row r="20" spans="1:13" ht="13.8">
      <c r="A20" s="45" t="s">
        <v>56</v>
      </c>
      <c r="B20" s="29" t="s">
        <v>47</v>
      </c>
      <c r="C20" s="29"/>
      <c r="D20" s="29"/>
      <c r="E20" s="46">
        <f t="shared" ref="E20:E22" si="0">SUM(F20/1.25)</f>
        <v>7200</v>
      </c>
      <c r="F20" s="128">
        <v>9000</v>
      </c>
      <c r="G20" s="68" t="s">
        <v>33</v>
      </c>
      <c r="H20" s="27"/>
      <c r="I20" s="152"/>
      <c r="J20" s="82"/>
      <c r="K20" s="122" t="s">
        <v>28</v>
      </c>
      <c r="L20" s="115"/>
    </row>
    <row r="21" spans="1:13" ht="27.6">
      <c r="A21" s="45" t="s">
        <v>58</v>
      </c>
      <c r="B21" s="29" t="s">
        <v>4</v>
      </c>
      <c r="C21" s="29"/>
      <c r="D21" s="29"/>
      <c r="E21" s="46">
        <f t="shared" si="0"/>
        <v>7200</v>
      </c>
      <c r="F21" s="128">
        <v>9000</v>
      </c>
      <c r="G21" s="68" t="s">
        <v>33</v>
      </c>
      <c r="H21" s="27"/>
      <c r="I21" s="152"/>
      <c r="J21" s="81"/>
      <c r="K21" s="144" t="s">
        <v>98</v>
      </c>
      <c r="L21" s="115"/>
    </row>
    <row r="22" spans="1:13" ht="27.6">
      <c r="A22" s="45" t="s">
        <v>59</v>
      </c>
      <c r="B22" s="131" t="s">
        <v>48</v>
      </c>
      <c r="C22" s="29"/>
      <c r="D22" s="29"/>
      <c r="E22" s="46">
        <f t="shared" si="0"/>
        <v>16240</v>
      </c>
      <c r="F22" s="128">
        <v>20300</v>
      </c>
      <c r="G22" s="127" t="s">
        <v>33</v>
      </c>
      <c r="H22" s="27"/>
      <c r="I22" s="152"/>
      <c r="J22" s="81"/>
      <c r="K22" s="122" t="s">
        <v>27</v>
      </c>
      <c r="L22" s="115"/>
    </row>
    <row r="23" spans="1:13" ht="13.8">
      <c r="A23" s="45"/>
      <c r="B23" s="142" t="s">
        <v>79</v>
      </c>
      <c r="C23" s="136"/>
      <c r="D23" s="136"/>
      <c r="E23" s="137">
        <v>358369</v>
      </c>
      <c r="F23" s="150">
        <f>SUM(F24:F34)</f>
        <v>435200</v>
      </c>
      <c r="G23" s="127"/>
      <c r="H23" s="27"/>
      <c r="I23" s="152"/>
      <c r="J23" s="81"/>
      <c r="K23" s="122"/>
      <c r="L23" s="115"/>
    </row>
    <row r="24" spans="1:13" ht="13.8">
      <c r="A24" s="45" t="s">
        <v>60</v>
      </c>
      <c r="B24" s="29" t="s">
        <v>44</v>
      </c>
      <c r="C24" s="29"/>
      <c r="D24" s="29"/>
      <c r="E24" s="46">
        <f>SUM(F24/1.05)</f>
        <v>53333.333333333328</v>
      </c>
      <c r="F24" s="135">
        <v>56000</v>
      </c>
      <c r="G24" s="68" t="s">
        <v>33</v>
      </c>
      <c r="H24" s="27"/>
      <c r="I24" s="129"/>
      <c r="J24" s="81"/>
      <c r="K24" s="122" t="s">
        <v>27</v>
      </c>
      <c r="L24" s="115"/>
    </row>
    <row r="25" spans="1:13" ht="13.8">
      <c r="A25" s="45" t="s">
        <v>61</v>
      </c>
      <c r="B25" s="29" t="s">
        <v>5</v>
      </c>
      <c r="C25" s="29"/>
      <c r="D25" s="29"/>
      <c r="E25" s="46">
        <f>SUM(F25/1.05)</f>
        <v>10476.190476190475</v>
      </c>
      <c r="F25" s="135">
        <v>11000</v>
      </c>
      <c r="G25" s="68" t="s">
        <v>33</v>
      </c>
      <c r="H25" s="27"/>
      <c r="I25" s="126"/>
      <c r="J25" s="81"/>
      <c r="K25" s="122" t="s">
        <v>27</v>
      </c>
      <c r="L25" s="115"/>
    </row>
    <row r="26" spans="1:13" ht="13.8">
      <c r="A26" s="45" t="s">
        <v>62</v>
      </c>
      <c r="B26" s="29" t="s">
        <v>78</v>
      </c>
      <c r="C26" s="29"/>
      <c r="D26" s="29"/>
      <c r="E26" s="46">
        <f t="shared" ref="E26:E34" si="1">SUM(F26/1.25)</f>
        <v>22480</v>
      </c>
      <c r="F26" s="135">
        <v>28100</v>
      </c>
      <c r="G26" s="68" t="s">
        <v>33</v>
      </c>
      <c r="H26" s="27"/>
      <c r="I26" s="126"/>
      <c r="J26" s="81"/>
      <c r="K26" s="122" t="s">
        <v>27</v>
      </c>
      <c r="L26" s="115"/>
    </row>
    <row r="27" spans="1:13" ht="13.8">
      <c r="A27" s="45" t="s">
        <v>63</v>
      </c>
      <c r="B27" s="29" t="s">
        <v>77</v>
      </c>
      <c r="C27" s="29"/>
      <c r="D27" s="29"/>
      <c r="E27" s="47">
        <f t="shared" si="1"/>
        <v>20000</v>
      </c>
      <c r="F27" s="128">
        <v>25000</v>
      </c>
      <c r="G27" s="68" t="s">
        <v>33</v>
      </c>
      <c r="H27" s="27"/>
      <c r="I27" s="152"/>
      <c r="J27" s="81"/>
      <c r="K27" s="122" t="s">
        <v>27</v>
      </c>
      <c r="L27" s="115"/>
    </row>
    <row r="28" spans="1:13" ht="13.8">
      <c r="A28" s="45" t="s">
        <v>64</v>
      </c>
      <c r="B28" s="29" t="s">
        <v>18</v>
      </c>
      <c r="C28" s="29"/>
      <c r="D28" s="29"/>
      <c r="E28" s="47">
        <f t="shared" si="1"/>
        <v>12080</v>
      </c>
      <c r="F28" s="128">
        <v>15100</v>
      </c>
      <c r="G28" s="68" t="s">
        <v>33</v>
      </c>
      <c r="H28" s="27"/>
      <c r="I28" s="152"/>
      <c r="J28" s="81"/>
      <c r="K28" s="158" t="s">
        <v>97</v>
      </c>
      <c r="L28" s="115"/>
    </row>
    <row r="29" spans="1:13" ht="13.8">
      <c r="A29" s="45" t="s">
        <v>65</v>
      </c>
      <c r="B29" s="29" t="s">
        <v>14</v>
      </c>
      <c r="C29" s="29"/>
      <c r="D29" s="29"/>
      <c r="E29" s="47">
        <f t="shared" si="1"/>
        <v>2400</v>
      </c>
      <c r="F29" s="128">
        <v>3000</v>
      </c>
      <c r="G29" s="68" t="s">
        <v>33</v>
      </c>
      <c r="H29" s="27"/>
      <c r="I29" s="152"/>
      <c r="J29" s="81"/>
      <c r="K29" s="122" t="s">
        <v>27</v>
      </c>
      <c r="L29" s="115"/>
    </row>
    <row r="30" spans="1:13" ht="13.8">
      <c r="A30" s="45" t="s">
        <v>66</v>
      </c>
      <c r="B30" s="29" t="s">
        <v>15</v>
      </c>
      <c r="C30" s="29"/>
      <c r="D30" s="29"/>
      <c r="E30" s="47">
        <f t="shared" si="1"/>
        <v>3200</v>
      </c>
      <c r="F30" s="128">
        <v>4000</v>
      </c>
      <c r="G30" s="68" t="s">
        <v>33</v>
      </c>
      <c r="H30" s="27"/>
      <c r="I30" s="152"/>
      <c r="J30" s="81"/>
      <c r="K30" s="122" t="s">
        <v>27</v>
      </c>
      <c r="L30" s="115"/>
    </row>
    <row r="31" spans="1:13" ht="13.8">
      <c r="A31" s="45" t="s">
        <v>67</v>
      </c>
      <c r="B31" s="29" t="s">
        <v>6</v>
      </c>
      <c r="C31" s="29"/>
      <c r="D31" s="29"/>
      <c r="E31" s="47">
        <f t="shared" si="1"/>
        <v>16000</v>
      </c>
      <c r="F31" s="135">
        <v>20000</v>
      </c>
      <c r="G31" s="68" t="s">
        <v>33</v>
      </c>
      <c r="H31" s="27"/>
      <c r="I31" s="152"/>
      <c r="J31" s="81"/>
      <c r="K31" s="122" t="s">
        <v>27</v>
      </c>
      <c r="L31" s="115"/>
    </row>
    <row r="32" spans="1:13" ht="13.8">
      <c r="A32" s="45" t="s">
        <v>68</v>
      </c>
      <c r="B32" s="29" t="s">
        <v>16</v>
      </c>
      <c r="C32" s="29"/>
      <c r="D32" s="29"/>
      <c r="E32" s="47">
        <f t="shared" si="1"/>
        <v>12000</v>
      </c>
      <c r="F32" s="128">
        <v>15000</v>
      </c>
      <c r="G32" s="68" t="s">
        <v>33</v>
      </c>
      <c r="H32" s="27"/>
      <c r="I32" s="152"/>
      <c r="J32" s="81"/>
      <c r="K32" s="122" t="s">
        <v>27</v>
      </c>
      <c r="L32" s="115"/>
    </row>
    <row r="33" spans="1:13" ht="14.4">
      <c r="A33" s="45" t="s">
        <v>69</v>
      </c>
      <c r="B33" s="29" t="s">
        <v>38</v>
      </c>
      <c r="C33" s="139" t="s">
        <v>100</v>
      </c>
      <c r="D33" s="29"/>
      <c r="E33" s="47">
        <f t="shared" si="1"/>
        <v>200000</v>
      </c>
      <c r="F33" s="47">
        <v>250000</v>
      </c>
      <c r="G33" s="68" t="s">
        <v>33</v>
      </c>
      <c r="H33" s="27"/>
      <c r="I33" s="209" t="s">
        <v>96</v>
      </c>
      <c r="J33" s="210"/>
      <c r="K33" s="122" t="s">
        <v>27</v>
      </c>
      <c r="L33" s="115"/>
    </row>
    <row r="34" spans="1:13" ht="13.8">
      <c r="A34" s="45" t="s">
        <v>106</v>
      </c>
      <c r="B34" s="29" t="s">
        <v>26</v>
      </c>
      <c r="C34" s="29"/>
      <c r="D34" s="29"/>
      <c r="E34" s="47">
        <f t="shared" si="1"/>
        <v>6400</v>
      </c>
      <c r="F34" s="128">
        <v>8000</v>
      </c>
      <c r="G34" s="68" t="s">
        <v>33</v>
      </c>
      <c r="H34" s="27"/>
      <c r="I34" s="152"/>
      <c r="J34" s="81"/>
      <c r="K34" s="122" t="s">
        <v>27</v>
      </c>
      <c r="L34" s="115"/>
    </row>
    <row r="35" spans="1:13" ht="13.8">
      <c r="A35" s="140" t="s">
        <v>30</v>
      </c>
      <c r="B35" s="136">
        <v>323</v>
      </c>
      <c r="C35" s="136"/>
      <c r="D35" s="136"/>
      <c r="E35" s="137">
        <f>SUM(E36:E42)</f>
        <v>134336</v>
      </c>
      <c r="F35" s="137">
        <f>SUM(F36:F42)</f>
        <v>167920</v>
      </c>
      <c r="G35" s="28"/>
      <c r="H35" s="28"/>
      <c r="I35" s="83"/>
      <c r="J35" s="84"/>
      <c r="K35" s="122" t="s">
        <v>27</v>
      </c>
      <c r="L35" s="92"/>
    </row>
    <row r="36" spans="1:13" ht="13.8">
      <c r="A36" s="45" t="s">
        <v>70</v>
      </c>
      <c r="B36" s="29" t="s">
        <v>7</v>
      </c>
      <c r="C36" s="29"/>
      <c r="D36" s="29"/>
      <c r="E36" s="46">
        <f>SUM(F36/1.25)</f>
        <v>9600</v>
      </c>
      <c r="F36" s="47">
        <v>12000</v>
      </c>
      <c r="G36" s="68" t="s">
        <v>33</v>
      </c>
      <c r="H36" s="29"/>
      <c r="I36" s="85"/>
      <c r="J36" s="86"/>
      <c r="K36" s="122" t="s">
        <v>27</v>
      </c>
      <c r="L36" s="116"/>
    </row>
    <row r="37" spans="1:13" ht="13.8" hidden="1">
      <c r="A37" s="45"/>
      <c r="B37" s="159"/>
      <c r="C37" s="160"/>
      <c r="D37" s="160"/>
      <c r="E37" s="161"/>
      <c r="F37" s="162"/>
      <c r="G37" s="163"/>
      <c r="H37" s="160"/>
      <c r="I37" s="164"/>
      <c r="J37" s="165"/>
      <c r="K37" s="166"/>
      <c r="L37" s="116"/>
    </row>
    <row r="38" spans="1:13" ht="41.4">
      <c r="A38" s="45" t="s">
        <v>105</v>
      </c>
      <c r="B38" s="131" t="s">
        <v>29</v>
      </c>
      <c r="C38" s="29"/>
      <c r="D38" s="29"/>
      <c r="E38" s="46">
        <f t="shared" ref="E38:E42" si="2">SUM(F38/1.25)</f>
        <v>50368</v>
      </c>
      <c r="F38" s="47">
        <v>62960</v>
      </c>
      <c r="G38" s="27"/>
      <c r="H38" s="27"/>
      <c r="I38" s="85"/>
      <c r="J38" s="87"/>
      <c r="K38" s="123" t="s">
        <v>28</v>
      </c>
      <c r="L38" s="115"/>
    </row>
    <row r="39" spans="1:13" ht="13.8">
      <c r="A39" s="45" t="s">
        <v>71</v>
      </c>
      <c r="B39" s="29" t="s">
        <v>51</v>
      </c>
      <c r="C39" s="29"/>
      <c r="D39" s="29"/>
      <c r="E39" s="46">
        <f t="shared" si="2"/>
        <v>46768</v>
      </c>
      <c r="F39" s="47">
        <v>58460</v>
      </c>
      <c r="G39" s="27"/>
      <c r="H39" s="27"/>
      <c r="I39" s="88"/>
      <c r="J39" s="89"/>
      <c r="K39" s="123" t="s">
        <v>34</v>
      </c>
      <c r="L39" s="115"/>
    </row>
    <row r="40" spans="1:13" ht="27.6">
      <c r="A40" s="45" t="s">
        <v>72</v>
      </c>
      <c r="B40" s="138" t="s">
        <v>101</v>
      </c>
      <c r="C40" s="29"/>
      <c r="D40" s="29"/>
      <c r="E40" s="46">
        <f t="shared" si="2"/>
        <v>14400</v>
      </c>
      <c r="F40" s="47">
        <v>18000</v>
      </c>
      <c r="G40" s="68" t="s">
        <v>33</v>
      </c>
      <c r="H40" s="27"/>
      <c r="I40" s="152"/>
      <c r="J40" s="81"/>
      <c r="K40" s="122" t="s">
        <v>28</v>
      </c>
      <c r="L40" s="115"/>
    </row>
    <row r="41" spans="1:13" ht="13.8">
      <c r="A41" s="45" t="s">
        <v>73</v>
      </c>
      <c r="B41" s="29" t="s">
        <v>50</v>
      </c>
      <c r="C41" s="29"/>
      <c r="D41" s="29"/>
      <c r="E41" s="46">
        <f t="shared" si="2"/>
        <v>8400</v>
      </c>
      <c r="F41" s="47">
        <v>10500</v>
      </c>
      <c r="G41" s="68" t="s">
        <v>33</v>
      </c>
      <c r="H41" s="27"/>
      <c r="I41" s="152"/>
      <c r="J41" s="81"/>
      <c r="K41" s="122" t="s">
        <v>27</v>
      </c>
      <c r="L41" s="115"/>
    </row>
    <row r="42" spans="1:13" ht="13.8">
      <c r="A42" s="45" t="s">
        <v>74</v>
      </c>
      <c r="B42" s="29" t="s">
        <v>8</v>
      </c>
      <c r="C42" s="29"/>
      <c r="D42" s="29"/>
      <c r="E42" s="46">
        <f t="shared" si="2"/>
        <v>4800</v>
      </c>
      <c r="F42" s="47">
        <v>6000</v>
      </c>
      <c r="G42" s="68" t="s">
        <v>33</v>
      </c>
      <c r="H42" s="27"/>
      <c r="I42" s="152"/>
      <c r="J42" s="90"/>
      <c r="K42" s="122" t="s">
        <v>27</v>
      </c>
      <c r="L42" s="115"/>
    </row>
    <row r="43" spans="1:13" ht="13.8">
      <c r="A43" s="140" t="s">
        <v>90</v>
      </c>
      <c r="B43" s="136" t="s">
        <v>91</v>
      </c>
      <c r="C43" s="136"/>
      <c r="D43" s="136"/>
      <c r="E43" s="137">
        <f>SUM(E44:E45)</f>
        <v>12464.285714285714</v>
      </c>
      <c r="F43" s="141">
        <f>SUM(F44:F45)</f>
        <v>15000</v>
      </c>
      <c r="G43" s="28"/>
      <c r="H43" s="28"/>
      <c r="I43" s="91"/>
      <c r="J43" s="92"/>
      <c r="K43" s="123"/>
      <c r="L43" s="92"/>
    </row>
    <row r="44" spans="1:13" ht="13.8">
      <c r="A44" s="45" t="s">
        <v>17</v>
      </c>
      <c r="B44" s="29" t="s">
        <v>9</v>
      </c>
      <c r="C44" s="29"/>
      <c r="D44" s="29"/>
      <c r="E44" s="46">
        <f>SUM(F44/1.25)</f>
        <v>8000</v>
      </c>
      <c r="F44" s="47">
        <v>10000</v>
      </c>
      <c r="G44" s="27"/>
      <c r="H44" s="27"/>
      <c r="I44" s="93"/>
      <c r="J44" s="81"/>
      <c r="K44" s="123" t="s">
        <v>28</v>
      </c>
      <c r="L44" s="115"/>
    </row>
    <row r="45" spans="1:13" ht="14.4" thickBot="1">
      <c r="A45" s="49" t="s">
        <v>45</v>
      </c>
      <c r="B45" s="50" t="s">
        <v>19</v>
      </c>
      <c r="C45" s="50"/>
      <c r="D45" s="50"/>
      <c r="E45" s="46">
        <f>SUM(F45/1.12)</f>
        <v>4464.2857142857138</v>
      </c>
      <c r="F45" s="51">
        <v>5000</v>
      </c>
      <c r="G45" s="30"/>
      <c r="H45" s="30"/>
      <c r="I45" s="94"/>
      <c r="J45" s="95"/>
      <c r="K45" s="123" t="s">
        <v>28</v>
      </c>
      <c r="L45" s="117"/>
    </row>
    <row r="46" spans="1:13" ht="15.6" thickTop="1" thickBot="1">
      <c r="A46" s="31"/>
      <c r="B46" s="32" t="s">
        <v>10</v>
      </c>
      <c r="C46" s="32"/>
      <c r="D46" s="32"/>
      <c r="E46" s="33">
        <f>E12+E35+E43</f>
        <v>746769.28571428568</v>
      </c>
      <c r="F46" s="33">
        <f>F12+F35+F43</f>
        <v>920120</v>
      </c>
      <c r="G46" s="34"/>
      <c r="H46" s="34"/>
      <c r="I46" s="207"/>
      <c r="J46" s="208"/>
      <c r="K46" s="124"/>
      <c r="L46" s="118"/>
    </row>
    <row r="47" spans="1:13">
      <c r="M47" s="8"/>
    </row>
    <row r="48" spans="1:13" ht="15.6">
      <c r="A48" s="195" t="s">
        <v>49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5.6">
      <c r="A49" s="195"/>
      <c r="B49" s="205"/>
      <c r="C49" s="206"/>
      <c r="D49" s="206"/>
      <c r="E49" s="206"/>
      <c r="F49" s="206"/>
      <c r="G49" s="101"/>
      <c r="H49" s="101"/>
      <c r="I49" s="101"/>
      <c r="J49" s="101"/>
      <c r="K49" s="102"/>
      <c r="L49" s="103"/>
    </row>
    <row r="50" spans="1:12">
      <c r="K50" s="35"/>
    </row>
    <row r="51" spans="1:12" ht="15.6">
      <c r="A51" s="99"/>
      <c r="B51" s="99" t="s">
        <v>107</v>
      </c>
      <c r="C51" s="36"/>
      <c r="D51" s="36"/>
      <c r="E51" s="36"/>
      <c r="F51" s="37"/>
      <c r="G51" s="8"/>
      <c r="I51" s="37"/>
      <c r="J51" s="37"/>
      <c r="K51" s="37"/>
      <c r="L51" s="8"/>
    </row>
    <row r="52" spans="1:12" ht="15.6">
      <c r="A52" s="99"/>
      <c r="B52" s="99" t="s">
        <v>103</v>
      </c>
    </row>
    <row r="54" spans="1:12" ht="15.6">
      <c r="B54" s="19" t="s">
        <v>102</v>
      </c>
      <c r="C54" s="97"/>
      <c r="E54" s="105" t="s">
        <v>11</v>
      </c>
      <c r="F54" s="9"/>
      <c r="J54" s="106" t="s">
        <v>12</v>
      </c>
      <c r="K54" s="38"/>
      <c r="L54" s="38"/>
    </row>
    <row r="55" spans="1:12">
      <c r="J55" s="12"/>
      <c r="K55" s="13"/>
      <c r="L55" s="14"/>
    </row>
    <row r="56" spans="1:12" ht="14.4">
      <c r="C56" s="100"/>
      <c r="D56" s="100"/>
      <c r="E56" s="96"/>
      <c r="F56" s="96"/>
      <c r="H56" s="39" t="s">
        <v>13</v>
      </c>
      <c r="I56" s="40"/>
      <c r="J56" s="41"/>
      <c r="K56" s="42"/>
      <c r="L56" s="42"/>
    </row>
    <row r="57" spans="1:12" ht="15.6">
      <c r="C57" s="98"/>
      <c r="E57" s="19" t="s">
        <v>35</v>
      </c>
      <c r="F57" s="19"/>
      <c r="I57" s="193" t="s">
        <v>36</v>
      </c>
      <c r="J57" s="194"/>
      <c r="K57" s="194"/>
      <c r="L57" s="43"/>
    </row>
  </sheetData>
  <mergeCells count="16">
    <mergeCell ref="I57:K57"/>
    <mergeCell ref="A5:L5"/>
    <mergeCell ref="A9:A11"/>
    <mergeCell ref="B9:B11"/>
    <mergeCell ref="C9:C11"/>
    <mergeCell ref="D9:D11"/>
    <mergeCell ref="E9:E11"/>
    <mergeCell ref="F9:F11"/>
    <mergeCell ref="G9:G11"/>
    <mergeCell ref="I9:J11"/>
    <mergeCell ref="K9:K11"/>
    <mergeCell ref="I16:J16"/>
    <mergeCell ref="I33:J33"/>
    <mergeCell ref="I46:J46"/>
    <mergeCell ref="A48:L48"/>
    <mergeCell ref="A49:F4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prijedlog nabave 2017</vt:lpstr>
      <vt:lpstr>plan nabave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2017-02-24T14:05:23Z</dcterms:modified>
</cp:coreProperties>
</file>