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ukovicGotalJ\Desktop\"/>
    </mc:Choice>
  </mc:AlternateContent>
  <xr:revisionPtr revIDLastSave="0" documentId="8_{D7145F28-EA98-4674-AE61-F81860D75693}" xr6:coauthVersionLast="46" xr6:coauthVersionMax="46" xr10:uidLastSave="{00000000-0000-0000-0000-000000000000}"/>
  <bookViews>
    <workbookView xWindow="-120" yWindow="-120" windowWidth="29040" windowHeight="15840" activeTab="2" xr2:uid="{00000000-000D-0000-FFFF-FFFF00000000}"/>
  </bookViews>
  <sheets>
    <sheet name="OPĆI DIO" sheetId="4" r:id="rId1"/>
    <sheet name="PLAN PRIHODA" sheetId="2" r:id="rId2"/>
    <sheet name="PLAN RASHODA I IZDATAKA" sheetId="3" r:id="rId3"/>
  </sheets>
  <definedNames>
    <definedName name="_xlnm._FilterDatabase" localSheetId="2" hidden="1">'PLAN RASHODA I IZDATAKA'!#REF!</definedName>
    <definedName name="_xlnm.Print_Titles" localSheetId="1">'PLAN PRIHODA'!$1:$1</definedName>
    <definedName name="_xlnm.Print_Titles" localSheetId="2">'PLAN RASHODA I IZDATAKA'!$1:$2</definedName>
    <definedName name="_xlnm.Print_Area" localSheetId="0">'OPĆI DIO'!$A$2:$H$26</definedName>
    <definedName name="_xlnm.Print_Area" localSheetId="1">'PLAN PRIHODA'!$A$1:$H$37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4" l="1"/>
  <c r="F71" i="3"/>
  <c r="C74" i="3"/>
  <c r="C71" i="3" s="1"/>
  <c r="C62" i="3"/>
  <c r="C61" i="3"/>
  <c r="C60" i="3"/>
  <c r="C59" i="3"/>
  <c r="D58" i="3"/>
  <c r="C58" i="3" s="1"/>
  <c r="C28" i="3"/>
  <c r="C27" i="3"/>
  <c r="C26" i="3"/>
  <c r="C25" i="3"/>
  <c r="C24" i="3"/>
  <c r="F22" i="3"/>
  <c r="D22" i="3"/>
  <c r="D17" i="3"/>
  <c r="C17" i="3" s="1"/>
  <c r="C98" i="3"/>
  <c r="C97" i="3"/>
  <c r="C96" i="3"/>
  <c r="G92" i="3"/>
  <c r="H107" i="3"/>
  <c r="C107" i="3" s="1"/>
  <c r="C108" i="3"/>
  <c r="E110" i="3"/>
  <c r="C115" i="3"/>
  <c r="C110" i="3" s="1"/>
  <c r="C22" i="3" l="1"/>
  <c r="C92" i="3"/>
  <c r="G78" i="3"/>
  <c r="C85" i="3" l="1"/>
  <c r="C48" i="3"/>
  <c r="D48" i="3"/>
  <c r="E6" i="3"/>
  <c r="G85" i="3"/>
  <c r="G6" i="3" s="1"/>
  <c r="D12" i="2" l="1"/>
  <c r="D41" i="3" l="1"/>
  <c r="D30" i="3" l="1"/>
  <c r="C30" i="3" s="1"/>
  <c r="C10" i="3"/>
  <c r="C82" i="3" l="1"/>
  <c r="C78" i="3" s="1"/>
  <c r="E36" i="2" l="1"/>
  <c r="E24" i="2"/>
  <c r="E12" i="2"/>
  <c r="G36" i="2" l="1"/>
  <c r="F36" i="2"/>
  <c r="D36" i="2"/>
  <c r="C36" i="2"/>
  <c r="B36" i="2"/>
  <c r="G24" i="2"/>
  <c r="F24" i="2"/>
  <c r="D24" i="2"/>
  <c r="C24" i="2"/>
  <c r="B24" i="2"/>
  <c r="G12" i="2"/>
  <c r="F12" i="2"/>
  <c r="C12" i="2"/>
  <c r="B12" i="2"/>
  <c r="C68" i="3"/>
  <c r="C67" i="3"/>
  <c r="F66" i="3"/>
  <c r="F6" i="3" s="1"/>
  <c r="D53" i="3"/>
  <c r="C53" i="3" s="1"/>
  <c r="C41" i="3"/>
  <c r="D10" i="3"/>
  <c r="D6" i="3" s="1"/>
  <c r="C6" i="3" s="1"/>
  <c r="C66" i="3" l="1"/>
  <c r="H22" i="4"/>
  <c r="G22" i="4"/>
  <c r="F22" i="4"/>
  <c r="B37" i="2"/>
  <c r="B13" i="2" l="1"/>
  <c r="B25" i="2"/>
</calcChain>
</file>

<file path=xl/sharedStrings.xml><?xml version="1.0" encoding="utf-8"?>
<sst xmlns="http://schemas.openxmlformats.org/spreadsheetml/2006/main" count="205" uniqueCount="125">
  <si>
    <t>PRIHODI POSLOVANJA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</si>
  <si>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</si>
  <si>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</si>
  <si>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</si>
  <si>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</si>
  <si>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</si>
  <si>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</si>
  <si>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PLAN PRIHODA I PRIMITAKA</t>
  </si>
  <si>
    <t>u kunama</t>
  </si>
  <si>
    <t>Izvor prihoda i primitaka</t>
  </si>
  <si>
    <t>Oznaka                           rač.iz                                      računskog                                         plana</t>
  </si>
  <si>
    <t>Opći prihodi i primici</t>
  </si>
  <si>
    <t>Vlastiti prihodi</t>
  </si>
  <si>
    <t>Prihodi za posebne namjene</t>
  </si>
  <si>
    <t>Pomoći</t>
  </si>
  <si>
    <t xml:space="preserve">Donacije </t>
  </si>
  <si>
    <t>Prihodi od nefinancijske imovine i nadoknade šteta s osnova osiguranja</t>
  </si>
  <si>
    <t>Ukupno (po izvorima)</t>
  </si>
  <si>
    <t>PLAN RASHODA I IZDATAKA</t>
  </si>
  <si>
    <t>Šifra</t>
  </si>
  <si>
    <t>Naziv</t>
  </si>
  <si>
    <t>Donacije</t>
  </si>
  <si>
    <t>RASHODI POSLOVANJA</t>
  </si>
  <si>
    <t>Plaće (Bruto)</t>
  </si>
  <si>
    <t>Ostali rashodi za zaposlene</t>
  </si>
  <si>
    <t>Doprinosi na plaće</t>
  </si>
  <si>
    <t>Naknade troškova zaposlenima</t>
  </si>
  <si>
    <t>Rashodi za materijal i energiju</t>
  </si>
  <si>
    <t>Rashodi za usluge</t>
  </si>
  <si>
    <t>Ostali nespomenuti rashodi poslovanja</t>
  </si>
  <si>
    <t>Ostali financijski rashodi</t>
  </si>
  <si>
    <t>Postrojenja i oprema</t>
  </si>
  <si>
    <t>Rashodi za nabavu nefinancijske imovine</t>
  </si>
  <si>
    <t>OPĆI DIO</t>
  </si>
  <si>
    <t>PRIHODI UKUPNO</t>
  </si>
  <si>
    <t>RASHODI UKUPNO</t>
  </si>
  <si>
    <t>PRIHODI OD PRODAJE NEFINANCIJSKE IMOVINE</t>
  </si>
  <si>
    <t>Prihodi od prodaje  nefinancijske imovine i nadoknade šteta s osnova osiguranja</t>
  </si>
  <si>
    <t>RASHODI ZA NABAVU NEFINANCIJSKE IMOVINE</t>
  </si>
  <si>
    <t>UKUPAN DONOS VIŠKA/MANJKA IZ PRETHODNE(IH) GODINA</t>
  </si>
  <si>
    <t>VIŠAK/MANJAK IZ PRETHODNE(IH) GODINE KOJI ĆE SE POKRITI/RASPOREDITI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</si>
  <si>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</si>
  <si>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2021.</t>
  </si>
  <si>
    <t>Ukupno prihodi i primici za 2021.</t>
  </si>
  <si>
    <t>RAZDJEL 105 UPRAVNI ODJEL ZA DRUŠTVENE DJELATNOSTI</t>
  </si>
  <si>
    <t>GLAVA 03 OSNOVNE ŠKOLE</t>
  </si>
  <si>
    <t>Program 1060 REDOVNA DJELATNOST OSNOVNIH ŠKOLA</t>
  </si>
  <si>
    <t>Aktivnost A106001</t>
  </si>
  <si>
    <t>FINANCIRANJE TEMELJEM KRITERIJA</t>
  </si>
  <si>
    <t>Izvor 1.1.</t>
  </si>
  <si>
    <t>OPĆI PRIHODI I PRIMITCI (NENAMJENSKI)</t>
  </si>
  <si>
    <t>Izvor 1.2.</t>
  </si>
  <si>
    <t>DEC FUNKCIJA-FINANCIRANJE TEMELJEM KRITERIJA</t>
  </si>
  <si>
    <t>Aktivnost A106002</t>
  </si>
  <si>
    <t>FINANCIRANJE TEMELJEM STVARNIH TROŠKOVA</t>
  </si>
  <si>
    <t>DEC FUNKCIJA-FINANCIRANJE TEMELJEM STVARNIH TROŠKOVA</t>
  </si>
  <si>
    <t>INVESTICIJSKO ODRŽAVANJE</t>
  </si>
  <si>
    <t>DEC FUNKCIJA-INVESTICIJSKO ODRŽAVANJE</t>
  </si>
  <si>
    <t>Program 1062 ULAGANJE U OBJEKTE OSNOVNIH ŠKOLA</t>
  </si>
  <si>
    <t>OPREMANJE ŠKOLA</t>
  </si>
  <si>
    <t>Decentraliziranja funkcija-osnovno školstvo</t>
  </si>
  <si>
    <t>PRODUŽENI BORAVAK</t>
  </si>
  <si>
    <t>Izvor 3.9.1.</t>
  </si>
  <si>
    <t>PRIHODI PO POSEBNIM PROPISIMA-PRORAČUNSKI KORISNICI</t>
  </si>
  <si>
    <t>ŠKOLSKA KUHINJA</t>
  </si>
  <si>
    <t>TEKUĆE DONACIJE-PRORAČUNSKI KORISNICI</t>
  </si>
  <si>
    <t>Izvor 4.1.1.</t>
  </si>
  <si>
    <t>TEKUĆE POMOĆI IZ DRŽAVNOG PRORAČUNA-PRORAČUNSKI KORISNICI</t>
  </si>
  <si>
    <t>DECENTRALIZIRANA FUNKCIJA-OSNOVNO ŠKOLSTVO</t>
  </si>
  <si>
    <t>MINISTARSTVO ZNANOSTI I OBRAZOVANJA</t>
  </si>
  <si>
    <t>Izvor 1.1.2.</t>
  </si>
  <si>
    <t>OPĆI PRIHODI (PRORAČUNSKI KORISNICI)</t>
  </si>
  <si>
    <t>Izvor4.7.1.</t>
  </si>
  <si>
    <t>TEKUĆE POMOĆI OD IZVANPRORAČUNSKIH KORISNIKA/FONDOVA (PRORAČUNSKI KORISNICI)</t>
  </si>
  <si>
    <t>Aktivnost A106202</t>
  </si>
  <si>
    <t>Izvor 5.1.2.</t>
  </si>
  <si>
    <t>Aktivnost A106007</t>
  </si>
  <si>
    <t>POMOĆNICI U NASTAVI</t>
  </si>
  <si>
    <t>Plaće</t>
  </si>
  <si>
    <t>Višak</t>
  </si>
  <si>
    <t>VIŠAK</t>
  </si>
  <si>
    <t>PRORAČUNSKI KORISNIK:OŠ VIJENAC</t>
  </si>
  <si>
    <t>Izvor 2.2.</t>
  </si>
  <si>
    <t>Rahodi za materijal i energiju</t>
  </si>
  <si>
    <t>POMOĆI -PRORAČUNSKI KORISNICI</t>
  </si>
  <si>
    <t>Prihodi po posebnim prorpisima</t>
  </si>
  <si>
    <t>Plaće(Bruto)</t>
  </si>
  <si>
    <t>Pomoći-proračunski korisnici - kulikularna reforma</t>
  </si>
  <si>
    <t>Postrojenje i oprema</t>
  </si>
  <si>
    <t>Ravnateljica:</t>
  </si>
  <si>
    <t>Vesna Vrbošić, prof</t>
  </si>
  <si>
    <t>Predsjednica školskog odbora:</t>
  </si>
  <si>
    <t>Željka Klaić</t>
  </si>
  <si>
    <t>PROJEKCIJA PLANA ZA 2022.</t>
  </si>
  <si>
    <t>Plaće (Bruto ) psiholog</t>
  </si>
  <si>
    <t>Doprinosi na plaće psiholog</t>
  </si>
  <si>
    <t>Licence</t>
  </si>
  <si>
    <t>Knjige</t>
  </si>
  <si>
    <t>PRIPRAVNIŠTVO</t>
  </si>
  <si>
    <t>Ostali nespomenuti rashodi (Stručno vijeće)</t>
  </si>
  <si>
    <t>VLASTITI PRIHODI</t>
  </si>
  <si>
    <t>Izvor 6.5.</t>
  </si>
  <si>
    <t>Prihodi od nefinancijske imovine i nadok.štete</t>
  </si>
  <si>
    <t>2022.</t>
  </si>
  <si>
    <t>Ukupno prihodi i primici za 2022.</t>
  </si>
  <si>
    <t>Program 1060 MINISTARSTVO ZNANOSTI I OBRAZOVANJA</t>
  </si>
  <si>
    <t xml:space="preserve">Aktivnost A106004 </t>
  </si>
  <si>
    <t xml:space="preserve">Ostale naknade građanima i kućanstvima </t>
  </si>
  <si>
    <t>PRIJEDLOG PLANA ZA 2021.</t>
  </si>
  <si>
    <t>PROJEKCIJA PLANA ZA 2023.</t>
  </si>
  <si>
    <t>PLAĆE  stručni ispiti-kulukul.ref.</t>
  </si>
  <si>
    <t>Osijek, 09.10.2020.</t>
  </si>
  <si>
    <t>PRODUŽENI BORAVAK Plaće-rodit.</t>
  </si>
  <si>
    <t>Aktivnost A106006</t>
  </si>
  <si>
    <t>AktivnostA106001 Izvor 1.2.</t>
  </si>
  <si>
    <t>Aktivnost A106002Izvor 1.2.</t>
  </si>
  <si>
    <t>Aktivnost A106201</t>
  </si>
  <si>
    <t>Aktivnost A106102</t>
  </si>
  <si>
    <t>Aktivnosti A106004</t>
  </si>
  <si>
    <t xml:space="preserve"> PRIJEDLOG FINANCIJSKOG PLANA OSNOVNE ŠKOLE VIJENAC ZA 2021. I                                                                                                                                                PROJEKCIJA PLANA ZA  2022. I 2023. GODINU</t>
  </si>
  <si>
    <t>Prijedlog plana 
za 2021.</t>
  </si>
  <si>
    <t>Projekcija plana
za 2022.</t>
  </si>
  <si>
    <t>Projekcija plana 
za 2023.</t>
  </si>
  <si>
    <t>Ukupno prihodi i primici za 2023.</t>
  </si>
  <si>
    <t>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</si>
</sst>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i/>
      <sz val="9.85"/>
      <color indexed="8"/>
      <name val="Arial"/>
      <family val="2"/>
      <charset val="238"/>
    </font>
    <font>
      <b/>
      <sz val="9.85"/>
      <color indexed="8"/>
      <name val="Arial"/>
      <family val="2"/>
      <charset val="238"/>
    </font>
    <font>
      <sz val="9.85"/>
      <color indexed="8"/>
      <name val="Arial"/>
      <family val="2"/>
      <charset val="238"/>
    </font>
    <font>
      <b/>
      <i/>
      <sz val="9.85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4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indexed="8"/>
      <name val="Arial"/>
      <family val="2"/>
    </font>
    <font>
      <b/>
      <sz val="10"/>
      <color theme="1"/>
      <name val="Arial"/>
      <family val="2"/>
      <charset val="238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i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b/>
      <sz val="5"/>
      <color indexed="8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0" fontId="11" fillId="0" borderId="6" applyNumberFormat="0" applyFill="0" applyAlignment="0" applyProtection="0"/>
    <xf numFmtId="0" fontId="12" fillId="9" borderId="0" applyNumberFormat="0" applyBorder="0" applyAlignment="0" applyProtection="0"/>
    <xf numFmtId="0" fontId="34" fillId="0" borderId="0"/>
    <xf numFmtId="0" fontId="13" fillId="0" borderId="7" applyNumberFormat="0" applyFill="0" applyAlignment="0" applyProtection="0"/>
  </cellStyleXfs>
  <cellXfs count="244">
    <xf numFmtId="0" fontId="0" fillId="0" borderId="0" xfId="0" applyNumberFormat="1" applyFill="1" applyBorder="1" applyAlignment="1" applyProtection="1"/>
    <xf numFmtId="0" fontId="14" fillId="0" borderId="0" xfId="0" applyFont="1"/>
    <xf numFmtId="0" fontId="16" fillId="18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wrapText="1"/>
    </xf>
    <xf numFmtId="1" fontId="14" fillId="0" borderId="0" xfId="0" applyNumberFormat="1" applyFont="1" applyAlignment="1">
      <alignment wrapText="1"/>
    </xf>
    <xf numFmtId="0" fontId="14" fillId="0" borderId="0" xfId="0" applyFont="1" applyAlignment="1">
      <alignment horizontal="right"/>
    </xf>
    <xf numFmtId="0" fontId="15" fillId="0" borderId="11" xfId="0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1" fontId="15" fillId="0" borderId="15" xfId="0" applyNumberFormat="1" applyFont="1" applyBorder="1" applyAlignment="1">
      <alignment wrapText="1"/>
    </xf>
    <xf numFmtId="3" fontId="14" fillId="0" borderId="16" xfId="0" applyNumberFormat="1" applyFont="1" applyBorder="1"/>
    <xf numFmtId="0" fontId="18" fillId="0" borderId="0" xfId="0" applyNumberFormat="1" applyFont="1" applyFill="1" applyBorder="1" applyAlignment="1" applyProtection="1">
      <alignment horizontal="left" vertical="center" wrapText="1"/>
    </xf>
    <xf numFmtId="0" fontId="18" fillId="0" borderId="0" xfId="0" applyNumberFormat="1" applyFont="1" applyFill="1" applyBorder="1" applyAlignment="1" applyProtection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quotePrefix="1" applyFont="1" applyBorder="1" applyAlignment="1">
      <alignment horizontal="left" vertical="center"/>
    </xf>
    <xf numFmtId="0" fontId="22" fillId="0" borderId="0" xfId="0" quotePrefix="1" applyFont="1" applyBorder="1" applyAlignment="1">
      <alignment horizontal="center" vertical="center"/>
    </xf>
    <xf numFmtId="0" fontId="22" fillId="0" borderId="0" xfId="0" quotePrefix="1" applyFont="1" applyBorder="1" applyAlignment="1">
      <alignment horizontal="left" vertical="center"/>
    </xf>
    <xf numFmtId="0" fontId="24" fillId="0" borderId="0" xfId="0" quotePrefix="1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3" fillId="0" borderId="0" xfId="0" quotePrefix="1" applyFont="1" applyBorder="1" applyAlignment="1">
      <alignment horizontal="left" vertical="center" wrapText="1"/>
    </xf>
    <xf numFmtId="0" fontId="24" fillId="0" borderId="0" xfId="0" quotePrefix="1" applyFont="1" applyBorder="1" applyAlignment="1">
      <alignment horizontal="left" vertical="center" wrapText="1"/>
    </xf>
    <xf numFmtId="0" fontId="23" fillId="0" borderId="0" xfId="0" quotePrefix="1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quotePrefix="1" applyNumberFormat="1" applyFont="1" applyFill="1" applyBorder="1" applyAlignment="1" applyProtection="1">
      <alignment horizontal="center" vertical="center"/>
    </xf>
    <xf numFmtId="3" fontId="26" fillId="0" borderId="0" xfId="0" applyNumberFormat="1" applyFont="1" applyFill="1" applyBorder="1" applyAlignment="1" applyProtection="1"/>
    <xf numFmtId="0" fontId="23" fillId="0" borderId="9" xfId="0" quotePrefix="1" applyFont="1" applyBorder="1" applyAlignment="1">
      <alignment horizontal="left" vertical="center" wrapText="1"/>
    </xf>
    <xf numFmtId="0" fontId="23" fillId="0" borderId="9" xfId="0" quotePrefix="1" applyFont="1" applyBorder="1" applyAlignment="1">
      <alignment horizontal="center" vertical="center" wrapText="1"/>
    </xf>
    <xf numFmtId="0" fontId="20" fillId="0" borderId="9" xfId="0" quotePrefix="1" applyNumberFormat="1" applyFont="1" applyFill="1" applyBorder="1" applyAlignment="1" applyProtection="1">
      <alignment horizontal="left" vertical="center"/>
    </xf>
    <xf numFmtId="0" fontId="18" fillId="0" borderId="0" xfId="0" quotePrefix="1" applyNumberFormat="1" applyFont="1" applyFill="1" applyBorder="1" applyAlignment="1" applyProtection="1">
      <alignment horizontal="center" vertical="center"/>
    </xf>
    <xf numFmtId="3" fontId="18" fillId="0" borderId="0" xfId="0" quotePrefix="1" applyNumberFormat="1" applyFont="1" applyFill="1" applyBorder="1" applyAlignment="1" applyProtection="1">
      <alignment horizontal="left"/>
    </xf>
    <xf numFmtId="3" fontId="20" fillId="0" borderId="0" xfId="0" quotePrefix="1" applyNumberFormat="1" applyFont="1" applyFill="1" applyBorder="1" applyAlignment="1" applyProtection="1">
      <alignment horizontal="left"/>
    </xf>
    <xf numFmtId="3" fontId="18" fillId="0" borderId="0" xfId="0" applyNumberFormat="1" applyFont="1" applyFill="1" applyBorder="1" applyAlignment="1" applyProtection="1"/>
    <xf numFmtId="3" fontId="20" fillId="0" borderId="0" xfId="0" quotePrefix="1" applyNumberFormat="1" applyFont="1" applyFill="1" applyBorder="1" applyAlignment="1" applyProtection="1">
      <alignment horizontal="left" wrapText="1"/>
    </xf>
    <xf numFmtId="3" fontId="20" fillId="0" borderId="0" xfId="0" applyNumberFormat="1" applyFont="1" applyFill="1" applyBorder="1" applyAlignment="1" applyProtection="1"/>
    <xf numFmtId="0" fontId="27" fillId="0" borderId="0" xfId="0" quotePrefix="1" applyFont="1" applyBorder="1" applyAlignment="1">
      <alignment horizontal="left" vertical="center"/>
    </xf>
    <xf numFmtId="3" fontId="18" fillId="0" borderId="0" xfId="0" applyNumberFormat="1" applyFont="1" applyFill="1" applyBorder="1" applyAlignment="1" applyProtection="1">
      <alignment horizontal="left"/>
    </xf>
    <xf numFmtId="0" fontId="2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20" fillId="0" borderId="0" xfId="0" quotePrefix="1" applyNumberFormat="1" applyFont="1" applyFill="1" applyBorder="1" applyAlignment="1" applyProtection="1">
      <alignment horizontal="left"/>
    </xf>
    <xf numFmtId="0" fontId="29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>
      <alignment horizontal="left" wrapText="1"/>
    </xf>
    <xf numFmtId="0" fontId="28" fillId="0" borderId="0" xfId="0" applyNumberFormat="1" applyFont="1" applyFill="1" applyBorder="1" applyAlignment="1" applyProtection="1">
      <alignment wrapText="1"/>
    </xf>
    <xf numFmtId="0" fontId="27" fillId="0" borderId="19" xfId="0" quotePrefix="1" applyFont="1" applyBorder="1" applyAlignment="1">
      <alignment horizontal="left" wrapText="1"/>
    </xf>
    <xf numFmtId="0" fontId="27" fillId="0" borderId="9" xfId="0" quotePrefix="1" applyFont="1" applyBorder="1" applyAlignment="1">
      <alignment horizontal="left" wrapText="1"/>
    </xf>
    <xf numFmtId="0" fontId="27" fillId="0" borderId="9" xfId="0" quotePrefix="1" applyFont="1" applyBorder="1" applyAlignment="1">
      <alignment horizontal="center" wrapText="1"/>
    </xf>
    <xf numFmtId="0" fontId="27" fillId="0" borderId="9" xfId="0" quotePrefix="1" applyNumberFormat="1" applyFont="1" applyFill="1" applyBorder="1" applyAlignment="1" applyProtection="1">
      <alignment horizontal="left"/>
    </xf>
    <xf numFmtId="0" fontId="20" fillId="0" borderId="10" xfId="0" applyNumberFormat="1" applyFont="1" applyFill="1" applyBorder="1" applyAlignment="1" applyProtection="1">
      <alignment horizontal="center" wrapText="1"/>
    </xf>
    <xf numFmtId="0" fontId="20" fillId="0" borderId="10" xfId="0" applyNumberFormat="1" applyFont="1" applyFill="1" applyBorder="1" applyAlignment="1" applyProtection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3" fontId="27" fillId="0" borderId="10" xfId="0" applyNumberFormat="1" applyFont="1" applyBorder="1" applyAlignment="1">
      <alignment horizontal="right"/>
    </xf>
    <xf numFmtId="3" fontId="27" fillId="0" borderId="10" xfId="0" applyNumberFormat="1" applyFont="1" applyFill="1" applyBorder="1" applyAlignment="1" applyProtection="1">
      <alignment horizontal="right" wrapText="1"/>
    </xf>
    <xf numFmtId="0" fontId="21" fillId="0" borderId="0" xfId="0" quotePrefix="1" applyNumberFormat="1" applyFont="1" applyFill="1" applyBorder="1" applyAlignment="1" applyProtection="1">
      <alignment horizontal="left" wrapText="1"/>
    </xf>
    <xf numFmtId="0" fontId="18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>
      <alignment horizontal="center"/>
    </xf>
    <xf numFmtId="0" fontId="17" fillId="18" borderId="0" xfId="0" applyNumberFormat="1" applyFont="1" applyFill="1" applyBorder="1" applyAlignment="1" applyProtection="1">
      <alignment horizontal="center"/>
    </xf>
    <xf numFmtId="0" fontId="16" fillId="18" borderId="0" xfId="0" applyNumberFormat="1" applyFont="1" applyFill="1" applyBorder="1" applyAlignment="1" applyProtection="1">
      <alignment wrapText="1"/>
    </xf>
    <xf numFmtId="1" fontId="15" fillId="19" borderId="8" xfId="0" applyNumberFormat="1" applyFont="1" applyFill="1" applyBorder="1" applyAlignment="1">
      <alignment horizontal="right" vertical="top" wrapText="1"/>
    </xf>
    <xf numFmtId="1" fontId="15" fillId="19" borderId="20" xfId="0" applyNumberFormat="1" applyFont="1" applyFill="1" applyBorder="1" applyAlignment="1">
      <alignment horizontal="left" wrapText="1"/>
    </xf>
    <xf numFmtId="1" fontId="15" fillId="0" borderId="8" xfId="0" applyNumberFormat="1" applyFont="1" applyFill="1" applyBorder="1" applyAlignment="1">
      <alignment horizontal="right" vertical="top" wrapText="1"/>
    </xf>
    <xf numFmtId="1" fontId="15" fillId="0" borderId="20" xfId="0" applyNumberFormat="1" applyFont="1" applyFill="1" applyBorder="1" applyAlignment="1">
      <alignment horizontal="left" wrapText="1"/>
    </xf>
    <xf numFmtId="0" fontId="20" fillId="0" borderId="0" xfId="0" applyFont="1" applyBorder="1" applyAlignment="1">
      <alignment horizontal="center" vertical="center" wrapText="1"/>
    </xf>
    <xf numFmtId="0" fontId="30" fillId="20" borderId="19" xfId="0" applyFont="1" applyFill="1" applyBorder="1" applyAlignment="1">
      <alignment horizontal="left"/>
    </xf>
    <xf numFmtId="3" fontId="27" fillId="20" borderId="10" xfId="0" applyNumberFormat="1" applyFont="1" applyFill="1" applyBorder="1" applyAlignment="1">
      <alignment horizontal="right"/>
    </xf>
    <xf numFmtId="3" fontId="27" fillId="20" borderId="10" xfId="0" applyNumberFormat="1" applyFont="1" applyFill="1" applyBorder="1" applyAlignment="1" applyProtection="1">
      <alignment horizontal="right" wrapText="1"/>
    </xf>
    <xf numFmtId="0" fontId="14" fillId="20" borderId="9" xfId="0" applyNumberFormat="1" applyFont="1" applyFill="1" applyBorder="1" applyAlignment="1" applyProtection="1"/>
    <xf numFmtId="3" fontId="27" fillId="0" borderId="10" xfId="0" applyNumberFormat="1" applyFont="1" applyFill="1" applyBorder="1" applyAlignment="1">
      <alignment horizontal="right"/>
    </xf>
    <xf numFmtId="3" fontId="27" fillId="21" borderId="19" xfId="0" quotePrefix="1" applyNumberFormat="1" applyFont="1" applyFill="1" applyBorder="1" applyAlignment="1">
      <alignment horizontal="right"/>
    </xf>
    <xf numFmtId="3" fontId="27" fillId="21" borderId="10" xfId="0" applyNumberFormat="1" applyFont="1" applyFill="1" applyBorder="1" applyAlignment="1" applyProtection="1">
      <alignment horizontal="right" wrapText="1"/>
    </xf>
    <xf numFmtId="3" fontId="27" fillId="20" borderId="19" xfId="0" quotePrefix="1" applyNumberFormat="1" applyFont="1" applyFill="1" applyBorder="1" applyAlignment="1">
      <alignment horizontal="right"/>
    </xf>
    <xf numFmtId="3" fontId="28" fillId="0" borderId="0" xfId="0" applyNumberFormat="1" applyFont="1" applyFill="1" applyBorder="1" applyAlignment="1" applyProtection="1"/>
    <xf numFmtId="0" fontId="35" fillId="0" borderId="0" xfId="0" applyNumberFormat="1" applyFont="1" applyFill="1" applyBorder="1" applyAlignment="1" applyProtection="1"/>
    <xf numFmtId="0" fontId="36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right"/>
    </xf>
    <xf numFmtId="0" fontId="18" fillId="0" borderId="0" xfId="0" applyNumberFormat="1" applyFont="1" applyFill="1" applyBorder="1" applyAlignment="1" applyProtection="1"/>
    <xf numFmtId="0" fontId="37" fillId="22" borderId="10" xfId="0" applyNumberFormat="1" applyFont="1" applyFill="1" applyBorder="1" applyAlignment="1" applyProtection="1">
      <alignment wrapText="1"/>
    </xf>
    <xf numFmtId="0" fontId="37" fillId="23" borderId="10" xfId="0" applyNumberFormat="1" applyFont="1" applyFill="1" applyBorder="1" applyAlignment="1" applyProtection="1">
      <alignment wrapText="1"/>
    </xf>
    <xf numFmtId="0" fontId="20" fillId="24" borderId="10" xfId="0" applyNumberFormat="1" applyFont="1" applyFill="1" applyBorder="1" applyAlignment="1" applyProtection="1">
      <alignment wrapText="1"/>
    </xf>
    <xf numFmtId="0" fontId="38" fillId="24" borderId="10" xfId="0" applyNumberFormat="1" applyFont="1" applyFill="1" applyBorder="1" applyAlignment="1" applyProtection="1">
      <alignment wrapText="1"/>
    </xf>
    <xf numFmtId="0" fontId="40" fillId="24" borderId="10" xfId="0" applyNumberFormat="1" applyFont="1" applyFill="1" applyBorder="1" applyAlignment="1" applyProtection="1">
      <alignment wrapText="1"/>
    </xf>
    <xf numFmtId="0" fontId="37" fillId="21" borderId="10" xfId="0" applyNumberFormat="1" applyFont="1" applyFill="1" applyBorder="1" applyAlignment="1" applyProtection="1">
      <alignment wrapText="1"/>
    </xf>
    <xf numFmtId="0" fontId="40" fillId="24" borderId="10" xfId="0" applyNumberFormat="1" applyFont="1" applyFill="1" applyBorder="1" applyAlignment="1" applyProtection="1"/>
    <xf numFmtId="0" fontId="37" fillId="25" borderId="10" xfId="0" applyNumberFormat="1" applyFont="1" applyFill="1" applyBorder="1" applyAlignment="1" applyProtection="1">
      <alignment wrapText="1"/>
    </xf>
    <xf numFmtId="0" fontId="20" fillId="0" borderId="10" xfId="0" applyNumberFormat="1" applyFont="1" applyFill="1" applyBorder="1" applyAlignment="1" applyProtection="1">
      <alignment wrapText="1"/>
    </xf>
    <xf numFmtId="0" fontId="39" fillId="0" borderId="10" xfId="0" applyNumberFormat="1" applyFont="1" applyFill="1" applyBorder="1" applyAlignment="1" applyProtection="1">
      <alignment wrapText="1"/>
    </xf>
    <xf numFmtId="0" fontId="20" fillId="0" borderId="10" xfId="0" applyNumberFormat="1" applyFont="1" applyFill="1" applyBorder="1" applyAlignment="1" applyProtection="1"/>
    <xf numFmtId="0" fontId="19" fillId="18" borderId="23" xfId="0" applyNumberFormat="1" applyFont="1" applyFill="1" applyBorder="1" applyAlignment="1" applyProtection="1">
      <alignment horizontal="center" vertical="center" wrapText="1"/>
    </xf>
    <xf numFmtId="0" fontId="20" fillId="18" borderId="24" xfId="0" applyNumberFormat="1" applyFont="1" applyFill="1" applyBorder="1" applyAlignment="1" applyProtection="1">
      <alignment horizontal="center" vertical="center" wrapText="1"/>
    </xf>
    <xf numFmtId="0" fontId="19" fillId="18" borderId="24" xfId="0" applyNumberFormat="1" applyFont="1" applyFill="1" applyBorder="1" applyAlignment="1" applyProtection="1">
      <alignment horizontal="center" vertical="center" wrapText="1"/>
    </xf>
    <xf numFmtId="0" fontId="20" fillId="0" borderId="25" xfId="0" applyNumberFormat="1" applyFont="1" applyFill="1" applyBorder="1" applyAlignment="1" applyProtection="1">
      <alignment horizontal="center"/>
    </xf>
    <xf numFmtId="0" fontId="18" fillId="0" borderId="26" xfId="0" applyNumberFormat="1" applyFont="1" applyFill="1" applyBorder="1" applyAlignment="1" applyProtection="1">
      <alignment wrapText="1"/>
    </xf>
    <xf numFmtId="0" fontId="18" fillId="0" borderId="26" xfId="0" applyNumberFormat="1" applyFont="1" applyFill="1" applyBorder="1" applyAlignment="1" applyProtection="1"/>
    <xf numFmtId="0" fontId="18" fillId="0" borderId="27" xfId="0" applyNumberFormat="1" applyFont="1" applyFill="1" applyBorder="1" applyAlignment="1" applyProtection="1"/>
    <xf numFmtId="0" fontId="20" fillId="0" borderId="28" xfId="0" applyNumberFormat="1" applyFont="1" applyFill="1" applyBorder="1" applyAlignment="1" applyProtection="1">
      <alignment horizontal="center"/>
    </xf>
    <xf numFmtId="0" fontId="20" fillId="0" borderId="29" xfId="0" applyNumberFormat="1" applyFont="1" applyFill="1" applyBorder="1" applyAlignment="1" applyProtection="1"/>
    <xf numFmtId="0" fontId="18" fillId="0" borderId="10" xfId="0" applyNumberFormat="1" applyFont="1" applyFill="1" applyBorder="1" applyAlignment="1" applyProtection="1"/>
    <xf numFmtId="0" fontId="18" fillId="0" borderId="29" xfId="0" applyNumberFormat="1" applyFont="1" applyFill="1" applyBorder="1" applyAlignment="1" applyProtection="1"/>
    <xf numFmtId="0" fontId="20" fillId="24" borderId="28" xfId="0" applyNumberFormat="1" applyFont="1" applyFill="1" applyBorder="1" applyAlignment="1" applyProtection="1">
      <alignment horizontal="center"/>
    </xf>
    <xf numFmtId="0" fontId="38" fillId="24" borderId="28" xfId="0" applyNumberFormat="1" applyFont="1" applyFill="1" applyBorder="1" applyAlignment="1" applyProtection="1">
      <alignment horizontal="center"/>
    </xf>
    <xf numFmtId="0" fontId="40" fillId="24" borderId="28" xfId="0" applyNumberFormat="1" applyFont="1" applyFill="1" applyBorder="1" applyAlignment="1" applyProtection="1">
      <alignment horizontal="center"/>
    </xf>
    <xf numFmtId="0" fontId="39" fillId="0" borderId="28" xfId="0" applyNumberFormat="1" applyFont="1" applyFill="1" applyBorder="1" applyAlignment="1" applyProtection="1">
      <alignment horizontal="center"/>
    </xf>
    <xf numFmtId="0" fontId="39" fillId="0" borderId="10" xfId="0" applyNumberFormat="1" applyFont="1" applyFill="1" applyBorder="1" applyAlignment="1" applyProtection="1"/>
    <xf numFmtId="0" fontId="18" fillId="0" borderId="28" xfId="0" applyNumberFormat="1" applyFont="1" applyFill="1" applyBorder="1" applyAlignment="1" applyProtection="1">
      <alignment horizontal="center"/>
    </xf>
    <xf numFmtId="0" fontId="18" fillId="0" borderId="10" xfId="0" applyNumberFormat="1" applyFont="1" applyFill="1" applyBorder="1" applyAlignment="1" applyProtection="1">
      <alignment wrapText="1"/>
    </xf>
    <xf numFmtId="0" fontId="37" fillId="21" borderId="28" xfId="0" applyNumberFormat="1" applyFont="1" applyFill="1" applyBorder="1" applyAlignment="1" applyProtection="1">
      <alignment horizontal="center"/>
    </xf>
    <xf numFmtId="0" fontId="41" fillId="24" borderId="28" xfId="0" applyNumberFormat="1" applyFont="1" applyFill="1" applyBorder="1" applyAlignment="1" applyProtection="1">
      <alignment horizontal="center"/>
    </xf>
    <xf numFmtId="0" fontId="40" fillId="24" borderId="28" xfId="0" applyNumberFormat="1" applyFont="1" applyFill="1" applyBorder="1" applyAlignment="1" applyProtection="1">
      <alignment horizontal="left"/>
    </xf>
    <xf numFmtId="0" fontId="37" fillId="25" borderId="28" xfId="0" applyNumberFormat="1" applyFont="1" applyFill="1" applyBorder="1" applyAlignment="1" applyProtection="1">
      <alignment horizontal="center"/>
    </xf>
    <xf numFmtId="0" fontId="37" fillId="24" borderId="10" xfId="0" applyNumberFormat="1" applyFont="1" applyFill="1" applyBorder="1" applyAlignment="1" applyProtection="1">
      <alignment wrapText="1"/>
    </xf>
    <xf numFmtId="0" fontId="40" fillId="24" borderId="28" xfId="0" applyNumberFormat="1" applyFont="1" applyFill="1" applyBorder="1" applyAlignment="1" applyProtection="1">
      <alignment horizontal="center" wrapText="1"/>
    </xf>
    <xf numFmtId="1" fontId="42" fillId="19" borderId="25" xfId="0" applyNumberFormat="1" applyFont="1" applyFill="1" applyBorder="1" applyAlignment="1">
      <alignment horizontal="left" wrapText="1"/>
    </xf>
    <xf numFmtId="0" fontId="42" fillId="0" borderId="26" xfId="0" applyFont="1" applyBorder="1" applyAlignment="1">
      <alignment vertical="center" wrapText="1"/>
    </xf>
    <xf numFmtId="0" fontId="15" fillId="0" borderId="26" xfId="0" applyFont="1" applyBorder="1" applyAlignment="1">
      <alignment vertical="center" wrapText="1"/>
    </xf>
    <xf numFmtId="0" fontId="15" fillId="0" borderId="27" xfId="0" applyFont="1" applyBorder="1" applyAlignment="1">
      <alignment vertical="center" wrapText="1"/>
    </xf>
    <xf numFmtId="0" fontId="18" fillId="0" borderId="0" xfId="0" applyNumberFormat="1" applyFont="1" applyFill="1" applyBorder="1" applyAlignment="1" applyProtection="1"/>
    <xf numFmtId="0" fontId="40" fillId="24" borderId="10" xfId="0" applyNumberFormat="1" applyFont="1" applyFill="1" applyBorder="1" applyAlignment="1" applyProtection="1">
      <alignment horizontal="left"/>
    </xf>
    <xf numFmtId="0" fontId="40" fillId="24" borderId="10" xfId="0" applyNumberFormat="1" applyFont="1" applyFill="1" applyBorder="1" applyAlignment="1" applyProtection="1">
      <alignment horizontal="center"/>
    </xf>
    <xf numFmtId="0" fontId="42" fillId="0" borderId="27" xfId="0" applyFont="1" applyBorder="1" applyAlignment="1">
      <alignment vertical="center" wrapText="1"/>
    </xf>
    <xf numFmtId="1" fontId="42" fillId="19" borderId="28" xfId="0" applyNumberFormat="1" applyFont="1" applyFill="1" applyBorder="1" applyAlignment="1">
      <alignment horizontal="left" wrapText="1"/>
    </xf>
    <xf numFmtId="0" fontId="42" fillId="0" borderId="10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5" fillId="0" borderId="29" xfId="0" applyFont="1" applyBorder="1" applyAlignment="1">
      <alignment vertical="center" wrapText="1"/>
    </xf>
    <xf numFmtId="1" fontId="14" fillId="0" borderId="28" xfId="0" applyNumberFormat="1" applyFont="1" applyBorder="1" applyAlignment="1">
      <alignment horizontal="left" wrapText="1"/>
    </xf>
    <xf numFmtId="3" fontId="14" fillId="0" borderId="10" xfId="0" applyNumberFormat="1" applyFont="1" applyBorder="1"/>
    <xf numFmtId="3" fontId="14" fillId="0" borderId="29" xfId="0" applyNumberFormat="1" applyFont="1" applyBorder="1"/>
    <xf numFmtId="1" fontId="14" fillId="0" borderId="30" xfId="0" applyNumberFormat="1" applyFont="1" applyBorder="1" applyAlignment="1">
      <alignment horizontal="left" wrapText="1"/>
    </xf>
    <xf numFmtId="3" fontId="14" fillId="0" borderId="31" xfId="0" applyNumberFormat="1" applyFont="1" applyBorder="1"/>
    <xf numFmtId="3" fontId="14" fillId="0" borderId="32" xfId="0" applyNumberFormat="1" applyFont="1" applyBorder="1"/>
    <xf numFmtId="1" fontId="42" fillId="0" borderId="25" xfId="0" applyNumberFormat="1" applyFont="1" applyFill="1" applyBorder="1" applyAlignment="1">
      <alignment horizontal="left" wrapText="1"/>
    </xf>
    <xf numFmtId="3" fontId="14" fillId="0" borderId="10" xfId="0" applyNumberFormat="1" applyFont="1" applyBorder="1" applyAlignment="1">
      <alignment horizontal="center" vertical="center" wrapText="1"/>
    </xf>
    <xf numFmtId="3" fontId="14" fillId="0" borderId="10" xfId="0" applyNumberFormat="1" applyFont="1" applyBorder="1" applyAlignment="1">
      <alignment horizontal="center" wrapText="1"/>
    </xf>
    <xf numFmtId="3" fontId="14" fillId="0" borderId="29" xfId="0" applyNumberFormat="1" applyFont="1" applyBorder="1" applyAlignment="1">
      <alignment horizontal="center" vertical="center" wrapText="1"/>
    </xf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4" fontId="20" fillId="0" borderId="10" xfId="0" applyNumberFormat="1" applyFont="1" applyFill="1" applyBorder="1" applyAlignment="1" applyProtection="1"/>
    <xf numFmtId="4" fontId="18" fillId="0" borderId="10" xfId="0" applyNumberFormat="1" applyFont="1" applyFill="1" applyBorder="1" applyAlignment="1" applyProtection="1"/>
    <xf numFmtId="4" fontId="37" fillId="0" borderId="10" xfId="0" applyNumberFormat="1" applyFont="1" applyFill="1" applyBorder="1" applyAlignment="1" applyProtection="1"/>
    <xf numFmtId="4" fontId="39" fillId="0" borderId="10" xfId="0" applyNumberFormat="1" applyFont="1" applyFill="1" applyBorder="1" applyAlignment="1" applyProtection="1"/>
    <xf numFmtId="4" fontId="16" fillId="18" borderId="10" xfId="0" applyNumberFormat="1" applyFont="1" applyFill="1" applyBorder="1" applyAlignment="1" applyProtection="1"/>
    <xf numFmtId="4" fontId="20" fillId="0" borderId="29" xfId="0" applyNumberFormat="1" applyFont="1" applyFill="1" applyBorder="1" applyAlignment="1" applyProtection="1"/>
    <xf numFmtId="4" fontId="39" fillId="0" borderId="29" xfId="0" applyNumberFormat="1" applyFont="1" applyFill="1" applyBorder="1" applyAlignment="1" applyProtection="1"/>
    <xf numFmtId="4" fontId="18" fillId="0" borderId="29" xfId="0" applyNumberFormat="1" applyFont="1" applyFill="1" applyBorder="1" applyAlignment="1" applyProtection="1"/>
    <xf numFmtId="0" fontId="20" fillId="0" borderId="33" xfId="0" applyNumberFormat="1" applyFont="1" applyFill="1" applyBorder="1" applyAlignment="1" applyProtection="1">
      <alignment horizontal="center"/>
    </xf>
    <xf numFmtId="4" fontId="18" fillId="0" borderId="24" xfId="0" applyNumberFormat="1" applyFont="1" applyFill="1" applyBorder="1" applyAlignment="1" applyProtection="1"/>
    <xf numFmtId="0" fontId="18" fillId="0" borderId="24" xfId="0" applyNumberFormat="1" applyFont="1" applyFill="1" applyBorder="1" applyAlignment="1" applyProtection="1"/>
    <xf numFmtId="4" fontId="18" fillId="0" borderId="34" xfId="0" applyNumberFormat="1" applyFont="1" applyFill="1" applyBorder="1" applyAlignment="1" applyProtection="1"/>
    <xf numFmtId="0" fontId="20" fillId="0" borderId="10" xfId="0" applyNumberFormat="1" applyFont="1" applyFill="1" applyBorder="1" applyAlignment="1" applyProtection="1">
      <alignment horizontal="center"/>
    </xf>
    <xf numFmtId="3" fontId="42" fillId="0" borderId="26" xfId="0" applyNumberFormat="1" applyFont="1" applyBorder="1" applyAlignment="1">
      <alignment horizontal="center" vertical="center" wrapText="1"/>
    </xf>
    <xf numFmtId="3" fontId="42" fillId="0" borderId="26" xfId="0" applyNumberFormat="1" applyFont="1" applyBorder="1" applyAlignment="1">
      <alignment horizontal="right" vertical="center" wrapText="1"/>
    </xf>
    <xf numFmtId="3" fontId="42" fillId="0" borderId="10" xfId="0" applyNumberFormat="1" applyFont="1" applyBorder="1" applyAlignment="1">
      <alignment horizontal="right" vertical="center" wrapText="1"/>
    </xf>
    <xf numFmtId="0" fontId="18" fillId="0" borderId="0" xfId="0" applyNumberFormat="1" applyFont="1" applyFill="1" applyBorder="1" applyAlignment="1" applyProtection="1"/>
    <xf numFmtId="0" fontId="43" fillId="0" borderId="28" xfId="0" applyNumberFormat="1" applyFont="1" applyFill="1" applyBorder="1" applyAlignment="1" applyProtection="1">
      <alignment horizontal="center"/>
    </xf>
    <xf numFmtId="0" fontId="43" fillId="0" borderId="10" xfId="0" applyNumberFormat="1" applyFont="1" applyFill="1" applyBorder="1" applyAlignment="1" applyProtection="1">
      <alignment wrapText="1"/>
    </xf>
    <xf numFmtId="4" fontId="43" fillId="0" borderId="1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4" fontId="20" fillId="0" borderId="24" xfId="0" applyNumberFormat="1" applyFont="1" applyFill="1" applyBorder="1" applyAlignment="1" applyProtection="1"/>
    <xf numFmtId="0" fontId="20" fillId="0" borderId="24" xfId="0" applyNumberFormat="1" applyFont="1" applyFill="1" applyBorder="1" applyAlignment="1" applyProtection="1">
      <alignment wrapText="1"/>
    </xf>
    <xf numFmtId="4" fontId="44" fillId="0" borderId="10" xfId="0" applyNumberFormat="1" applyFont="1" applyFill="1" applyBorder="1" applyAlignment="1" applyProtection="1"/>
    <xf numFmtId="4" fontId="45" fillId="0" borderId="1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20" fillId="0" borderId="21" xfId="0" applyNumberFormat="1" applyFont="1" applyFill="1" applyBorder="1" applyAlignment="1" applyProtection="1">
      <alignment horizontal="center"/>
    </xf>
    <xf numFmtId="4" fontId="39" fillId="0" borderId="19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10" xfId="0" applyNumberFormat="1" applyFont="1" applyFill="1" applyBorder="1" applyAlignment="1" applyProtection="1">
      <alignment horizontal="center"/>
    </xf>
    <xf numFmtId="4" fontId="18" fillId="0" borderId="19" xfId="0" applyNumberFormat="1" applyFont="1" applyFill="1" applyBorder="1" applyAlignment="1" applyProtection="1"/>
    <xf numFmtId="0" fontId="18" fillId="0" borderId="19" xfId="0" applyNumberFormat="1" applyFont="1" applyFill="1" applyBorder="1" applyAlignment="1" applyProtection="1"/>
    <xf numFmtId="4" fontId="39" fillId="0" borderId="34" xfId="0" applyNumberFormat="1" applyFont="1" applyFill="1" applyBorder="1" applyAlignment="1" applyProtection="1"/>
    <xf numFmtId="4" fontId="18" fillId="0" borderId="35" xfId="0" applyNumberFormat="1" applyFont="1" applyFill="1" applyBorder="1" applyAlignment="1" applyProtection="1"/>
    <xf numFmtId="0" fontId="20" fillId="26" borderId="28" xfId="0" applyNumberFormat="1" applyFont="1" applyFill="1" applyBorder="1" applyAlignment="1" applyProtection="1">
      <alignment horizontal="center"/>
    </xf>
    <xf numFmtId="0" fontId="37" fillId="26" borderId="10" xfId="0" applyNumberFormat="1" applyFont="1" applyFill="1" applyBorder="1" applyAlignment="1" applyProtection="1">
      <alignment wrapText="1"/>
    </xf>
    <xf numFmtId="4" fontId="20" fillId="26" borderId="10" xfId="0" applyNumberFormat="1" applyFont="1" applyFill="1" applyBorder="1" applyAlignment="1" applyProtection="1"/>
    <xf numFmtId="4" fontId="20" fillId="26" borderId="0" xfId="0" applyNumberFormat="1" applyFont="1" applyFill="1" applyBorder="1" applyAlignment="1" applyProtection="1"/>
    <xf numFmtId="4" fontId="19" fillId="26" borderId="10" xfId="0" applyNumberFormat="1" applyFont="1" applyFill="1" applyBorder="1" applyAlignment="1" applyProtection="1"/>
    <xf numFmtId="4" fontId="46" fillId="26" borderId="10" xfId="0" applyNumberFormat="1" applyFont="1" applyFill="1" applyBorder="1" applyAlignment="1" applyProtection="1"/>
    <xf numFmtId="0" fontId="40" fillId="27" borderId="28" xfId="0" applyNumberFormat="1" applyFont="1" applyFill="1" applyBorder="1" applyAlignment="1" applyProtection="1">
      <alignment horizontal="center"/>
    </xf>
    <xf numFmtId="0" fontId="40" fillId="27" borderId="10" xfId="0" applyNumberFormat="1" applyFont="1" applyFill="1" applyBorder="1" applyAlignment="1" applyProtection="1">
      <alignment wrapText="1"/>
    </xf>
    <xf numFmtId="4" fontId="20" fillId="27" borderId="10" xfId="0" applyNumberFormat="1" applyFont="1" applyFill="1" applyBorder="1" applyAlignment="1" applyProtection="1"/>
    <xf numFmtId="0" fontId="20" fillId="27" borderId="10" xfId="0" applyNumberFormat="1" applyFont="1" applyFill="1" applyBorder="1" applyAlignment="1" applyProtection="1"/>
    <xf numFmtId="4" fontId="20" fillId="27" borderId="29" xfId="0" applyNumberFormat="1" applyFont="1" applyFill="1" applyBorder="1" applyAlignment="1" applyProtection="1"/>
    <xf numFmtId="4" fontId="37" fillId="27" borderId="10" xfId="0" applyNumberFormat="1" applyFont="1" applyFill="1" applyBorder="1" applyAlignment="1" applyProtection="1"/>
    <xf numFmtId="0" fontId="18" fillId="27" borderId="10" xfId="0" applyNumberFormat="1" applyFont="1" applyFill="1" applyBorder="1" applyAlignment="1" applyProtection="1"/>
    <xf numFmtId="4" fontId="18" fillId="27" borderId="10" xfId="0" applyNumberFormat="1" applyFont="1" applyFill="1" applyBorder="1" applyAlignment="1" applyProtection="1"/>
    <xf numFmtId="0" fontId="20" fillId="27" borderId="0" xfId="0" applyNumberFormat="1" applyFont="1" applyFill="1" applyBorder="1" applyAlignment="1" applyProtection="1"/>
    <xf numFmtId="0" fontId="20" fillId="27" borderId="28" xfId="0" applyNumberFormat="1" applyFont="1" applyFill="1" applyBorder="1" applyAlignment="1" applyProtection="1">
      <alignment horizontal="center"/>
    </xf>
    <xf numFmtId="0" fontId="20" fillId="27" borderId="10" xfId="0" applyNumberFormat="1" applyFont="1" applyFill="1" applyBorder="1" applyAlignment="1" applyProtection="1">
      <alignment wrapText="1"/>
    </xf>
    <xf numFmtId="0" fontId="37" fillId="27" borderId="10" xfId="0" applyNumberFormat="1" applyFont="1" applyFill="1" applyBorder="1" applyAlignment="1" applyProtection="1">
      <alignment wrapText="1"/>
    </xf>
    <xf numFmtId="4" fontId="39" fillId="27" borderId="10" xfId="0" applyNumberFormat="1" applyFont="1" applyFill="1" applyBorder="1" applyAlignment="1" applyProtection="1"/>
    <xf numFmtId="4" fontId="39" fillId="27" borderId="29" xfId="0" applyNumberFormat="1" applyFont="1" applyFill="1" applyBorder="1" applyAlignment="1" applyProtection="1"/>
    <xf numFmtId="4" fontId="18" fillId="27" borderId="19" xfId="0" applyNumberFormat="1" applyFont="1" applyFill="1" applyBorder="1" applyAlignment="1" applyProtection="1"/>
    <xf numFmtId="0" fontId="20" fillId="27" borderId="10" xfId="0" applyNumberFormat="1" applyFont="1" applyFill="1" applyBorder="1" applyAlignment="1" applyProtection="1">
      <alignment horizontal="center"/>
    </xf>
    <xf numFmtId="0" fontId="18" fillId="27" borderId="19" xfId="0" applyNumberFormat="1" applyFont="1" applyFill="1" applyBorder="1" applyAlignment="1" applyProtection="1"/>
    <xf numFmtId="0" fontId="37" fillId="27" borderId="28" xfId="0" applyNumberFormat="1" applyFont="1" applyFill="1" applyBorder="1" applyAlignment="1" applyProtection="1">
      <alignment horizontal="center"/>
    </xf>
    <xf numFmtId="0" fontId="39" fillId="27" borderId="10" xfId="0" applyNumberFormat="1" applyFont="1" applyFill="1" applyBorder="1" applyAlignment="1" applyProtection="1"/>
    <xf numFmtId="0" fontId="39" fillId="27" borderId="29" xfId="0" applyNumberFormat="1" applyFont="1" applyFill="1" applyBorder="1" applyAlignment="1" applyProtection="1"/>
    <xf numFmtId="4" fontId="44" fillId="27" borderId="10" xfId="0" applyNumberFormat="1" applyFont="1" applyFill="1" applyBorder="1" applyAlignment="1" applyProtection="1"/>
    <xf numFmtId="0" fontId="38" fillId="24" borderId="28" xfId="0" applyNumberFormat="1" applyFont="1" applyFill="1" applyBorder="1" applyAlignment="1" applyProtection="1">
      <alignment horizontal="center" wrapText="1"/>
    </xf>
    <xf numFmtId="0" fontId="32" fillId="0" borderId="0" xfId="0" applyNumberFormat="1" applyFont="1" applyFill="1" applyBorder="1" applyAlignment="1" applyProtection="1">
      <alignment horizontal="left"/>
    </xf>
    <xf numFmtId="0" fontId="21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vertical="center" wrapText="1"/>
    </xf>
    <xf numFmtId="0" fontId="30" fillId="20" borderId="19" xfId="0" applyNumberFormat="1" applyFont="1" applyFill="1" applyBorder="1" applyAlignment="1" applyProtection="1">
      <alignment horizontal="left" wrapText="1"/>
    </xf>
    <xf numFmtId="0" fontId="31" fillId="20" borderId="9" xfId="0" applyNumberFormat="1" applyFont="1" applyFill="1" applyBorder="1" applyAlignment="1" applyProtection="1">
      <alignment wrapText="1"/>
    </xf>
    <xf numFmtId="0" fontId="14" fillId="20" borderId="9" xfId="0" applyNumberFormat="1" applyFont="1" applyFill="1" applyBorder="1" applyAlignment="1" applyProtection="1"/>
    <xf numFmtId="0" fontId="30" fillId="0" borderId="19" xfId="0" applyNumberFormat="1" applyFont="1" applyFill="1" applyBorder="1" applyAlignment="1" applyProtection="1">
      <alignment horizontal="left" wrapText="1"/>
    </xf>
    <xf numFmtId="0" fontId="31" fillId="0" borderId="9" xfId="0" applyNumberFormat="1" applyFont="1" applyFill="1" applyBorder="1" applyAlignment="1" applyProtection="1">
      <alignment wrapText="1"/>
    </xf>
    <xf numFmtId="0" fontId="14" fillId="0" borderId="9" xfId="0" applyNumberFormat="1" applyFont="1" applyFill="1" applyBorder="1" applyAlignment="1" applyProtection="1"/>
    <xf numFmtId="0" fontId="30" fillId="0" borderId="19" xfId="0" quotePrefix="1" applyFont="1" applyFill="1" applyBorder="1" applyAlignment="1">
      <alignment horizontal="left"/>
    </xf>
    <xf numFmtId="0" fontId="30" fillId="0" borderId="19" xfId="0" quotePrefix="1" applyNumberFormat="1" applyFont="1" applyFill="1" applyBorder="1" applyAlignment="1" applyProtection="1">
      <alignment horizontal="left" wrapText="1"/>
    </xf>
    <xf numFmtId="0" fontId="14" fillId="0" borderId="9" xfId="0" applyNumberFormat="1" applyFont="1" applyFill="1" applyBorder="1" applyAlignment="1" applyProtection="1">
      <alignment wrapText="1"/>
    </xf>
    <xf numFmtId="0" fontId="30" fillId="0" borderId="19" xfId="0" quotePrefix="1" applyFont="1" applyBorder="1" applyAlignment="1">
      <alignment horizontal="left"/>
    </xf>
    <xf numFmtId="0" fontId="30" fillId="20" borderId="19" xfId="0" quotePrefix="1" applyNumberFormat="1" applyFont="1" applyFill="1" applyBorder="1" applyAlignment="1" applyProtection="1">
      <alignment horizontal="left" wrapText="1"/>
    </xf>
    <xf numFmtId="0" fontId="28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/>
    <xf numFmtId="0" fontId="27" fillId="21" borderId="19" xfId="0" applyNumberFormat="1" applyFont="1" applyFill="1" applyBorder="1" applyAlignment="1" applyProtection="1">
      <alignment horizontal="left" wrapText="1"/>
    </xf>
    <xf numFmtId="0" fontId="27" fillId="21" borderId="9" xfId="0" applyNumberFormat="1" applyFont="1" applyFill="1" applyBorder="1" applyAlignment="1" applyProtection="1">
      <alignment horizontal="left" wrapText="1"/>
    </xf>
    <xf numFmtId="0" fontId="27" fillId="21" borderId="21" xfId="0" applyNumberFormat="1" applyFont="1" applyFill="1" applyBorder="1" applyAlignment="1" applyProtection="1">
      <alignment horizontal="left" wrapText="1"/>
    </xf>
    <xf numFmtId="0" fontId="27" fillId="20" borderId="19" xfId="0" applyNumberFormat="1" applyFont="1" applyFill="1" applyBorder="1" applyAlignment="1" applyProtection="1">
      <alignment horizontal="left" wrapText="1"/>
    </xf>
    <xf numFmtId="0" fontId="27" fillId="20" borderId="9" xfId="0" applyNumberFormat="1" applyFont="1" applyFill="1" applyBorder="1" applyAlignment="1" applyProtection="1">
      <alignment horizontal="left" wrapText="1"/>
    </xf>
    <xf numFmtId="0" fontId="27" fillId="20" borderId="21" xfId="0" applyNumberFormat="1" applyFont="1" applyFill="1" applyBorder="1" applyAlignment="1" applyProtection="1">
      <alignment horizontal="left" wrapText="1"/>
    </xf>
    <xf numFmtId="0" fontId="33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21" fillId="0" borderId="0" xfId="0" quotePrefix="1" applyNumberFormat="1" applyFont="1" applyFill="1" applyBorder="1" applyAlignment="1" applyProtection="1">
      <alignment horizontal="center" vertical="center" wrapText="1"/>
    </xf>
    <xf numFmtId="0" fontId="21" fillId="0" borderId="22" xfId="0" quotePrefix="1" applyNumberFormat="1" applyFont="1" applyFill="1" applyBorder="1" applyAlignment="1" applyProtection="1">
      <alignment horizontal="left" wrapText="1"/>
    </xf>
    <xf numFmtId="0" fontId="28" fillId="0" borderId="22" xfId="0" applyNumberFormat="1" applyFont="1" applyFill="1" applyBorder="1" applyAlignment="1" applyProtection="1">
      <alignment wrapText="1"/>
    </xf>
    <xf numFmtId="0" fontId="30" fillId="0" borderId="16" xfId="0" applyFont="1" applyFill="1" applyBorder="1" applyAlignment="1">
      <alignment horizontal="center" vertical="center"/>
    </xf>
    <xf numFmtId="0" fontId="31" fillId="0" borderId="17" xfId="0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horizontal="center" vertical="center"/>
    </xf>
    <xf numFmtId="3" fontId="15" fillId="0" borderId="16" xfId="0" applyNumberFormat="1" applyFont="1" applyBorder="1" applyAlignment="1">
      <alignment horizontal="center"/>
    </xf>
    <xf numFmtId="3" fontId="15" fillId="0" borderId="17" xfId="0" applyNumberFormat="1" applyFont="1" applyBorder="1" applyAlignment="1">
      <alignment horizontal="center"/>
    </xf>
    <xf numFmtId="3" fontId="15" fillId="0" borderId="18" xfId="0" applyNumberFormat="1" applyFont="1" applyBorder="1" applyAlignment="1">
      <alignment horizontal="center"/>
    </xf>
    <xf numFmtId="0" fontId="21" fillId="0" borderId="22" xfId="0" applyNumberFormat="1" applyFont="1" applyFill="1" applyBorder="1" applyAlignment="1" applyProtection="1">
      <alignment horizontal="center" vertical="center"/>
    </xf>
  </cellXfs>
  <cellStyles count="38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Heading 1" xfId="29" xr:uid="{00000000-0005-0000-0000-00001C000000}"/>
    <cellStyle name="Heading 2" xfId="30" xr:uid="{00000000-0005-0000-0000-00001D000000}"/>
    <cellStyle name="Heading 3" xfId="31" xr:uid="{00000000-0005-0000-0000-00001E000000}"/>
    <cellStyle name="Heading 4" xfId="32" xr:uid="{00000000-0005-0000-0000-00001F000000}"/>
    <cellStyle name="Input" xfId="33" xr:uid="{00000000-0005-0000-0000-000020000000}"/>
    <cellStyle name="Linked Cell" xfId="34" xr:uid="{00000000-0005-0000-0000-000021000000}"/>
    <cellStyle name="Neutral" xfId="35" xr:uid="{00000000-0005-0000-0000-000022000000}"/>
    <cellStyle name="Normalno" xfId="0" builtinId="0"/>
    <cellStyle name="Normalno 2" xfId="36" xr:uid="{00000000-0005-0000-0000-000024000000}"/>
    <cellStyle name="Total" xfId="37" xr:uid="{00000000-0005-0000-0000-00002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278" name="Line 1">
          <a:extLst>
            <a:ext uri="{FF2B5EF4-FFF2-40B4-BE49-F238E27FC236}">
              <a16:creationId xmlns:a16="http://schemas.microsoft.com/office/drawing/2014/main" id="{00000000-0008-0000-0100-0000E6080000}"/>
            </a:ext>
          </a:extLst>
        </xdr:cNvPr>
        <xdr:cNvSpPr>
          <a:spLocks noChangeShapeType="1"/>
        </xdr:cNvSpPr>
      </xdr:nvSpPr>
      <xdr:spPr bwMode="auto">
        <a:xfrm>
          <a:off x="19050" y="4953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2279" name="Line 2">
          <a:extLst>
            <a:ext uri="{FF2B5EF4-FFF2-40B4-BE49-F238E27FC236}">
              <a16:creationId xmlns:a16="http://schemas.microsoft.com/office/drawing/2014/main" id="{00000000-0008-0000-0100-0000E7080000}"/>
            </a:ext>
          </a:extLst>
        </xdr:cNvPr>
        <xdr:cNvSpPr>
          <a:spLocks noChangeShapeType="1"/>
        </xdr:cNvSpPr>
      </xdr:nvSpPr>
      <xdr:spPr bwMode="auto">
        <a:xfrm>
          <a:off x="9525" y="4953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14</xdr:row>
      <xdr:rowOff>19050</xdr:rowOff>
    </xdr:from>
    <xdr:to>
      <xdr:col>1</xdr:col>
      <xdr:colOff>0</xdr:colOff>
      <xdr:row>16</xdr:row>
      <xdr:rowOff>0</xdr:rowOff>
    </xdr:to>
    <xdr:sp macro="" textlink="">
      <xdr:nvSpPr>
        <xdr:cNvPr id="2280" name="Line 1">
          <a:extLst>
            <a:ext uri="{FF2B5EF4-FFF2-40B4-BE49-F238E27FC236}">
              <a16:creationId xmlns:a16="http://schemas.microsoft.com/office/drawing/2014/main" id="{00000000-0008-0000-0100-0000E8080000}"/>
            </a:ext>
          </a:extLst>
        </xdr:cNvPr>
        <xdr:cNvSpPr>
          <a:spLocks noChangeShapeType="1"/>
        </xdr:cNvSpPr>
      </xdr:nvSpPr>
      <xdr:spPr bwMode="auto">
        <a:xfrm>
          <a:off x="19050" y="4352925"/>
          <a:ext cx="1047750" cy="1428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14</xdr:row>
      <xdr:rowOff>19050</xdr:rowOff>
    </xdr:from>
    <xdr:to>
      <xdr:col>0</xdr:col>
      <xdr:colOff>1057275</xdr:colOff>
      <xdr:row>16</xdr:row>
      <xdr:rowOff>0</xdr:rowOff>
    </xdr:to>
    <xdr:sp macro="" textlink="">
      <xdr:nvSpPr>
        <xdr:cNvPr id="2281" name="Line 2">
          <a:extLst>
            <a:ext uri="{FF2B5EF4-FFF2-40B4-BE49-F238E27FC236}">
              <a16:creationId xmlns:a16="http://schemas.microsoft.com/office/drawing/2014/main" id="{00000000-0008-0000-0100-0000E9080000}"/>
            </a:ext>
          </a:extLst>
        </xdr:cNvPr>
        <xdr:cNvSpPr>
          <a:spLocks noChangeShapeType="1"/>
        </xdr:cNvSpPr>
      </xdr:nvSpPr>
      <xdr:spPr bwMode="auto">
        <a:xfrm>
          <a:off x="9525" y="4352925"/>
          <a:ext cx="1047750" cy="1428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26</xdr:row>
      <xdr:rowOff>19050</xdr:rowOff>
    </xdr:from>
    <xdr:to>
      <xdr:col>1</xdr:col>
      <xdr:colOff>0</xdr:colOff>
      <xdr:row>28</xdr:row>
      <xdr:rowOff>0</xdr:rowOff>
    </xdr:to>
    <xdr:sp macro="" textlink="">
      <xdr:nvSpPr>
        <xdr:cNvPr id="2282" name="Line 1">
          <a:extLst>
            <a:ext uri="{FF2B5EF4-FFF2-40B4-BE49-F238E27FC236}">
              <a16:creationId xmlns:a16="http://schemas.microsoft.com/office/drawing/2014/main" id="{00000000-0008-0000-0100-0000EA080000}"/>
            </a:ext>
          </a:extLst>
        </xdr:cNvPr>
        <xdr:cNvSpPr>
          <a:spLocks noChangeShapeType="1"/>
        </xdr:cNvSpPr>
      </xdr:nvSpPr>
      <xdr:spPr bwMode="auto">
        <a:xfrm>
          <a:off x="19050" y="802005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26</xdr:row>
      <xdr:rowOff>19050</xdr:rowOff>
    </xdr:from>
    <xdr:to>
      <xdr:col>0</xdr:col>
      <xdr:colOff>1057275</xdr:colOff>
      <xdr:row>28</xdr:row>
      <xdr:rowOff>0</xdr:rowOff>
    </xdr:to>
    <xdr:sp macro="" textlink="">
      <xdr:nvSpPr>
        <xdr:cNvPr id="2283" name="Line 2">
          <a:extLst>
            <a:ext uri="{FF2B5EF4-FFF2-40B4-BE49-F238E27FC236}">
              <a16:creationId xmlns:a16="http://schemas.microsoft.com/office/drawing/2014/main" id="{00000000-0008-0000-0100-0000EB080000}"/>
            </a:ext>
          </a:extLst>
        </xdr:cNvPr>
        <xdr:cNvSpPr>
          <a:spLocks noChangeShapeType="1"/>
        </xdr:cNvSpPr>
      </xdr:nvSpPr>
      <xdr:spPr bwMode="auto">
        <a:xfrm>
          <a:off x="9525" y="802005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2:K45"/>
  <sheetViews>
    <sheetView view="pageBreakPreview" zoomScaleSheetLayoutView="100" workbookViewId="0">
      <selection activeCell="F12" sqref="F12"/>
    </sheetView>
  </sheetViews>
  <sheetFormatPr defaultColWidth="11.42578125" defaultRowHeight="12.75" x14ac:dyDescent="0.2"/>
  <cols>
    <col min="1" max="2" width="4.28515625" style="3" customWidth="1"/>
    <col min="3" max="3" width="5.5703125" style="3" customWidth="1"/>
    <col min="4" max="4" width="5.28515625" style="64" customWidth="1"/>
    <col min="5" max="5" width="44.7109375" style="3" customWidth="1"/>
    <col min="6" max="6" width="22" style="3" bestFit="1" customWidth="1"/>
    <col min="7" max="7" width="17.28515625" style="3" customWidth="1"/>
    <col min="8" max="8" width="16.7109375" style="3" customWidth="1"/>
    <col min="9" max="9" width="11.42578125" style="3"/>
    <col min="10" max="10" width="16.28515625" style="3" bestFit="1" customWidth="1"/>
    <col min="11" max="11" width="21.7109375" style="3" bestFit="1" customWidth="1"/>
    <col min="12" max="16384" width="11.42578125" style="3"/>
  </cols>
  <sheetData>
    <row r="2" spans="1:10" ht="15" x14ac:dyDescent="0.25">
      <c r="A2" s="210"/>
      <c r="B2" s="210"/>
      <c r="C2" s="210"/>
      <c r="D2" s="210"/>
      <c r="E2" s="210"/>
      <c r="F2" s="210"/>
      <c r="G2" s="210"/>
      <c r="H2" s="210"/>
    </row>
    <row r="3" spans="1:10" ht="48" customHeight="1" x14ac:dyDescent="0.2">
      <c r="A3" s="211" t="s">
        <v>119</v>
      </c>
      <c r="B3" s="211"/>
      <c r="C3" s="211"/>
      <c r="D3" s="211"/>
      <c r="E3" s="211"/>
      <c r="F3" s="211"/>
      <c r="G3" s="211"/>
      <c r="H3" s="211"/>
    </row>
    <row r="4" spans="1:10" s="51" customFormat="1" ht="26.25" customHeight="1" x14ac:dyDescent="0.2">
      <c r="A4" s="211" t="s">
        <v>33</v>
      </c>
      <c r="B4" s="211"/>
      <c r="C4" s="211"/>
      <c r="D4" s="211"/>
      <c r="E4" s="211"/>
      <c r="F4" s="211"/>
      <c r="G4" s="212"/>
      <c r="H4" s="212"/>
    </row>
    <row r="5" spans="1:10" ht="15.75" customHeight="1" x14ac:dyDescent="0.25">
      <c r="A5" s="52"/>
      <c r="B5" s="53"/>
      <c r="C5" s="53"/>
      <c r="D5" s="53"/>
      <c r="E5" s="53"/>
    </row>
    <row r="6" spans="1:10" ht="27.75" customHeight="1" x14ac:dyDescent="0.25">
      <c r="A6" s="54"/>
      <c r="B6" s="55"/>
      <c r="C6" s="55"/>
      <c r="D6" s="56"/>
      <c r="E6" s="57"/>
      <c r="F6" s="58" t="s">
        <v>120</v>
      </c>
      <c r="G6" s="58" t="s">
        <v>121</v>
      </c>
      <c r="H6" s="59" t="s">
        <v>122</v>
      </c>
      <c r="I6" s="60"/>
    </row>
    <row r="7" spans="1:10" ht="27.75" customHeight="1" x14ac:dyDescent="0.25">
      <c r="A7" s="213" t="s">
        <v>34</v>
      </c>
      <c r="B7" s="214"/>
      <c r="C7" s="214"/>
      <c r="D7" s="214"/>
      <c r="E7" s="215"/>
      <c r="F7" s="74">
        <v>7202972</v>
      </c>
      <c r="G7" s="74">
        <v>7231573</v>
      </c>
      <c r="H7" s="74">
        <f>+H8+H9</f>
        <v>7231573</v>
      </c>
      <c r="I7" s="72"/>
    </row>
    <row r="8" spans="1:10" ht="22.5" customHeight="1" x14ac:dyDescent="0.25">
      <c r="A8" s="216" t="s">
        <v>0</v>
      </c>
      <c r="B8" s="217"/>
      <c r="C8" s="217"/>
      <c r="D8" s="217"/>
      <c r="E8" s="218"/>
      <c r="F8" s="77">
        <v>7229573</v>
      </c>
      <c r="G8" s="77">
        <v>7229573</v>
      </c>
      <c r="H8" s="77">
        <v>7229573</v>
      </c>
    </row>
    <row r="9" spans="1:10" ht="22.5" customHeight="1" x14ac:dyDescent="0.25">
      <c r="A9" s="219" t="s">
        <v>36</v>
      </c>
      <c r="B9" s="218"/>
      <c r="C9" s="218"/>
      <c r="D9" s="218"/>
      <c r="E9" s="218"/>
      <c r="F9" s="77">
        <v>2000</v>
      </c>
      <c r="G9" s="77">
        <v>2000</v>
      </c>
      <c r="H9" s="77">
        <v>2000</v>
      </c>
    </row>
    <row r="10" spans="1:10" ht="22.5" customHeight="1" x14ac:dyDescent="0.25">
      <c r="A10" s="73" t="s">
        <v>35</v>
      </c>
      <c r="B10" s="76"/>
      <c r="C10" s="76"/>
      <c r="D10" s="76"/>
      <c r="E10" s="76"/>
      <c r="F10" s="74">
        <v>7202972</v>
      </c>
      <c r="G10" s="74">
        <v>7231573</v>
      </c>
      <c r="H10" s="74">
        <v>7231573</v>
      </c>
    </row>
    <row r="11" spans="1:10" ht="22.5" customHeight="1" x14ac:dyDescent="0.25">
      <c r="A11" s="220" t="s">
        <v>1</v>
      </c>
      <c r="B11" s="217"/>
      <c r="C11" s="217"/>
      <c r="D11" s="217"/>
      <c r="E11" s="221"/>
      <c r="F11" s="77">
        <v>6964472</v>
      </c>
      <c r="G11" s="77">
        <v>6993073</v>
      </c>
      <c r="H11" s="62">
        <v>6993073</v>
      </c>
      <c r="I11" s="41"/>
      <c r="J11" s="41"/>
    </row>
    <row r="12" spans="1:10" ht="22.5" customHeight="1" x14ac:dyDescent="0.25">
      <c r="A12" s="222" t="s">
        <v>38</v>
      </c>
      <c r="B12" s="218"/>
      <c r="C12" s="218"/>
      <c r="D12" s="218"/>
      <c r="E12" s="218"/>
      <c r="F12" s="61">
        <v>228500</v>
      </c>
      <c r="G12" s="61">
        <v>228500</v>
      </c>
      <c r="H12" s="62">
        <v>228500</v>
      </c>
      <c r="I12" s="41"/>
      <c r="J12" s="41"/>
    </row>
    <row r="13" spans="1:10" ht="22.5" customHeight="1" x14ac:dyDescent="0.25">
      <c r="A13" s="223" t="s">
        <v>2</v>
      </c>
      <c r="B13" s="214"/>
      <c r="C13" s="214"/>
      <c r="D13" s="214"/>
      <c r="E13" s="214"/>
      <c r="F13" s="75">
        <v>10000</v>
      </c>
      <c r="G13" s="75">
        <v>10000</v>
      </c>
      <c r="H13" s="75">
        <v>10000</v>
      </c>
      <c r="J13" s="41"/>
    </row>
    <row r="14" spans="1:10" ht="25.5" customHeight="1" x14ac:dyDescent="0.2">
      <c r="A14" s="211"/>
      <c r="B14" s="224"/>
      <c r="C14" s="224"/>
      <c r="D14" s="224"/>
      <c r="E14" s="224"/>
      <c r="F14" s="225"/>
      <c r="G14" s="225"/>
      <c r="H14" s="225"/>
    </row>
    <row r="15" spans="1:10" ht="27.75" customHeight="1" x14ac:dyDescent="0.25">
      <c r="A15" s="54"/>
      <c r="B15" s="55"/>
      <c r="C15" s="55"/>
      <c r="D15" s="56"/>
      <c r="E15" s="57"/>
      <c r="F15" s="58" t="s">
        <v>120</v>
      </c>
      <c r="G15" s="58" t="s">
        <v>121</v>
      </c>
      <c r="H15" s="59" t="s">
        <v>122</v>
      </c>
      <c r="J15" s="41"/>
    </row>
    <row r="16" spans="1:10" ht="30.75" customHeight="1" x14ac:dyDescent="0.25">
      <c r="A16" s="226" t="s">
        <v>39</v>
      </c>
      <c r="B16" s="227"/>
      <c r="C16" s="227"/>
      <c r="D16" s="227"/>
      <c r="E16" s="228"/>
      <c r="F16" s="78"/>
      <c r="G16" s="78"/>
      <c r="H16" s="79"/>
      <c r="J16" s="41"/>
    </row>
    <row r="17" spans="1:11" ht="34.5" customHeight="1" x14ac:dyDescent="0.25">
      <c r="A17" s="229" t="s">
        <v>40</v>
      </c>
      <c r="B17" s="230"/>
      <c r="C17" s="230"/>
      <c r="D17" s="230"/>
      <c r="E17" s="231"/>
      <c r="F17" s="80">
        <v>10000</v>
      </c>
      <c r="G17" s="80">
        <v>10000</v>
      </c>
      <c r="H17" s="75">
        <v>10000</v>
      </c>
      <c r="J17" s="41"/>
    </row>
    <row r="18" spans="1:11" s="46" customFormat="1" ht="25.5" customHeight="1" x14ac:dyDescent="0.25">
      <c r="A18" s="234"/>
      <c r="B18" s="224"/>
      <c r="C18" s="224"/>
      <c r="D18" s="224"/>
      <c r="E18" s="224"/>
      <c r="F18" s="225"/>
      <c r="G18" s="225"/>
      <c r="H18" s="225"/>
      <c r="J18" s="81"/>
    </row>
    <row r="19" spans="1:11" s="46" customFormat="1" ht="27.75" customHeight="1" x14ac:dyDescent="0.25">
      <c r="A19" s="54"/>
      <c r="B19" s="55"/>
      <c r="C19" s="55"/>
      <c r="D19" s="56"/>
      <c r="E19" s="57"/>
      <c r="F19" s="58" t="s">
        <v>120</v>
      </c>
      <c r="G19" s="58" t="s">
        <v>121</v>
      </c>
      <c r="H19" s="59" t="s">
        <v>122</v>
      </c>
      <c r="J19" s="81"/>
      <c r="K19" s="81"/>
    </row>
    <row r="20" spans="1:11" s="46" customFormat="1" ht="22.5" customHeight="1" x14ac:dyDescent="0.25">
      <c r="A20" s="216" t="s">
        <v>3</v>
      </c>
      <c r="B20" s="217"/>
      <c r="C20" s="217"/>
      <c r="D20" s="217"/>
      <c r="E20" s="217"/>
      <c r="F20" s="61"/>
      <c r="G20" s="61"/>
      <c r="H20" s="61"/>
      <c r="J20" s="81"/>
    </row>
    <row r="21" spans="1:11" s="46" customFormat="1" ht="33.75" customHeight="1" x14ac:dyDescent="0.25">
      <c r="A21" s="216" t="s">
        <v>4</v>
      </c>
      <c r="B21" s="217"/>
      <c r="C21" s="217"/>
      <c r="D21" s="217"/>
      <c r="E21" s="217"/>
      <c r="F21" s="61"/>
      <c r="G21" s="61"/>
      <c r="H21" s="61"/>
    </row>
    <row r="22" spans="1:11" s="46" customFormat="1" ht="22.5" customHeight="1" x14ac:dyDescent="0.25">
      <c r="A22" s="223" t="s">
        <v>5</v>
      </c>
      <c r="B22" s="214"/>
      <c r="C22" s="214"/>
      <c r="D22" s="214"/>
      <c r="E22" s="214"/>
      <c r="F22" s="74">
        <f>F20-F21</f>
        <v>0</v>
      </c>
      <c r="G22" s="74">
        <f>G20-G21</f>
        <v>0</v>
      </c>
      <c r="H22" s="74">
        <f>H20-H21</f>
        <v>0</v>
      </c>
      <c r="J22" s="82"/>
      <c r="K22" s="81"/>
    </row>
    <row r="23" spans="1:11" s="46" customFormat="1" ht="25.5" customHeight="1" x14ac:dyDescent="0.25">
      <c r="A23" s="234"/>
      <c r="B23" s="224"/>
      <c r="C23" s="224"/>
      <c r="D23" s="224"/>
      <c r="E23" s="224"/>
      <c r="F23" s="225"/>
      <c r="G23" s="225"/>
      <c r="H23" s="225"/>
    </row>
    <row r="24" spans="1:11" s="46" customFormat="1" ht="22.5" customHeight="1" x14ac:dyDescent="0.25">
      <c r="A24" s="220" t="s">
        <v>6</v>
      </c>
      <c r="B24" s="217"/>
      <c r="C24" s="217"/>
      <c r="D24" s="217"/>
      <c r="E24" s="217"/>
      <c r="F24" s="61">
        <v>10000</v>
      </c>
      <c r="G24" s="61">
        <v>10000</v>
      </c>
      <c r="H24" s="61">
        <v>10000</v>
      </c>
    </row>
    <row r="25" spans="1:11" s="46" customFormat="1" ht="18" customHeight="1" x14ac:dyDescent="0.25">
      <c r="A25" s="63"/>
      <c r="B25" s="53"/>
      <c r="C25" s="53"/>
      <c r="D25" s="53"/>
      <c r="E25" s="53"/>
    </row>
    <row r="26" spans="1:11" ht="42" customHeight="1" x14ac:dyDescent="0.25">
      <c r="A26" s="232" t="s">
        <v>41</v>
      </c>
      <c r="B26" s="233"/>
      <c r="C26" s="233"/>
      <c r="D26" s="233"/>
      <c r="E26" s="233"/>
      <c r="F26" s="233"/>
      <c r="G26" s="233"/>
      <c r="H26" s="233"/>
    </row>
    <row r="27" spans="1:11" x14ac:dyDescent="0.2">
      <c r="E27" s="83"/>
    </row>
    <row r="31" spans="1:11" x14ac:dyDescent="0.2">
      <c r="F31" s="41"/>
      <c r="G31" s="41"/>
      <c r="H31" s="41"/>
    </row>
    <row r="32" spans="1:11" x14ac:dyDescent="0.2">
      <c r="F32" s="41"/>
      <c r="G32" s="41"/>
      <c r="H32" s="41"/>
    </row>
    <row r="33" spans="5:8" x14ac:dyDescent="0.2">
      <c r="E33" s="84"/>
      <c r="F33" s="43"/>
      <c r="G33" s="43"/>
      <c r="H33" s="43"/>
    </row>
    <row r="34" spans="5:8" x14ac:dyDescent="0.2">
      <c r="E34" s="84"/>
      <c r="F34" s="41"/>
      <c r="G34" s="41"/>
      <c r="H34" s="41"/>
    </row>
    <row r="35" spans="5:8" x14ac:dyDescent="0.2">
      <c r="E35" s="84"/>
      <c r="F35" s="41"/>
      <c r="G35" s="41"/>
      <c r="H35" s="41"/>
    </row>
    <row r="36" spans="5:8" x14ac:dyDescent="0.2">
      <c r="E36" s="84"/>
      <c r="F36" s="41"/>
      <c r="G36" s="41"/>
      <c r="H36" s="41"/>
    </row>
    <row r="37" spans="5:8" x14ac:dyDescent="0.2">
      <c r="E37" s="84"/>
      <c r="F37" s="41"/>
      <c r="G37" s="41"/>
      <c r="H37" s="41"/>
    </row>
    <row r="38" spans="5:8" x14ac:dyDescent="0.2">
      <c r="E38" s="84"/>
    </row>
    <row r="43" spans="5:8" x14ac:dyDescent="0.2">
      <c r="F43" s="41"/>
    </row>
    <row r="44" spans="5:8" x14ac:dyDescent="0.2">
      <c r="F44" s="41"/>
    </row>
    <row r="45" spans="5:8" x14ac:dyDescent="0.2">
      <c r="F45" s="41"/>
    </row>
  </sheetData>
  <mergeCells count="19">
    <mergeCell ref="A16:E16"/>
    <mergeCell ref="A17:E17"/>
    <mergeCell ref="A26:H26"/>
    <mergeCell ref="A18:H18"/>
    <mergeCell ref="A20:E20"/>
    <mergeCell ref="A21:E21"/>
    <mergeCell ref="A22:E22"/>
    <mergeCell ref="A23:H23"/>
    <mergeCell ref="A24:E24"/>
    <mergeCell ref="A9:E9"/>
    <mergeCell ref="A11:E11"/>
    <mergeCell ref="A12:E12"/>
    <mergeCell ref="A13:E13"/>
    <mergeCell ref="A14:H14"/>
    <mergeCell ref="A2:H2"/>
    <mergeCell ref="A3:H3"/>
    <mergeCell ref="A4:H4"/>
    <mergeCell ref="A7:E7"/>
    <mergeCell ref="A8:E8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62"/>
  <sheetViews>
    <sheetView view="pageBreakPreview" zoomScaleSheetLayoutView="100" workbookViewId="0">
      <selection activeCell="B11" sqref="B11"/>
    </sheetView>
  </sheetViews>
  <sheetFormatPr defaultColWidth="11.42578125" defaultRowHeight="12.75" x14ac:dyDescent="0.2"/>
  <cols>
    <col min="1" max="1" width="16" style="16" customWidth="1"/>
    <col min="2" max="3" width="17.5703125" style="16" customWidth="1"/>
    <col min="4" max="4" width="17.5703125" style="47" customWidth="1"/>
    <col min="5" max="8" width="17.5703125" style="3" customWidth="1"/>
    <col min="9" max="9" width="7.85546875" style="3" customWidth="1"/>
    <col min="10" max="10" width="14.28515625" style="3" customWidth="1"/>
    <col min="11" max="11" width="7.85546875" style="3" customWidth="1"/>
    <col min="12" max="16384" width="11.42578125" style="3"/>
  </cols>
  <sheetData>
    <row r="1" spans="1:8" ht="24" customHeight="1" x14ac:dyDescent="0.2">
      <c r="A1" s="211" t="s">
        <v>7</v>
      </c>
      <c r="B1" s="211"/>
      <c r="C1" s="211"/>
      <c r="D1" s="211"/>
      <c r="E1" s="211"/>
      <c r="F1" s="211"/>
      <c r="G1" s="211"/>
      <c r="H1" s="211"/>
    </row>
    <row r="2" spans="1:8" s="1" customFormat="1" ht="13.5" thickBot="1" x14ac:dyDescent="0.25">
      <c r="A2" s="8"/>
      <c r="H2" s="9" t="s">
        <v>8</v>
      </c>
    </row>
    <row r="3" spans="1:8" s="1" customFormat="1" ht="26.25" thickBot="1" x14ac:dyDescent="0.25">
      <c r="A3" s="68" t="s">
        <v>9</v>
      </c>
      <c r="B3" s="237" t="s">
        <v>42</v>
      </c>
      <c r="C3" s="238"/>
      <c r="D3" s="238"/>
      <c r="E3" s="238"/>
      <c r="F3" s="238"/>
      <c r="G3" s="238"/>
      <c r="H3" s="239"/>
    </row>
    <row r="4" spans="1:8" s="1" customFormat="1" ht="90" thickBot="1" x14ac:dyDescent="0.25">
      <c r="A4" s="69" t="s">
        <v>10</v>
      </c>
      <c r="B4" s="10" t="s">
        <v>11</v>
      </c>
      <c r="C4" s="11" t="s">
        <v>12</v>
      </c>
      <c r="D4" s="11" t="s">
        <v>13</v>
      </c>
      <c r="E4" s="11" t="s">
        <v>14</v>
      </c>
      <c r="F4" s="11" t="s">
        <v>15</v>
      </c>
      <c r="G4" s="11" t="s">
        <v>37</v>
      </c>
      <c r="H4" s="12" t="s">
        <v>80</v>
      </c>
    </row>
    <row r="5" spans="1:8" s="1" customFormat="1" x14ac:dyDescent="0.2">
      <c r="A5" s="121">
        <v>634</v>
      </c>
      <c r="B5" s="122"/>
      <c r="C5" s="122"/>
      <c r="D5" s="122"/>
      <c r="E5" s="159"/>
      <c r="F5" s="122"/>
      <c r="G5" s="122"/>
      <c r="H5" s="128"/>
    </row>
    <row r="6" spans="1:8" s="1" customFormat="1" x14ac:dyDescent="0.2">
      <c r="A6" s="129">
        <v>636</v>
      </c>
      <c r="B6" s="130"/>
      <c r="C6" s="130"/>
      <c r="D6" s="130"/>
      <c r="E6" s="160">
        <v>5811370</v>
      </c>
      <c r="F6" s="131"/>
      <c r="G6" s="131"/>
      <c r="H6" s="132"/>
    </row>
    <row r="7" spans="1:8" s="1" customFormat="1" x14ac:dyDescent="0.2">
      <c r="A7" s="133">
        <v>652</v>
      </c>
      <c r="B7" s="134"/>
      <c r="C7" s="134"/>
      <c r="D7" s="134">
        <v>358040</v>
      </c>
      <c r="E7" s="134"/>
      <c r="F7" s="134"/>
      <c r="G7" s="134"/>
      <c r="H7" s="135"/>
    </row>
    <row r="8" spans="1:8" s="1" customFormat="1" x14ac:dyDescent="0.2">
      <c r="A8" s="133">
        <v>661</v>
      </c>
      <c r="B8" s="134"/>
      <c r="C8" s="134">
        <v>29300</v>
      </c>
      <c r="D8" s="134"/>
      <c r="E8" s="134"/>
      <c r="F8" s="134"/>
      <c r="G8" s="134"/>
      <c r="H8" s="135"/>
    </row>
    <row r="9" spans="1:8" s="1" customFormat="1" x14ac:dyDescent="0.2">
      <c r="A9" s="133">
        <v>663</v>
      </c>
      <c r="B9" s="134"/>
      <c r="C9" s="134"/>
      <c r="D9" s="134"/>
      <c r="E9" s="134"/>
      <c r="F9" s="134">
        <v>5400</v>
      </c>
      <c r="G9" s="134"/>
      <c r="H9" s="135"/>
    </row>
    <row r="10" spans="1:8" s="1" customFormat="1" x14ac:dyDescent="0.2">
      <c r="A10" s="133">
        <v>671</v>
      </c>
      <c r="B10" s="134">
        <v>986862</v>
      </c>
      <c r="C10" s="134"/>
      <c r="D10" s="134"/>
      <c r="E10" s="134"/>
      <c r="F10" s="134"/>
      <c r="G10" s="134"/>
      <c r="H10" s="135"/>
    </row>
    <row r="11" spans="1:8" s="1" customFormat="1" ht="13.5" thickBot="1" x14ac:dyDescent="0.25">
      <c r="A11" s="136">
        <v>721</v>
      </c>
      <c r="B11" s="137"/>
      <c r="C11" s="137"/>
      <c r="D11" s="137"/>
      <c r="E11" s="137"/>
      <c r="F11" s="137"/>
      <c r="G11" s="137">
        <v>2000</v>
      </c>
      <c r="H11" s="138"/>
    </row>
    <row r="12" spans="1:8" s="1" customFormat="1" ht="30" customHeight="1" thickBot="1" x14ac:dyDescent="0.25">
      <c r="A12" s="13" t="s">
        <v>17</v>
      </c>
      <c r="B12" s="14">
        <f>SUM(B7:B11)</f>
        <v>986862</v>
      </c>
      <c r="C12" s="14">
        <f>SUM(C7:C11)</f>
        <v>29300</v>
      </c>
      <c r="D12" s="14">
        <f>SUM(D7:D11)</f>
        <v>358040</v>
      </c>
      <c r="E12" s="14">
        <f>SUM(E5:E6)</f>
        <v>5811370</v>
      </c>
      <c r="F12" s="14">
        <f>SUM(F7:F11)</f>
        <v>5400</v>
      </c>
      <c r="G12" s="14">
        <f>SUM(G7:G11)</f>
        <v>2000</v>
      </c>
      <c r="H12" s="14">
        <v>10000</v>
      </c>
    </row>
    <row r="13" spans="1:8" s="1" customFormat="1" ht="28.5" customHeight="1" thickBot="1" x14ac:dyDescent="0.25">
      <c r="A13" s="13" t="s">
        <v>43</v>
      </c>
      <c r="B13" s="240">
        <f>B12+C12+D12+E12+F12+G12+H12</f>
        <v>7202972</v>
      </c>
      <c r="C13" s="241"/>
      <c r="D13" s="241"/>
      <c r="E13" s="241"/>
      <c r="F13" s="241"/>
      <c r="G13" s="241"/>
      <c r="H13" s="242"/>
    </row>
    <row r="14" spans="1:8" ht="13.5" thickBot="1" x14ac:dyDescent="0.25">
      <c r="A14" s="5"/>
      <c r="B14" s="5"/>
      <c r="C14" s="5"/>
      <c r="D14" s="6"/>
      <c r="E14" s="15"/>
      <c r="H14" s="9"/>
    </row>
    <row r="15" spans="1:8" ht="24" customHeight="1" thickBot="1" x14ac:dyDescent="0.25">
      <c r="A15" s="70" t="s">
        <v>9</v>
      </c>
      <c r="B15" s="237" t="s">
        <v>103</v>
      </c>
      <c r="C15" s="238"/>
      <c r="D15" s="238"/>
      <c r="E15" s="238"/>
      <c r="F15" s="238"/>
      <c r="G15" s="238"/>
      <c r="H15" s="239"/>
    </row>
    <row r="16" spans="1:8" ht="90" thickBot="1" x14ac:dyDescent="0.25">
      <c r="A16" s="71" t="s">
        <v>10</v>
      </c>
      <c r="B16" s="10" t="s">
        <v>11</v>
      </c>
      <c r="C16" s="11" t="s">
        <v>12</v>
      </c>
      <c r="D16" s="11" t="s">
        <v>13</v>
      </c>
      <c r="E16" s="11" t="s">
        <v>14</v>
      </c>
      <c r="F16" s="11" t="s">
        <v>15</v>
      </c>
      <c r="G16" s="11" t="s">
        <v>37</v>
      </c>
      <c r="H16" s="12" t="s">
        <v>79</v>
      </c>
    </row>
    <row r="17" spans="1:8" s="125" customFormat="1" x14ac:dyDescent="0.2">
      <c r="A17" s="139">
        <v>634</v>
      </c>
      <c r="B17" s="122"/>
      <c r="C17" s="122"/>
      <c r="D17" s="122"/>
      <c r="E17" s="158"/>
      <c r="F17" s="122"/>
      <c r="G17" s="122"/>
      <c r="H17" s="128"/>
    </row>
    <row r="18" spans="1:8" x14ac:dyDescent="0.2">
      <c r="A18" s="129">
        <v>636</v>
      </c>
      <c r="B18" s="140"/>
      <c r="C18" s="134"/>
      <c r="D18" s="141"/>
      <c r="E18" s="140">
        <v>5811370</v>
      </c>
      <c r="F18" s="140"/>
      <c r="G18" s="140"/>
      <c r="H18" s="142"/>
    </row>
    <row r="19" spans="1:8" x14ac:dyDescent="0.2">
      <c r="A19" s="133">
        <v>652</v>
      </c>
      <c r="B19" s="134"/>
      <c r="C19" s="134"/>
      <c r="D19" s="134">
        <v>358040</v>
      </c>
      <c r="E19" s="134"/>
      <c r="F19" s="134"/>
      <c r="G19" s="134"/>
      <c r="H19" s="135"/>
    </row>
    <row r="20" spans="1:8" x14ac:dyDescent="0.2">
      <c r="A20" s="133">
        <v>661</v>
      </c>
      <c r="B20" s="134"/>
      <c r="C20" s="134">
        <v>29300</v>
      </c>
      <c r="D20" s="134"/>
      <c r="E20" s="134"/>
      <c r="F20" s="134"/>
      <c r="G20" s="134"/>
      <c r="H20" s="135"/>
    </row>
    <row r="21" spans="1:8" x14ac:dyDescent="0.2">
      <c r="A21" s="133">
        <v>663</v>
      </c>
      <c r="B21" s="134"/>
      <c r="C21" s="134"/>
      <c r="D21" s="134"/>
      <c r="E21" s="134"/>
      <c r="F21" s="134">
        <v>5400</v>
      </c>
      <c r="G21" s="134"/>
      <c r="H21" s="135"/>
    </row>
    <row r="22" spans="1:8" x14ac:dyDescent="0.2">
      <c r="A22" s="133">
        <v>671</v>
      </c>
      <c r="B22" s="134">
        <v>1015463</v>
      </c>
      <c r="C22" s="134"/>
      <c r="D22" s="134"/>
      <c r="E22" s="134"/>
      <c r="F22" s="134"/>
      <c r="G22" s="134"/>
      <c r="H22" s="135"/>
    </row>
    <row r="23" spans="1:8" ht="13.5" thickBot="1" x14ac:dyDescent="0.25">
      <c r="A23" s="136">
        <v>721</v>
      </c>
      <c r="B23" s="137"/>
      <c r="C23" s="137"/>
      <c r="D23" s="137"/>
      <c r="E23" s="137"/>
      <c r="F23" s="137"/>
      <c r="G23" s="137">
        <v>2000</v>
      </c>
      <c r="H23" s="138"/>
    </row>
    <row r="24" spans="1:8" s="1" customFormat="1" ht="30" customHeight="1" thickBot="1" x14ac:dyDescent="0.25">
      <c r="A24" s="13" t="s">
        <v>17</v>
      </c>
      <c r="B24" s="14">
        <f>SUM(B18:B23)</f>
        <v>1015463</v>
      </c>
      <c r="C24" s="14">
        <f>SUM(C18:C23)</f>
        <v>29300</v>
      </c>
      <c r="D24" s="14">
        <f>SUM(D18:D23)</f>
        <v>358040</v>
      </c>
      <c r="E24" s="14">
        <f>SUM(E17:E18)</f>
        <v>5811370</v>
      </c>
      <c r="F24" s="14">
        <f>SUM(F18:F23)</f>
        <v>5400</v>
      </c>
      <c r="G24" s="14">
        <f>SUM(G18:G23)</f>
        <v>2000</v>
      </c>
      <c r="H24" s="14">
        <v>10000</v>
      </c>
    </row>
    <row r="25" spans="1:8" s="1" customFormat="1" ht="28.5" customHeight="1" thickBot="1" x14ac:dyDescent="0.25">
      <c r="A25" s="13" t="s">
        <v>104</v>
      </c>
      <c r="B25" s="240">
        <f>B24+C24+D24+E24+F24+G24+H24</f>
        <v>7231573</v>
      </c>
      <c r="C25" s="241"/>
      <c r="D25" s="241"/>
      <c r="E25" s="241"/>
      <c r="F25" s="241"/>
      <c r="G25" s="241"/>
      <c r="H25" s="242"/>
    </row>
    <row r="26" spans="1:8" ht="13.5" thickBot="1" x14ac:dyDescent="0.25">
      <c r="D26" s="17"/>
      <c r="E26" s="18"/>
    </row>
    <row r="27" spans="1:8" ht="26.25" thickBot="1" x14ac:dyDescent="0.25">
      <c r="A27" s="70" t="s">
        <v>9</v>
      </c>
      <c r="B27" s="237" t="s">
        <v>124</v>
      </c>
      <c r="C27" s="238"/>
      <c r="D27" s="238"/>
      <c r="E27" s="238"/>
      <c r="F27" s="238"/>
      <c r="G27" s="238"/>
      <c r="H27" s="239"/>
    </row>
    <row r="28" spans="1:8" ht="90" thickBot="1" x14ac:dyDescent="0.25">
      <c r="A28" s="71" t="s">
        <v>10</v>
      </c>
      <c r="B28" s="10" t="s">
        <v>11</v>
      </c>
      <c r="C28" s="11" t="s">
        <v>12</v>
      </c>
      <c r="D28" s="11" t="s">
        <v>13</v>
      </c>
      <c r="E28" s="11" t="s">
        <v>14</v>
      </c>
      <c r="F28" s="11" t="s">
        <v>15</v>
      </c>
      <c r="G28" s="11" t="s">
        <v>37</v>
      </c>
      <c r="H28" s="12" t="s">
        <v>79</v>
      </c>
    </row>
    <row r="29" spans="1:8" s="125" customFormat="1" x14ac:dyDescent="0.2">
      <c r="A29" s="139">
        <v>634</v>
      </c>
      <c r="B29" s="123"/>
      <c r="C29" s="123"/>
      <c r="D29" s="123"/>
      <c r="E29" s="158"/>
      <c r="F29" s="102"/>
      <c r="G29" s="123"/>
      <c r="H29" s="124"/>
    </row>
    <row r="30" spans="1:8" x14ac:dyDescent="0.2">
      <c r="A30" s="129">
        <v>636</v>
      </c>
      <c r="B30" s="140"/>
      <c r="C30" s="134"/>
      <c r="D30" s="141"/>
      <c r="E30" s="140">
        <v>5811370</v>
      </c>
      <c r="F30" s="140"/>
      <c r="G30" s="140"/>
      <c r="H30" s="142"/>
    </row>
    <row r="31" spans="1:8" x14ac:dyDescent="0.2">
      <c r="A31" s="133">
        <v>652</v>
      </c>
      <c r="B31" s="134"/>
      <c r="C31" s="134"/>
      <c r="D31" s="134">
        <v>358040</v>
      </c>
      <c r="E31" s="134"/>
      <c r="F31" s="134"/>
      <c r="G31" s="134"/>
      <c r="H31" s="135"/>
    </row>
    <row r="32" spans="1:8" x14ac:dyDescent="0.2">
      <c r="A32" s="133">
        <v>661</v>
      </c>
      <c r="B32" s="134"/>
      <c r="C32" s="134">
        <v>29300</v>
      </c>
      <c r="D32" s="134"/>
      <c r="E32" s="134"/>
      <c r="F32" s="134"/>
      <c r="G32" s="134"/>
      <c r="H32" s="135"/>
    </row>
    <row r="33" spans="1:8" ht="13.5" customHeight="1" x14ac:dyDescent="0.2">
      <c r="A33" s="133">
        <v>663</v>
      </c>
      <c r="B33" s="134"/>
      <c r="C33" s="134"/>
      <c r="D33" s="134"/>
      <c r="E33" s="134"/>
      <c r="F33" s="134">
        <v>5400</v>
      </c>
      <c r="G33" s="134"/>
      <c r="H33" s="135"/>
    </row>
    <row r="34" spans="1:8" ht="13.5" customHeight="1" x14ac:dyDescent="0.2">
      <c r="A34" s="133">
        <v>671</v>
      </c>
      <c r="B34" s="134">
        <v>1015463</v>
      </c>
      <c r="C34" s="134"/>
      <c r="D34" s="134"/>
      <c r="E34" s="134"/>
      <c r="F34" s="134"/>
      <c r="G34" s="134"/>
      <c r="H34" s="135"/>
    </row>
    <row r="35" spans="1:8" ht="13.5" customHeight="1" thickBot="1" x14ac:dyDescent="0.25">
      <c r="A35" s="136">
        <v>721</v>
      </c>
      <c r="B35" s="137"/>
      <c r="C35" s="137"/>
      <c r="D35" s="137"/>
      <c r="E35" s="137"/>
      <c r="F35" s="137"/>
      <c r="G35" s="137">
        <v>2000</v>
      </c>
      <c r="H35" s="138"/>
    </row>
    <row r="36" spans="1:8" s="1" customFormat="1" ht="30" customHeight="1" thickBot="1" x14ac:dyDescent="0.25">
      <c r="A36" s="13" t="s">
        <v>17</v>
      </c>
      <c r="B36" s="14">
        <f>SUM(B30:B35)</f>
        <v>1015463</v>
      </c>
      <c r="C36" s="14">
        <f>SUM(C30:C35)</f>
        <v>29300</v>
      </c>
      <c r="D36" s="14">
        <f>SUM(D30:D35)</f>
        <v>358040</v>
      </c>
      <c r="E36" s="14">
        <f>SUM(E29:E30)</f>
        <v>5811370</v>
      </c>
      <c r="F36" s="14">
        <f>SUM(F30:F35)</f>
        <v>5400</v>
      </c>
      <c r="G36" s="14">
        <f>SUM(G30:G35)</f>
        <v>2000</v>
      </c>
      <c r="H36" s="14">
        <v>10000</v>
      </c>
    </row>
    <row r="37" spans="1:8" s="1" customFormat="1" ht="28.5" customHeight="1" thickBot="1" x14ac:dyDescent="0.25">
      <c r="A37" s="13" t="s">
        <v>123</v>
      </c>
      <c r="B37" s="240">
        <f>B36+C36+D36+E36+F36+G36+H36</f>
        <v>7231573</v>
      </c>
      <c r="C37" s="241"/>
      <c r="D37" s="241"/>
      <c r="E37" s="241"/>
      <c r="F37" s="241"/>
      <c r="G37" s="241"/>
      <c r="H37" s="242"/>
    </row>
    <row r="38" spans="1:8" ht="13.5" customHeight="1" x14ac:dyDescent="0.2">
      <c r="C38" s="19"/>
      <c r="D38" s="17"/>
      <c r="E38" s="20"/>
    </row>
    <row r="39" spans="1:8" ht="13.5" customHeight="1" x14ac:dyDescent="0.2">
      <c r="C39" s="19"/>
      <c r="D39" s="21"/>
      <c r="E39" s="22"/>
    </row>
    <row r="40" spans="1:8" ht="13.5" customHeight="1" x14ac:dyDescent="0.2">
      <c r="D40" s="23"/>
      <c r="E40" s="24"/>
    </row>
    <row r="41" spans="1:8" ht="13.5" customHeight="1" x14ac:dyDescent="0.2">
      <c r="D41" s="25"/>
      <c r="E41" s="26"/>
    </row>
    <row r="42" spans="1:8" ht="13.5" customHeight="1" x14ac:dyDescent="0.2">
      <c r="D42" s="17"/>
      <c r="E42" s="18"/>
    </row>
    <row r="43" spans="1:8" ht="28.5" customHeight="1" x14ac:dyDescent="0.2">
      <c r="C43" s="19"/>
      <c r="D43" s="17"/>
      <c r="E43" s="27"/>
    </row>
    <row r="44" spans="1:8" ht="13.5" customHeight="1" x14ac:dyDescent="0.2">
      <c r="C44" s="19"/>
      <c r="D44" s="17"/>
      <c r="E44" s="22"/>
    </row>
    <row r="45" spans="1:8" ht="13.5" customHeight="1" x14ac:dyDescent="0.2">
      <c r="D45" s="17"/>
      <c r="E45" s="18"/>
    </row>
    <row r="46" spans="1:8" ht="13.5" customHeight="1" x14ac:dyDescent="0.2">
      <c r="D46" s="17"/>
      <c r="E46" s="26"/>
    </row>
    <row r="47" spans="1:8" ht="13.5" customHeight="1" x14ac:dyDescent="0.2">
      <c r="D47" s="17"/>
      <c r="E47" s="18"/>
    </row>
    <row r="48" spans="1:8" ht="22.5" customHeight="1" x14ac:dyDescent="0.2">
      <c r="D48" s="17"/>
      <c r="E48" s="28"/>
    </row>
    <row r="49" spans="1:5" ht="13.5" customHeight="1" x14ac:dyDescent="0.2">
      <c r="D49" s="23"/>
      <c r="E49" s="24"/>
    </row>
    <row r="50" spans="1:5" ht="13.5" customHeight="1" x14ac:dyDescent="0.2">
      <c r="B50" s="19"/>
      <c r="D50" s="23"/>
      <c r="E50" s="29"/>
    </row>
    <row r="51" spans="1:5" ht="13.5" customHeight="1" x14ac:dyDescent="0.2">
      <c r="C51" s="19"/>
      <c r="D51" s="23"/>
      <c r="E51" s="30"/>
    </row>
    <row r="52" spans="1:5" ht="13.5" customHeight="1" x14ac:dyDescent="0.2">
      <c r="C52" s="19"/>
      <c r="D52" s="25"/>
      <c r="E52" s="22"/>
    </row>
    <row r="53" spans="1:5" ht="13.5" customHeight="1" x14ac:dyDescent="0.2">
      <c r="D53" s="17"/>
      <c r="E53" s="18"/>
    </row>
    <row r="54" spans="1:5" ht="13.5" customHeight="1" x14ac:dyDescent="0.2">
      <c r="B54" s="19"/>
      <c r="D54" s="17"/>
      <c r="E54" s="20"/>
    </row>
    <row r="55" spans="1:5" ht="13.5" customHeight="1" x14ac:dyDescent="0.2">
      <c r="C55" s="19"/>
      <c r="D55" s="17"/>
      <c r="E55" s="29"/>
    </row>
    <row r="56" spans="1:5" ht="13.5" customHeight="1" x14ac:dyDescent="0.2">
      <c r="C56" s="19"/>
      <c r="D56" s="25"/>
      <c r="E56" s="22"/>
    </row>
    <row r="57" spans="1:5" ht="13.5" customHeight="1" x14ac:dyDescent="0.2">
      <c r="D57" s="23"/>
      <c r="E57" s="18"/>
    </row>
    <row r="58" spans="1:5" ht="13.5" customHeight="1" x14ac:dyDescent="0.2">
      <c r="C58" s="19"/>
      <c r="D58" s="23"/>
      <c r="E58" s="29"/>
    </row>
    <row r="59" spans="1:5" ht="22.5" customHeight="1" x14ac:dyDescent="0.2">
      <c r="D59" s="25"/>
      <c r="E59" s="28"/>
    </row>
    <row r="60" spans="1:5" ht="13.5" customHeight="1" x14ac:dyDescent="0.2">
      <c r="D60" s="17"/>
      <c r="E60" s="18"/>
    </row>
    <row r="61" spans="1:5" ht="13.5" customHeight="1" x14ac:dyDescent="0.2">
      <c r="D61" s="25"/>
      <c r="E61" s="22"/>
    </row>
    <row r="62" spans="1:5" ht="13.5" customHeight="1" x14ac:dyDescent="0.2">
      <c r="D62" s="17"/>
      <c r="E62" s="18"/>
    </row>
    <row r="63" spans="1:5" ht="13.5" customHeight="1" x14ac:dyDescent="0.2">
      <c r="D63" s="17"/>
      <c r="E63" s="18"/>
    </row>
    <row r="64" spans="1:5" ht="13.5" customHeight="1" x14ac:dyDescent="0.2">
      <c r="A64" s="19"/>
      <c r="D64" s="31"/>
      <c r="E64" s="29"/>
    </row>
    <row r="65" spans="2:5" ht="13.5" customHeight="1" x14ac:dyDescent="0.2">
      <c r="B65" s="19"/>
      <c r="C65" s="19"/>
      <c r="D65" s="32"/>
      <c r="E65" s="29"/>
    </row>
    <row r="66" spans="2:5" ht="13.5" customHeight="1" x14ac:dyDescent="0.2">
      <c r="B66" s="19"/>
      <c r="C66" s="19"/>
      <c r="D66" s="32"/>
      <c r="E66" s="20"/>
    </row>
    <row r="67" spans="2:5" ht="13.5" customHeight="1" x14ac:dyDescent="0.2">
      <c r="B67" s="19"/>
      <c r="C67" s="19"/>
      <c r="D67" s="25"/>
      <c r="E67" s="26"/>
    </row>
    <row r="68" spans="2:5" x14ac:dyDescent="0.2">
      <c r="D68" s="17"/>
      <c r="E68" s="18"/>
    </row>
    <row r="69" spans="2:5" x14ac:dyDescent="0.2">
      <c r="B69" s="19"/>
      <c r="D69" s="17"/>
      <c r="E69" s="29"/>
    </row>
    <row r="70" spans="2:5" x14ac:dyDescent="0.2">
      <c r="C70" s="19"/>
      <c r="D70" s="17"/>
      <c r="E70" s="20"/>
    </row>
    <row r="71" spans="2:5" x14ac:dyDescent="0.2">
      <c r="C71" s="19"/>
      <c r="D71" s="25"/>
      <c r="E71" s="22"/>
    </row>
    <row r="72" spans="2:5" x14ac:dyDescent="0.2">
      <c r="D72" s="17"/>
      <c r="E72" s="18"/>
    </row>
    <row r="73" spans="2:5" x14ac:dyDescent="0.2">
      <c r="D73" s="17"/>
      <c r="E73" s="18"/>
    </row>
    <row r="74" spans="2:5" x14ac:dyDescent="0.2">
      <c r="D74" s="33"/>
      <c r="E74" s="34"/>
    </row>
    <row r="75" spans="2:5" x14ac:dyDescent="0.2">
      <c r="D75" s="17"/>
      <c r="E75" s="18"/>
    </row>
    <row r="76" spans="2:5" x14ac:dyDescent="0.2">
      <c r="D76" s="17"/>
      <c r="E76" s="18"/>
    </row>
    <row r="77" spans="2:5" x14ac:dyDescent="0.2">
      <c r="D77" s="17"/>
      <c r="E77" s="18"/>
    </row>
    <row r="78" spans="2:5" x14ac:dyDescent="0.2">
      <c r="D78" s="25"/>
      <c r="E78" s="22"/>
    </row>
    <row r="79" spans="2:5" x14ac:dyDescent="0.2">
      <c r="D79" s="17"/>
      <c r="E79" s="18"/>
    </row>
    <row r="80" spans="2:5" x14ac:dyDescent="0.2">
      <c r="D80" s="25"/>
      <c r="E80" s="22"/>
    </row>
    <row r="81" spans="1:5" x14ac:dyDescent="0.2">
      <c r="D81" s="17"/>
      <c r="E81" s="18"/>
    </row>
    <row r="82" spans="1:5" x14ac:dyDescent="0.2">
      <c r="D82" s="17"/>
      <c r="E82" s="18"/>
    </row>
    <row r="83" spans="1:5" x14ac:dyDescent="0.2">
      <c r="D83" s="17"/>
      <c r="E83" s="18"/>
    </row>
    <row r="84" spans="1:5" x14ac:dyDescent="0.2">
      <c r="D84" s="17"/>
      <c r="E84" s="18"/>
    </row>
    <row r="85" spans="1:5" ht="28.5" customHeight="1" x14ac:dyDescent="0.2">
      <c r="A85" s="35"/>
      <c r="B85" s="35"/>
      <c r="C85" s="35"/>
      <c r="D85" s="36"/>
      <c r="E85" s="37"/>
    </row>
    <row r="86" spans="1:5" x14ac:dyDescent="0.2">
      <c r="C86" s="19"/>
      <c r="D86" s="17"/>
      <c r="E86" s="20"/>
    </row>
    <row r="87" spans="1:5" x14ac:dyDescent="0.2">
      <c r="D87" s="38"/>
      <c r="E87" s="39"/>
    </row>
    <row r="88" spans="1:5" x14ac:dyDescent="0.2">
      <c r="D88" s="17"/>
      <c r="E88" s="18"/>
    </row>
    <row r="89" spans="1:5" x14ac:dyDescent="0.2">
      <c r="D89" s="33"/>
      <c r="E89" s="34"/>
    </row>
    <row r="90" spans="1:5" x14ac:dyDescent="0.2">
      <c r="D90" s="33"/>
      <c r="E90" s="34"/>
    </row>
    <row r="91" spans="1:5" x14ac:dyDescent="0.2">
      <c r="D91" s="17"/>
      <c r="E91" s="18"/>
    </row>
    <row r="92" spans="1:5" x14ac:dyDescent="0.2">
      <c r="D92" s="25"/>
      <c r="E92" s="22"/>
    </row>
    <row r="93" spans="1:5" x14ac:dyDescent="0.2">
      <c r="D93" s="17"/>
      <c r="E93" s="18"/>
    </row>
    <row r="94" spans="1:5" x14ac:dyDescent="0.2">
      <c r="D94" s="17"/>
      <c r="E94" s="18"/>
    </row>
    <row r="95" spans="1:5" x14ac:dyDescent="0.2">
      <c r="D95" s="25"/>
      <c r="E95" s="22"/>
    </row>
    <row r="96" spans="1:5" x14ac:dyDescent="0.2">
      <c r="D96" s="17"/>
      <c r="E96" s="18"/>
    </row>
    <row r="97" spans="2:5" x14ac:dyDescent="0.2">
      <c r="D97" s="33"/>
      <c r="E97" s="34"/>
    </row>
    <row r="98" spans="2:5" x14ac:dyDescent="0.2">
      <c r="D98" s="25"/>
      <c r="E98" s="39"/>
    </row>
    <row r="99" spans="2:5" x14ac:dyDescent="0.2">
      <c r="D99" s="23"/>
      <c r="E99" s="34"/>
    </row>
    <row r="100" spans="2:5" x14ac:dyDescent="0.2">
      <c r="D100" s="25"/>
      <c r="E100" s="22"/>
    </row>
    <row r="101" spans="2:5" x14ac:dyDescent="0.2">
      <c r="D101" s="17"/>
      <c r="E101" s="18"/>
    </row>
    <row r="102" spans="2:5" x14ac:dyDescent="0.2">
      <c r="C102" s="19"/>
      <c r="D102" s="17"/>
      <c r="E102" s="20"/>
    </row>
    <row r="103" spans="2:5" x14ac:dyDescent="0.2">
      <c r="D103" s="23"/>
      <c r="E103" s="22"/>
    </row>
    <row r="104" spans="2:5" x14ac:dyDescent="0.2">
      <c r="D104" s="23"/>
      <c r="E104" s="34"/>
    </row>
    <row r="105" spans="2:5" x14ac:dyDescent="0.2">
      <c r="C105" s="19"/>
      <c r="D105" s="23"/>
      <c r="E105" s="40"/>
    </row>
    <row r="106" spans="2:5" x14ac:dyDescent="0.2">
      <c r="C106" s="19"/>
      <c r="D106" s="25"/>
      <c r="E106" s="26"/>
    </row>
    <row r="107" spans="2:5" x14ac:dyDescent="0.2">
      <c r="D107" s="17"/>
      <c r="E107" s="18"/>
    </row>
    <row r="108" spans="2:5" x14ac:dyDescent="0.2">
      <c r="D108" s="38"/>
      <c r="E108" s="41"/>
    </row>
    <row r="109" spans="2:5" ht="11.25" customHeight="1" x14ac:dyDescent="0.2">
      <c r="D109" s="33"/>
      <c r="E109" s="34"/>
    </row>
    <row r="110" spans="2:5" ht="24" customHeight="1" x14ac:dyDescent="0.2">
      <c r="B110" s="19"/>
      <c r="D110" s="33"/>
      <c r="E110" s="42"/>
    </row>
    <row r="111" spans="2:5" ht="15" customHeight="1" x14ac:dyDescent="0.2">
      <c r="C111" s="19"/>
      <c r="D111" s="33"/>
      <c r="E111" s="42"/>
    </row>
    <row r="112" spans="2:5" ht="11.25" customHeight="1" x14ac:dyDescent="0.2">
      <c r="D112" s="38"/>
      <c r="E112" s="39"/>
    </row>
    <row r="113" spans="1:5" x14ac:dyDescent="0.2">
      <c r="D113" s="33"/>
      <c r="E113" s="34"/>
    </row>
    <row r="114" spans="1:5" ht="13.5" customHeight="1" x14ac:dyDescent="0.2">
      <c r="B114" s="19"/>
      <c r="D114" s="33"/>
      <c r="E114" s="43"/>
    </row>
    <row r="115" spans="1:5" ht="12.75" customHeight="1" x14ac:dyDescent="0.2">
      <c r="C115" s="19"/>
      <c r="D115" s="33"/>
      <c r="E115" s="20"/>
    </row>
    <row r="116" spans="1:5" ht="12.75" customHeight="1" x14ac:dyDescent="0.2">
      <c r="C116" s="19"/>
      <c r="D116" s="25"/>
      <c r="E116" s="26"/>
    </row>
    <row r="117" spans="1:5" x14ac:dyDescent="0.2">
      <c r="D117" s="17"/>
      <c r="E117" s="18"/>
    </row>
    <row r="118" spans="1:5" x14ac:dyDescent="0.2">
      <c r="C118" s="19"/>
      <c r="D118" s="17"/>
      <c r="E118" s="40"/>
    </row>
    <row r="119" spans="1:5" x14ac:dyDescent="0.2">
      <c r="D119" s="38"/>
      <c r="E119" s="39"/>
    </row>
    <row r="120" spans="1:5" x14ac:dyDescent="0.2">
      <c r="D120" s="33"/>
      <c r="E120" s="34"/>
    </row>
    <row r="121" spans="1:5" x14ac:dyDescent="0.2">
      <c r="D121" s="17"/>
      <c r="E121" s="18"/>
    </row>
    <row r="122" spans="1:5" ht="19.5" customHeight="1" x14ac:dyDescent="0.2">
      <c r="A122" s="44"/>
      <c r="B122" s="5"/>
      <c r="C122" s="5"/>
      <c r="D122" s="5"/>
      <c r="E122" s="29"/>
    </row>
    <row r="123" spans="1:5" ht="15" customHeight="1" x14ac:dyDescent="0.2">
      <c r="A123" s="19"/>
      <c r="D123" s="31"/>
      <c r="E123" s="29"/>
    </row>
    <row r="124" spans="1:5" x14ac:dyDescent="0.2">
      <c r="A124" s="19"/>
      <c r="B124" s="19"/>
      <c r="D124" s="31"/>
      <c r="E124" s="20"/>
    </row>
    <row r="125" spans="1:5" x14ac:dyDescent="0.2">
      <c r="C125" s="19"/>
      <c r="D125" s="17"/>
      <c r="E125" s="29"/>
    </row>
    <row r="126" spans="1:5" x14ac:dyDescent="0.2">
      <c r="D126" s="21"/>
      <c r="E126" s="22"/>
    </row>
    <row r="127" spans="1:5" x14ac:dyDescent="0.2">
      <c r="B127" s="19"/>
      <c r="D127" s="17"/>
      <c r="E127" s="20"/>
    </row>
    <row r="128" spans="1:5" x14ac:dyDescent="0.2">
      <c r="C128" s="19"/>
      <c r="D128" s="17"/>
      <c r="E128" s="20"/>
    </row>
    <row r="129" spans="1:5" x14ac:dyDescent="0.2">
      <c r="D129" s="25"/>
      <c r="E129" s="26"/>
    </row>
    <row r="130" spans="1:5" ht="22.5" customHeight="1" x14ac:dyDescent="0.2">
      <c r="C130" s="19"/>
      <c r="D130" s="17"/>
      <c r="E130" s="27"/>
    </row>
    <row r="131" spans="1:5" x14ac:dyDescent="0.2">
      <c r="D131" s="17"/>
      <c r="E131" s="26"/>
    </row>
    <row r="132" spans="1:5" x14ac:dyDescent="0.2">
      <c r="B132" s="19"/>
      <c r="D132" s="23"/>
      <c r="E132" s="29"/>
    </row>
    <row r="133" spans="1:5" x14ac:dyDescent="0.2">
      <c r="C133" s="19"/>
      <c r="D133" s="23"/>
      <c r="E133" s="30"/>
    </row>
    <row r="134" spans="1:5" x14ac:dyDescent="0.2">
      <c r="D134" s="25"/>
      <c r="E134" s="22"/>
    </row>
    <row r="135" spans="1:5" ht="13.5" customHeight="1" x14ac:dyDescent="0.2">
      <c r="A135" s="19"/>
      <c r="D135" s="31"/>
      <c r="E135" s="29"/>
    </row>
    <row r="136" spans="1:5" ht="13.5" customHeight="1" x14ac:dyDescent="0.2">
      <c r="B136" s="19"/>
      <c r="D136" s="17"/>
      <c r="E136" s="29"/>
    </row>
    <row r="137" spans="1:5" ht="13.5" customHeight="1" x14ac:dyDescent="0.2">
      <c r="C137" s="19"/>
      <c r="D137" s="17"/>
      <c r="E137" s="20"/>
    </row>
    <row r="138" spans="1:5" x14ac:dyDescent="0.2">
      <c r="C138" s="19"/>
      <c r="D138" s="25"/>
      <c r="E138" s="22"/>
    </row>
    <row r="139" spans="1:5" x14ac:dyDescent="0.2">
      <c r="C139" s="19"/>
      <c r="D139" s="17"/>
      <c r="E139" s="20"/>
    </row>
    <row r="140" spans="1:5" x14ac:dyDescent="0.2">
      <c r="D140" s="38"/>
      <c r="E140" s="39"/>
    </row>
    <row r="141" spans="1:5" x14ac:dyDescent="0.2">
      <c r="C141" s="19"/>
      <c r="D141" s="23"/>
      <c r="E141" s="40"/>
    </row>
    <row r="142" spans="1:5" x14ac:dyDescent="0.2">
      <c r="C142" s="19"/>
      <c r="D142" s="25"/>
      <c r="E142" s="26"/>
    </row>
    <row r="143" spans="1:5" x14ac:dyDescent="0.2">
      <c r="D143" s="38"/>
      <c r="E143" s="45"/>
    </row>
    <row r="144" spans="1:5" x14ac:dyDescent="0.2">
      <c r="B144" s="19"/>
      <c r="D144" s="33"/>
      <c r="E144" s="43"/>
    </row>
    <row r="145" spans="1:5" x14ac:dyDescent="0.2">
      <c r="C145" s="19"/>
      <c r="D145" s="33"/>
      <c r="E145" s="20"/>
    </row>
    <row r="146" spans="1:5" x14ac:dyDescent="0.2">
      <c r="C146" s="19"/>
      <c r="D146" s="25"/>
      <c r="E146" s="26"/>
    </row>
    <row r="147" spans="1:5" x14ac:dyDescent="0.2">
      <c r="C147" s="19"/>
      <c r="D147" s="25"/>
      <c r="E147" s="26"/>
    </row>
    <row r="148" spans="1:5" x14ac:dyDescent="0.2">
      <c r="D148" s="17"/>
      <c r="E148" s="18"/>
    </row>
    <row r="149" spans="1:5" s="46" customFormat="1" ht="18" customHeight="1" x14ac:dyDescent="0.25">
      <c r="A149" s="235"/>
      <c r="B149" s="236"/>
      <c r="C149" s="236"/>
      <c r="D149" s="236"/>
      <c r="E149" s="236"/>
    </row>
    <row r="150" spans="1:5" ht="28.5" customHeight="1" x14ac:dyDescent="0.2">
      <c r="A150" s="35"/>
      <c r="B150" s="35"/>
      <c r="C150" s="35"/>
      <c r="D150" s="36"/>
      <c r="E150" s="37"/>
    </row>
    <row r="152" spans="1:5" ht="15.75" x14ac:dyDescent="0.2">
      <c r="A152" s="48"/>
      <c r="B152" s="19"/>
      <c r="C152" s="19"/>
      <c r="D152" s="49"/>
      <c r="E152" s="4"/>
    </row>
    <row r="153" spans="1:5" x14ac:dyDescent="0.2">
      <c r="A153" s="19"/>
      <c r="B153" s="19"/>
      <c r="C153" s="19"/>
      <c r="D153" s="49"/>
      <c r="E153" s="4"/>
    </row>
    <row r="154" spans="1:5" ht="17.25" customHeight="1" x14ac:dyDescent="0.2">
      <c r="A154" s="19"/>
      <c r="B154" s="19"/>
      <c r="C154" s="19"/>
      <c r="D154" s="49"/>
      <c r="E154" s="4"/>
    </row>
    <row r="155" spans="1:5" ht="13.5" customHeight="1" x14ac:dyDescent="0.2">
      <c r="A155" s="19"/>
      <c r="B155" s="19"/>
      <c r="C155" s="19"/>
      <c r="D155" s="49"/>
      <c r="E155" s="4"/>
    </row>
    <row r="156" spans="1:5" x14ac:dyDescent="0.2">
      <c r="A156" s="19"/>
      <c r="B156" s="19"/>
      <c r="C156" s="19"/>
      <c r="D156" s="49"/>
      <c r="E156" s="4"/>
    </row>
    <row r="157" spans="1:5" x14ac:dyDescent="0.2">
      <c r="A157" s="19"/>
      <c r="B157" s="19"/>
      <c r="C157" s="19"/>
    </row>
    <row r="158" spans="1:5" x14ac:dyDescent="0.2">
      <c r="A158" s="19"/>
      <c r="B158" s="19"/>
      <c r="C158" s="19"/>
      <c r="D158" s="49"/>
      <c r="E158" s="4"/>
    </row>
    <row r="159" spans="1:5" x14ac:dyDescent="0.2">
      <c r="A159" s="19"/>
      <c r="B159" s="19"/>
      <c r="C159" s="19"/>
      <c r="D159" s="49"/>
      <c r="E159" s="50"/>
    </row>
    <row r="160" spans="1:5" x14ac:dyDescent="0.2">
      <c r="A160" s="19"/>
      <c r="B160" s="19"/>
      <c r="C160" s="19"/>
      <c r="D160" s="49"/>
      <c r="E160" s="4"/>
    </row>
    <row r="161" spans="1:5" ht="22.5" customHeight="1" x14ac:dyDescent="0.2">
      <c r="A161" s="19"/>
      <c r="B161" s="19"/>
      <c r="C161" s="19"/>
      <c r="D161" s="49"/>
      <c r="E161" s="27"/>
    </row>
    <row r="162" spans="1:5" ht="22.5" customHeight="1" x14ac:dyDescent="0.2">
      <c r="D162" s="25"/>
      <c r="E162" s="28"/>
    </row>
  </sheetData>
  <mergeCells count="8">
    <mergeCell ref="A149:E149"/>
    <mergeCell ref="B3:H3"/>
    <mergeCell ref="B37:H37"/>
    <mergeCell ref="A1:H1"/>
    <mergeCell ref="B13:H13"/>
    <mergeCell ref="B15:H15"/>
    <mergeCell ref="B25:H25"/>
    <mergeCell ref="B27:H27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scale="88" firstPageNumber="2" orientation="landscape" useFirstPageNumber="1" r:id="rId1"/>
  <headerFooter alignWithMargins="0">
    <oddFooter>&amp;R&amp;P</oddFooter>
  </headerFooter>
  <rowBreaks count="3" manualBreakCount="3">
    <brk id="13" max="8" man="1"/>
    <brk id="83" max="9" man="1"/>
    <brk id="147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30"/>
  <sheetViews>
    <sheetView tabSelected="1" workbookViewId="0">
      <selection activeCell="D41" sqref="D41"/>
    </sheetView>
  </sheetViews>
  <sheetFormatPr defaultColWidth="11.42578125" defaultRowHeight="12.75" x14ac:dyDescent="0.2"/>
  <cols>
    <col min="1" max="1" width="17.28515625" style="66" customWidth="1"/>
    <col min="2" max="2" width="35.5703125" style="67" customWidth="1"/>
    <col min="3" max="3" width="12" style="2" customWidth="1"/>
    <col min="4" max="4" width="11.7109375" style="2" customWidth="1"/>
    <col min="5" max="5" width="9" style="2" customWidth="1"/>
    <col min="6" max="6" width="9.85546875" style="2" customWidth="1"/>
    <col min="7" max="7" width="11.5703125" style="2" customWidth="1"/>
    <col min="8" max="8" width="8.140625" style="2" customWidth="1"/>
    <col min="9" max="9" width="7.85546875" style="2" customWidth="1"/>
    <col min="10" max="10" width="9.42578125" style="2" customWidth="1"/>
    <col min="11" max="11" width="7.5703125" style="2" customWidth="1"/>
    <col min="12" max="12" width="8" style="2" customWidth="1"/>
    <col min="13" max="16384" width="11.42578125" style="3"/>
  </cols>
  <sheetData>
    <row r="1" spans="1:12" ht="24" customHeight="1" x14ac:dyDescent="0.2">
      <c r="A1" s="243" t="s">
        <v>18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</row>
    <row r="2" spans="1:12" s="4" customFormat="1" ht="135.75" thickBot="1" x14ac:dyDescent="0.25">
      <c r="A2" s="97" t="s">
        <v>19</v>
      </c>
      <c r="B2" s="97" t="s">
        <v>20</v>
      </c>
      <c r="C2" s="98" t="s">
        <v>108</v>
      </c>
      <c r="D2" s="99" t="s">
        <v>11</v>
      </c>
      <c r="E2" s="99" t="s">
        <v>12</v>
      </c>
      <c r="F2" s="99" t="s">
        <v>13</v>
      </c>
      <c r="G2" s="99" t="s">
        <v>14</v>
      </c>
      <c r="H2" s="99" t="s">
        <v>21</v>
      </c>
      <c r="I2" s="99" t="s">
        <v>16</v>
      </c>
      <c r="J2" s="99" t="s">
        <v>79</v>
      </c>
      <c r="K2" s="98" t="s">
        <v>93</v>
      </c>
      <c r="L2" s="98" t="s">
        <v>109</v>
      </c>
    </row>
    <row r="3" spans="1:12" x14ac:dyDescent="0.2">
      <c r="A3" s="100"/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103"/>
    </row>
    <row r="4" spans="1:12" s="4" customFormat="1" ht="25.5" x14ac:dyDescent="0.2">
      <c r="A4" s="104"/>
      <c r="B4" s="86" t="s">
        <v>44</v>
      </c>
      <c r="C4" s="96"/>
      <c r="D4" s="96"/>
      <c r="E4" s="96"/>
      <c r="F4" s="96"/>
      <c r="G4" s="96"/>
      <c r="H4" s="96"/>
      <c r="I4" s="96"/>
      <c r="J4" s="96"/>
      <c r="K4" s="96"/>
      <c r="L4" s="105"/>
    </row>
    <row r="5" spans="1:12" x14ac:dyDescent="0.2">
      <c r="A5" s="104"/>
      <c r="B5" s="87" t="s">
        <v>45</v>
      </c>
      <c r="C5" s="106"/>
      <c r="D5" s="106"/>
      <c r="E5" s="106"/>
      <c r="F5" s="106"/>
      <c r="G5" s="106"/>
      <c r="H5" s="106"/>
      <c r="I5" s="106"/>
      <c r="J5" s="106"/>
      <c r="K5" s="106"/>
      <c r="L5" s="107"/>
    </row>
    <row r="6" spans="1:12" s="4" customFormat="1" ht="25.5" x14ac:dyDescent="0.2">
      <c r="A6" s="182"/>
      <c r="B6" s="183" t="s">
        <v>81</v>
      </c>
      <c r="C6" s="184">
        <f>SUM(D6+E6+F6+G6+H6+I6+J6)</f>
        <v>7202972</v>
      </c>
      <c r="D6" s="184">
        <f>SUM(D10+D17+D22+D30+D41+D48+D53+D58)</f>
        <v>986862</v>
      </c>
      <c r="E6" s="184">
        <f>SUM(E111:E115)</f>
        <v>29300</v>
      </c>
      <c r="F6" s="184">
        <f>SUM(F66+F71)</f>
        <v>358040</v>
      </c>
      <c r="G6" s="185">
        <f>SUM(G78+G85+G92)</f>
        <v>5811370</v>
      </c>
      <c r="H6" s="184">
        <v>5400</v>
      </c>
      <c r="I6" s="184">
        <v>2000</v>
      </c>
      <c r="J6" s="186">
        <v>10000</v>
      </c>
      <c r="K6" s="187">
        <v>7231573</v>
      </c>
      <c r="L6" s="187">
        <v>7231573</v>
      </c>
    </row>
    <row r="7" spans="1:12" s="4" customFormat="1" ht="12.75" customHeight="1" x14ac:dyDescent="0.2">
      <c r="A7" s="108"/>
      <c r="B7" s="88" t="s">
        <v>46</v>
      </c>
      <c r="C7" s="96"/>
      <c r="D7" s="145"/>
      <c r="E7" s="145"/>
      <c r="F7" s="145"/>
      <c r="G7" s="96"/>
      <c r="H7" s="96"/>
      <c r="I7" s="96"/>
      <c r="J7" s="96"/>
      <c r="K7" s="96"/>
      <c r="L7" s="105"/>
    </row>
    <row r="8" spans="1:12" s="4" customFormat="1" ht="25.5" x14ac:dyDescent="0.2">
      <c r="A8" s="108" t="s">
        <v>47</v>
      </c>
      <c r="B8" s="88" t="s">
        <v>48</v>
      </c>
      <c r="C8" s="96"/>
      <c r="D8" s="145"/>
      <c r="E8" s="145"/>
      <c r="F8" s="145"/>
      <c r="G8" s="96"/>
      <c r="H8" s="96"/>
      <c r="I8" s="96"/>
      <c r="J8" s="96"/>
      <c r="K8" s="96"/>
      <c r="L8" s="105"/>
    </row>
    <row r="9" spans="1:12" s="4" customFormat="1" ht="25.5" x14ac:dyDescent="0.2">
      <c r="A9" s="109" t="s">
        <v>49</v>
      </c>
      <c r="B9" s="89" t="s">
        <v>50</v>
      </c>
      <c r="C9" s="96"/>
      <c r="D9" s="145"/>
      <c r="E9" s="145"/>
      <c r="F9" s="145"/>
      <c r="G9" s="96"/>
      <c r="H9" s="96"/>
      <c r="I9" s="96"/>
      <c r="J9" s="96"/>
      <c r="K9" s="145"/>
      <c r="L9" s="105"/>
    </row>
    <row r="10" spans="1:12" s="4" customFormat="1" x14ac:dyDescent="0.2">
      <c r="A10" s="188">
        <v>3</v>
      </c>
      <c r="B10" s="189" t="s">
        <v>22</v>
      </c>
      <c r="C10" s="190">
        <f>SUM(C11:C13)</f>
        <v>13800</v>
      </c>
      <c r="D10" s="190">
        <f>SUM(D11:D14)</f>
        <v>13800</v>
      </c>
      <c r="E10" s="190"/>
      <c r="F10" s="190"/>
      <c r="G10" s="191"/>
      <c r="H10" s="191"/>
      <c r="I10" s="191"/>
      <c r="J10" s="191"/>
      <c r="K10" s="190"/>
      <c r="L10" s="192"/>
    </row>
    <row r="11" spans="1:12" x14ac:dyDescent="0.2">
      <c r="A11" s="111">
        <v>321</v>
      </c>
      <c r="B11" s="95" t="s">
        <v>26</v>
      </c>
      <c r="C11" s="148">
        <v>4800</v>
      </c>
      <c r="D11" s="146">
        <v>4800</v>
      </c>
      <c r="E11" s="146"/>
      <c r="F11" s="146"/>
      <c r="G11" s="106"/>
      <c r="H11" s="106"/>
      <c r="I11" s="106"/>
      <c r="J11" s="106"/>
      <c r="K11" s="148"/>
      <c r="L11" s="151"/>
    </row>
    <row r="12" spans="1:12" s="175" customFormat="1" x14ac:dyDescent="0.2">
      <c r="A12" s="111">
        <v>322</v>
      </c>
      <c r="B12" s="95" t="s">
        <v>27</v>
      </c>
      <c r="C12" s="148">
        <v>7000</v>
      </c>
      <c r="D12" s="146">
        <v>7000</v>
      </c>
      <c r="E12" s="146"/>
      <c r="F12" s="146"/>
      <c r="G12" s="106"/>
      <c r="H12" s="106"/>
      <c r="I12" s="106"/>
      <c r="J12" s="106"/>
      <c r="K12" s="148"/>
      <c r="L12" s="151"/>
    </row>
    <row r="13" spans="1:12" x14ac:dyDescent="0.2">
      <c r="A13" s="113">
        <v>323</v>
      </c>
      <c r="B13" s="114" t="s">
        <v>28</v>
      </c>
      <c r="C13" s="148">
        <v>2000</v>
      </c>
      <c r="D13" s="146">
        <v>2000</v>
      </c>
      <c r="E13" s="146"/>
      <c r="F13" s="146"/>
      <c r="G13" s="106"/>
      <c r="H13" s="106"/>
      <c r="I13" s="106"/>
      <c r="J13" s="106"/>
      <c r="K13" s="148"/>
      <c r="L13" s="151"/>
    </row>
    <row r="14" spans="1:12" x14ac:dyDescent="0.2">
      <c r="A14" s="113"/>
      <c r="B14" s="114"/>
      <c r="C14" s="148"/>
      <c r="D14" s="146"/>
      <c r="E14" s="146"/>
      <c r="F14" s="146"/>
      <c r="G14" s="106"/>
      <c r="H14" s="106"/>
      <c r="I14" s="106"/>
      <c r="J14" s="106"/>
      <c r="K14" s="148"/>
      <c r="L14" s="151"/>
    </row>
    <row r="15" spans="1:12" s="4" customFormat="1" ht="25.5" x14ac:dyDescent="0.2">
      <c r="A15" s="110" t="s">
        <v>53</v>
      </c>
      <c r="B15" s="90" t="s">
        <v>54</v>
      </c>
      <c r="C15" s="145"/>
      <c r="D15" s="147"/>
      <c r="E15" s="146"/>
      <c r="F15" s="146"/>
      <c r="G15" s="106"/>
      <c r="H15" s="106"/>
      <c r="I15" s="106"/>
      <c r="J15" s="106"/>
      <c r="K15" s="146"/>
      <c r="L15" s="152"/>
    </row>
    <row r="16" spans="1:12" s="4" customFormat="1" ht="25.5" x14ac:dyDescent="0.2">
      <c r="A16" s="110" t="s">
        <v>49</v>
      </c>
      <c r="B16" s="90" t="s">
        <v>50</v>
      </c>
      <c r="C16" s="147"/>
      <c r="D16" s="146"/>
      <c r="E16" s="106"/>
      <c r="F16" s="146"/>
      <c r="G16" s="106"/>
      <c r="H16" s="106"/>
      <c r="I16" s="106"/>
      <c r="J16" s="106"/>
      <c r="K16" s="146"/>
      <c r="L16" s="152"/>
    </row>
    <row r="17" spans="1:12" s="4" customFormat="1" x14ac:dyDescent="0.2">
      <c r="A17" s="188">
        <v>3</v>
      </c>
      <c r="B17" s="189" t="s">
        <v>22</v>
      </c>
      <c r="C17" s="190">
        <f>SUM(D17:J17)</f>
        <v>1000</v>
      </c>
      <c r="D17" s="193">
        <f>D18</f>
        <v>1000</v>
      </c>
      <c r="E17" s="194"/>
      <c r="F17" s="195"/>
      <c r="G17" s="194"/>
      <c r="H17" s="194"/>
      <c r="I17" s="194"/>
      <c r="J17" s="194"/>
      <c r="K17" s="190"/>
      <c r="L17" s="192"/>
    </row>
    <row r="18" spans="1:12" s="4" customFormat="1" x14ac:dyDescent="0.2">
      <c r="A18" s="162">
        <v>322</v>
      </c>
      <c r="B18" s="163" t="s">
        <v>27</v>
      </c>
      <c r="C18" s="164">
        <v>1000</v>
      </c>
      <c r="D18" s="164">
        <v>1000</v>
      </c>
      <c r="E18" s="106"/>
      <c r="F18" s="146"/>
      <c r="G18" s="106"/>
      <c r="H18" s="106"/>
      <c r="I18" s="106"/>
      <c r="J18" s="106"/>
      <c r="K18" s="148"/>
      <c r="L18" s="151"/>
    </row>
    <row r="19" spans="1:12" s="4" customFormat="1" ht="25.5" x14ac:dyDescent="0.2">
      <c r="A19" s="116"/>
      <c r="B19" s="88" t="s">
        <v>46</v>
      </c>
      <c r="C19" s="96"/>
      <c r="D19" s="96"/>
      <c r="E19" s="96"/>
      <c r="F19" s="145"/>
      <c r="G19" s="96"/>
      <c r="H19" s="96"/>
      <c r="I19" s="96"/>
      <c r="J19" s="96"/>
      <c r="K19" s="96"/>
      <c r="L19" s="105"/>
    </row>
    <row r="20" spans="1:12" s="4" customFormat="1" x14ac:dyDescent="0.2">
      <c r="A20" s="117" t="s">
        <v>113</v>
      </c>
      <c r="B20" s="92" t="s">
        <v>61</v>
      </c>
      <c r="C20" s="148"/>
      <c r="D20" s="96"/>
      <c r="E20" s="96"/>
      <c r="F20" s="145"/>
      <c r="G20" s="96"/>
      <c r="H20" s="96"/>
      <c r="I20" s="96"/>
      <c r="J20" s="96"/>
      <c r="K20" s="96"/>
      <c r="L20" s="105"/>
    </row>
    <row r="21" spans="1:12" s="4" customFormat="1" ht="25.5" x14ac:dyDescent="0.2">
      <c r="A21" s="126" t="s">
        <v>70</v>
      </c>
      <c r="B21" s="90" t="s">
        <v>71</v>
      </c>
      <c r="C21" s="145"/>
      <c r="D21" s="145"/>
      <c r="E21" s="96"/>
      <c r="F21" s="145"/>
      <c r="G21" s="96"/>
      <c r="H21" s="96"/>
      <c r="I21" s="96"/>
      <c r="J21" s="145"/>
      <c r="K21" s="145"/>
      <c r="L21" s="150"/>
    </row>
    <row r="22" spans="1:12" s="4" customFormat="1" x14ac:dyDescent="0.2">
      <c r="A22" s="188">
        <v>3</v>
      </c>
      <c r="B22" s="189" t="s">
        <v>22</v>
      </c>
      <c r="C22" s="190">
        <f>SUM(D22+F22)</f>
        <v>308290</v>
      </c>
      <c r="D22" s="190">
        <f>SUM(D23:D28)</f>
        <v>308290</v>
      </c>
      <c r="E22" s="191"/>
      <c r="F22" s="190">
        <f>SUM(F23:F28)</f>
        <v>0</v>
      </c>
      <c r="G22" s="191"/>
      <c r="H22" s="191"/>
      <c r="I22" s="191"/>
      <c r="J22" s="190"/>
      <c r="K22" s="190"/>
      <c r="L22" s="192"/>
    </row>
    <row r="23" spans="1:12" s="4" customFormat="1" x14ac:dyDescent="0.2">
      <c r="A23" s="113">
        <v>311</v>
      </c>
      <c r="B23" s="114" t="s">
        <v>23</v>
      </c>
      <c r="C23" s="148">
        <v>197399</v>
      </c>
      <c r="D23" s="146">
        <v>197399</v>
      </c>
      <c r="E23" s="106"/>
      <c r="F23" s="149"/>
      <c r="G23" s="106"/>
      <c r="H23" s="106"/>
      <c r="I23" s="106"/>
      <c r="J23" s="146"/>
      <c r="K23" s="148"/>
      <c r="L23" s="151"/>
    </row>
    <row r="24" spans="1:12" s="4" customFormat="1" x14ac:dyDescent="0.2">
      <c r="A24" s="113">
        <v>312</v>
      </c>
      <c r="B24" s="114" t="s">
        <v>24</v>
      </c>
      <c r="C24" s="148">
        <f t="shared" ref="C24:C28" si="0">SUM(D24:J24)</f>
        <v>14452</v>
      </c>
      <c r="D24" s="146">
        <v>14452</v>
      </c>
      <c r="E24" s="106"/>
      <c r="F24" s="149"/>
      <c r="G24" s="106"/>
      <c r="H24" s="106"/>
      <c r="I24" s="106"/>
      <c r="J24" s="146"/>
      <c r="K24" s="148"/>
      <c r="L24" s="151"/>
    </row>
    <row r="25" spans="1:12" s="4" customFormat="1" x14ac:dyDescent="0.2">
      <c r="A25" s="113">
        <v>313</v>
      </c>
      <c r="B25" s="114" t="s">
        <v>25</v>
      </c>
      <c r="C25" s="148">
        <f t="shared" si="0"/>
        <v>36812</v>
      </c>
      <c r="D25" s="146">
        <v>36812</v>
      </c>
      <c r="E25" s="106"/>
      <c r="F25" s="149"/>
      <c r="G25" s="106"/>
      <c r="H25" s="106"/>
      <c r="I25" s="106"/>
      <c r="J25" s="146"/>
      <c r="K25" s="148"/>
      <c r="L25" s="151"/>
    </row>
    <row r="26" spans="1:12" s="4" customFormat="1" x14ac:dyDescent="0.2">
      <c r="A26" s="113">
        <v>321</v>
      </c>
      <c r="B26" s="114" t="s">
        <v>26</v>
      </c>
      <c r="C26" s="148">
        <f t="shared" si="0"/>
        <v>8250</v>
      </c>
      <c r="D26" s="146">
        <v>8250</v>
      </c>
      <c r="E26" s="106"/>
      <c r="F26" s="149"/>
      <c r="G26" s="106"/>
      <c r="H26" s="106"/>
      <c r="I26" s="106"/>
      <c r="J26" s="146"/>
      <c r="K26" s="148"/>
      <c r="L26" s="151"/>
    </row>
    <row r="27" spans="1:12" s="4" customFormat="1" x14ac:dyDescent="0.2">
      <c r="A27" s="113">
        <v>311</v>
      </c>
      <c r="B27" s="114" t="s">
        <v>94</v>
      </c>
      <c r="C27" s="148">
        <f t="shared" si="0"/>
        <v>44100</v>
      </c>
      <c r="D27" s="146">
        <v>44100</v>
      </c>
      <c r="E27" s="106"/>
      <c r="F27" s="149"/>
      <c r="G27" s="106"/>
      <c r="H27" s="106"/>
      <c r="I27" s="106"/>
      <c r="J27" s="146"/>
      <c r="K27" s="148"/>
      <c r="L27" s="151"/>
    </row>
    <row r="28" spans="1:12" s="4" customFormat="1" x14ac:dyDescent="0.2">
      <c r="A28" s="113">
        <v>313</v>
      </c>
      <c r="B28" s="114" t="s">
        <v>95</v>
      </c>
      <c r="C28" s="148">
        <f t="shared" si="0"/>
        <v>7277</v>
      </c>
      <c r="D28" s="146">
        <v>7277</v>
      </c>
      <c r="E28" s="106"/>
      <c r="F28" s="149"/>
      <c r="G28" s="106"/>
      <c r="H28" s="106"/>
      <c r="I28" s="106"/>
      <c r="J28" s="146"/>
      <c r="K28" s="148"/>
      <c r="L28" s="151"/>
    </row>
    <row r="29" spans="1:12" s="4" customFormat="1" ht="25.5" x14ac:dyDescent="0.2">
      <c r="A29" s="209" t="s">
        <v>114</v>
      </c>
      <c r="B29" s="89" t="s">
        <v>52</v>
      </c>
      <c r="C29" s="145"/>
      <c r="D29" s="145"/>
      <c r="E29" s="145"/>
      <c r="F29" s="145"/>
      <c r="G29" s="96"/>
      <c r="H29" s="96"/>
      <c r="I29" s="96"/>
      <c r="J29" s="96"/>
      <c r="K29" s="145"/>
      <c r="L29" s="150"/>
    </row>
    <row r="30" spans="1:12" s="4" customFormat="1" x14ac:dyDescent="0.2">
      <c r="A30" s="188">
        <v>3</v>
      </c>
      <c r="B30" s="189" t="s">
        <v>22</v>
      </c>
      <c r="C30" s="190">
        <f t="shared" ref="C30" si="1">SUM(D30:J30)</f>
        <v>115668</v>
      </c>
      <c r="D30" s="190">
        <f>SUM(D31+D32+D33+D35+D36)</f>
        <v>115668</v>
      </c>
      <c r="E30" s="196"/>
      <c r="F30" s="196"/>
      <c r="G30" s="191"/>
      <c r="H30" s="191"/>
      <c r="I30" s="191"/>
      <c r="J30" s="191"/>
      <c r="K30" s="190"/>
      <c r="L30" s="192"/>
    </row>
    <row r="31" spans="1:12" x14ac:dyDescent="0.2">
      <c r="A31" s="162">
        <v>321</v>
      </c>
      <c r="B31" s="163" t="s">
        <v>26</v>
      </c>
      <c r="C31" s="164">
        <v>8500</v>
      </c>
      <c r="D31" s="164">
        <v>8500</v>
      </c>
      <c r="E31" s="146"/>
      <c r="F31" s="146"/>
      <c r="G31" s="106"/>
      <c r="H31" s="106"/>
      <c r="I31" s="106"/>
      <c r="J31" s="106"/>
      <c r="K31" s="148"/>
      <c r="L31" s="151"/>
    </row>
    <row r="32" spans="1:12" x14ac:dyDescent="0.2">
      <c r="A32" s="162">
        <v>322</v>
      </c>
      <c r="B32" s="163" t="s">
        <v>27</v>
      </c>
      <c r="C32" s="164">
        <v>35100</v>
      </c>
      <c r="D32" s="164">
        <v>35100</v>
      </c>
      <c r="E32" s="146"/>
      <c r="F32" s="146"/>
      <c r="G32" s="106"/>
      <c r="H32" s="106"/>
      <c r="I32" s="106"/>
      <c r="J32" s="106"/>
      <c r="K32" s="148"/>
      <c r="L32" s="151"/>
    </row>
    <row r="33" spans="1:12" x14ac:dyDescent="0.2">
      <c r="A33" s="162">
        <v>323</v>
      </c>
      <c r="B33" s="163" t="s">
        <v>28</v>
      </c>
      <c r="C33" s="164">
        <v>57460</v>
      </c>
      <c r="D33" s="164">
        <v>57460</v>
      </c>
      <c r="E33" s="146"/>
      <c r="F33" s="146"/>
      <c r="G33" s="106"/>
      <c r="H33" s="106"/>
      <c r="I33" s="106"/>
      <c r="J33" s="106"/>
      <c r="K33" s="148"/>
      <c r="L33" s="151"/>
    </row>
    <row r="34" spans="1:12" s="161" customFormat="1" x14ac:dyDescent="0.2">
      <c r="A34" s="113"/>
      <c r="B34" s="114"/>
      <c r="C34" s="146"/>
      <c r="D34" s="146"/>
      <c r="E34" s="146"/>
      <c r="F34" s="146"/>
      <c r="G34" s="106"/>
      <c r="H34" s="106"/>
      <c r="I34" s="106"/>
      <c r="J34" s="106"/>
      <c r="K34" s="148"/>
      <c r="L34" s="151"/>
    </row>
    <row r="35" spans="1:12" ht="25.5" x14ac:dyDescent="0.2">
      <c r="A35" s="162">
        <v>329</v>
      </c>
      <c r="B35" s="163" t="s">
        <v>29</v>
      </c>
      <c r="C35" s="164">
        <v>3200</v>
      </c>
      <c r="D35" s="164">
        <v>3200</v>
      </c>
      <c r="E35" s="146"/>
      <c r="F35" s="146"/>
      <c r="G35" s="106"/>
      <c r="H35" s="106"/>
      <c r="I35" s="106"/>
      <c r="J35" s="106"/>
      <c r="K35" s="148"/>
      <c r="L35" s="151"/>
    </row>
    <row r="36" spans="1:12" s="85" customFormat="1" x14ac:dyDescent="0.2">
      <c r="A36" s="162">
        <v>343</v>
      </c>
      <c r="B36" s="163" t="s">
        <v>30</v>
      </c>
      <c r="C36" s="164">
        <v>11408</v>
      </c>
      <c r="D36" s="164">
        <v>11408</v>
      </c>
      <c r="E36" s="146"/>
      <c r="F36" s="146"/>
      <c r="G36" s="106"/>
      <c r="H36" s="106"/>
      <c r="I36" s="106"/>
      <c r="J36" s="106"/>
      <c r="K36" s="148"/>
      <c r="L36" s="151"/>
    </row>
    <row r="37" spans="1:12" s="176" customFormat="1" x14ac:dyDescent="0.2">
      <c r="A37" s="162"/>
      <c r="B37" s="163"/>
      <c r="C37" s="164"/>
      <c r="D37" s="164"/>
      <c r="E37" s="146"/>
      <c r="F37" s="146"/>
      <c r="G37" s="106"/>
      <c r="H37" s="106"/>
      <c r="I37" s="106"/>
      <c r="J37" s="106"/>
      <c r="K37" s="148"/>
      <c r="L37" s="151"/>
    </row>
    <row r="38" spans="1:12" s="176" customFormat="1" x14ac:dyDescent="0.2">
      <c r="A38" s="162"/>
      <c r="B38" s="163"/>
      <c r="C38" s="164"/>
      <c r="D38" s="164"/>
      <c r="E38" s="146"/>
      <c r="F38" s="146"/>
      <c r="G38" s="106"/>
      <c r="H38" s="106"/>
      <c r="I38" s="106"/>
      <c r="J38" s="106"/>
      <c r="K38" s="148"/>
      <c r="L38" s="151"/>
    </row>
    <row r="39" spans="1:12" s="176" customFormat="1" x14ac:dyDescent="0.2">
      <c r="A39" s="162"/>
      <c r="B39" s="163"/>
      <c r="C39" s="164"/>
      <c r="D39" s="164"/>
      <c r="E39" s="146"/>
      <c r="F39" s="146"/>
      <c r="G39" s="106"/>
      <c r="H39" s="106"/>
      <c r="I39" s="106"/>
      <c r="J39" s="106"/>
      <c r="K39" s="148"/>
      <c r="L39" s="151"/>
    </row>
    <row r="40" spans="1:12" s="85" customFormat="1" ht="25.5" x14ac:dyDescent="0.2">
      <c r="A40" s="120" t="s">
        <v>115</v>
      </c>
      <c r="B40" s="90" t="s">
        <v>55</v>
      </c>
      <c r="C40" s="145"/>
      <c r="D40" s="146"/>
      <c r="E40" s="106"/>
      <c r="F40" s="146"/>
      <c r="G40" s="106"/>
      <c r="H40" s="106"/>
      <c r="I40" s="106"/>
      <c r="J40" s="106"/>
      <c r="K40" s="146"/>
      <c r="L40" s="152"/>
    </row>
    <row r="41" spans="1:12" s="85" customFormat="1" x14ac:dyDescent="0.2">
      <c r="A41" s="188">
        <v>3</v>
      </c>
      <c r="B41" s="189" t="s">
        <v>22</v>
      </c>
      <c r="C41" s="190">
        <f>SUM(D41:J41)</f>
        <v>340388</v>
      </c>
      <c r="D41" s="193">
        <f>SUM(D42+D43)</f>
        <v>340388</v>
      </c>
      <c r="E41" s="194"/>
      <c r="F41" s="195"/>
      <c r="G41" s="194"/>
      <c r="H41" s="194"/>
      <c r="I41" s="194"/>
      <c r="J41" s="194"/>
      <c r="K41" s="190"/>
      <c r="L41" s="192"/>
    </row>
    <row r="42" spans="1:12" ht="20.25" customHeight="1" x14ac:dyDescent="0.2">
      <c r="A42" s="162">
        <v>322</v>
      </c>
      <c r="B42" s="163" t="s">
        <v>27</v>
      </c>
      <c r="C42" s="164">
        <v>333388</v>
      </c>
      <c r="D42" s="169">
        <v>333388</v>
      </c>
      <c r="E42" s="106"/>
      <c r="F42" s="146"/>
      <c r="G42" s="96"/>
      <c r="H42" s="106"/>
      <c r="I42" s="106"/>
      <c r="J42" s="106"/>
      <c r="K42" s="148"/>
      <c r="L42" s="151"/>
    </row>
    <row r="43" spans="1:12" x14ac:dyDescent="0.2">
      <c r="A43" s="162">
        <v>323</v>
      </c>
      <c r="B43" s="163" t="s">
        <v>28</v>
      </c>
      <c r="C43" s="164">
        <v>7000</v>
      </c>
      <c r="D43" s="164">
        <v>7000</v>
      </c>
      <c r="E43" s="106"/>
      <c r="F43" s="146"/>
      <c r="G43" s="106"/>
      <c r="H43" s="106"/>
      <c r="I43" s="106"/>
      <c r="J43" s="106"/>
      <c r="K43" s="148"/>
      <c r="L43" s="151"/>
    </row>
    <row r="44" spans="1:12" s="143" customFormat="1" ht="12" customHeight="1" x14ac:dyDescent="0.2">
      <c r="A44" s="113"/>
      <c r="B44" s="114"/>
      <c r="C44" s="112"/>
      <c r="D44" s="106"/>
      <c r="E44" s="106"/>
      <c r="F44" s="146"/>
      <c r="G44" s="106"/>
      <c r="H44" s="147"/>
      <c r="I44" s="106"/>
      <c r="J44" s="106"/>
      <c r="K44" s="148"/>
      <c r="L44" s="151"/>
    </row>
    <row r="45" spans="1:12" x14ac:dyDescent="0.2">
      <c r="A45" s="104"/>
      <c r="B45" s="114"/>
      <c r="C45" s="148"/>
      <c r="D45" s="106"/>
      <c r="E45" s="106"/>
      <c r="F45" s="146"/>
      <c r="G45" s="106"/>
      <c r="H45" s="146"/>
      <c r="I45" s="106"/>
      <c r="J45" s="106"/>
      <c r="K45" s="106"/>
      <c r="L45" s="107"/>
    </row>
    <row r="46" spans="1:12" s="4" customFormat="1" ht="12.75" customHeight="1" x14ac:dyDescent="0.2">
      <c r="A46" s="115" t="s">
        <v>116</v>
      </c>
      <c r="B46" s="91" t="s">
        <v>56</v>
      </c>
      <c r="C46" s="145"/>
      <c r="D46" s="145"/>
      <c r="E46" s="145"/>
      <c r="F46" s="145"/>
      <c r="G46" s="145"/>
      <c r="H46" s="145"/>
      <c r="I46" s="145"/>
      <c r="J46" s="145"/>
      <c r="K46" s="145"/>
      <c r="L46" s="150"/>
    </row>
    <row r="47" spans="1:12" s="4" customFormat="1" ht="25.5" x14ac:dyDescent="0.2">
      <c r="A47" s="115" t="s">
        <v>51</v>
      </c>
      <c r="B47" s="91" t="s">
        <v>57</v>
      </c>
      <c r="C47" s="145"/>
      <c r="D47" s="145"/>
      <c r="E47" s="145"/>
      <c r="F47" s="145"/>
      <c r="G47" s="145"/>
      <c r="H47" s="145"/>
      <c r="I47" s="145"/>
      <c r="J47" s="145"/>
      <c r="K47" s="145"/>
      <c r="L47" s="150"/>
    </row>
    <row r="48" spans="1:12" s="4" customFormat="1" x14ac:dyDescent="0.2">
      <c r="A48" s="188">
        <v>3</v>
      </c>
      <c r="B48" s="189" t="s">
        <v>22</v>
      </c>
      <c r="C48" s="190">
        <f>SUM(C49:C49)</f>
        <v>6000</v>
      </c>
      <c r="D48" s="190">
        <f>SUM(D49:D49)</f>
        <v>6000</v>
      </c>
      <c r="E48" s="190"/>
      <c r="F48" s="190"/>
      <c r="G48" s="190"/>
      <c r="H48" s="190"/>
      <c r="I48" s="190"/>
      <c r="J48" s="190"/>
      <c r="K48" s="190"/>
      <c r="L48" s="192"/>
    </row>
    <row r="49" spans="1:12" x14ac:dyDescent="0.2">
      <c r="A49" s="113">
        <v>323</v>
      </c>
      <c r="B49" s="114" t="s">
        <v>28</v>
      </c>
      <c r="C49" s="148">
        <v>6000</v>
      </c>
      <c r="D49" s="148">
        <v>6000</v>
      </c>
      <c r="E49" s="146"/>
      <c r="F49" s="146"/>
      <c r="G49" s="146"/>
      <c r="H49" s="146"/>
      <c r="I49" s="146"/>
      <c r="J49" s="146"/>
      <c r="K49" s="148"/>
      <c r="L49" s="151"/>
    </row>
    <row r="50" spans="1:12" s="4" customFormat="1" ht="12.75" customHeight="1" x14ac:dyDescent="0.2">
      <c r="A50" s="115"/>
      <c r="B50" s="91" t="s">
        <v>58</v>
      </c>
      <c r="C50" s="145"/>
      <c r="D50" s="145"/>
      <c r="E50" s="145"/>
      <c r="F50" s="145"/>
      <c r="G50" s="145"/>
      <c r="H50" s="145"/>
      <c r="I50" s="145"/>
      <c r="J50" s="145"/>
      <c r="K50" s="145"/>
      <c r="L50" s="150"/>
    </row>
    <row r="51" spans="1:12" s="4" customFormat="1" x14ac:dyDescent="0.2">
      <c r="A51" s="115" t="s">
        <v>74</v>
      </c>
      <c r="B51" s="91" t="s">
        <v>59</v>
      </c>
      <c r="C51" s="145"/>
      <c r="D51" s="145"/>
      <c r="E51" s="145"/>
      <c r="F51" s="145"/>
      <c r="G51" s="145"/>
      <c r="H51" s="145"/>
      <c r="I51" s="145"/>
      <c r="J51" s="145"/>
      <c r="K51" s="145"/>
      <c r="L51" s="150"/>
    </row>
    <row r="52" spans="1:12" s="4" customFormat="1" ht="25.5" x14ac:dyDescent="0.2">
      <c r="A52" s="115" t="s">
        <v>51</v>
      </c>
      <c r="B52" s="91" t="s">
        <v>60</v>
      </c>
      <c r="C52" s="145"/>
      <c r="D52" s="145"/>
      <c r="E52" s="145"/>
      <c r="F52" s="145"/>
      <c r="G52" s="145"/>
      <c r="H52" s="145"/>
      <c r="I52" s="145"/>
      <c r="J52" s="145"/>
      <c r="K52" s="145"/>
      <c r="L52" s="150"/>
    </row>
    <row r="53" spans="1:12" s="4" customFormat="1" ht="25.5" x14ac:dyDescent="0.2">
      <c r="A53" s="197">
        <v>4</v>
      </c>
      <c r="B53" s="198" t="s">
        <v>32</v>
      </c>
      <c r="C53" s="190">
        <f>SUM(D53:J53)</f>
        <v>48500</v>
      </c>
      <c r="D53" s="190">
        <f>D54</f>
        <v>48500</v>
      </c>
      <c r="E53" s="190"/>
      <c r="F53" s="190"/>
      <c r="G53" s="190"/>
      <c r="H53" s="190"/>
      <c r="I53" s="190"/>
      <c r="J53" s="190"/>
      <c r="K53" s="190"/>
      <c r="L53" s="192"/>
    </row>
    <row r="54" spans="1:12" x14ac:dyDescent="0.2">
      <c r="A54" s="162">
        <v>422</v>
      </c>
      <c r="B54" s="163" t="s">
        <v>31</v>
      </c>
      <c r="C54" s="164">
        <v>48500</v>
      </c>
      <c r="D54" s="164">
        <v>48500</v>
      </c>
      <c r="E54" s="146"/>
      <c r="F54" s="146"/>
      <c r="G54" s="146"/>
      <c r="H54" s="146"/>
      <c r="I54" s="146"/>
      <c r="J54" s="146"/>
      <c r="K54" s="148"/>
      <c r="L54" s="151"/>
    </row>
    <row r="55" spans="1:12" s="176" customFormat="1" x14ac:dyDescent="0.2">
      <c r="A55" s="162"/>
      <c r="B55" s="163"/>
      <c r="C55" s="164"/>
      <c r="D55" s="164"/>
      <c r="E55" s="146"/>
      <c r="F55" s="146"/>
      <c r="G55" s="146"/>
      <c r="H55" s="146"/>
      <c r="I55" s="146"/>
      <c r="J55" s="146"/>
      <c r="K55" s="148"/>
      <c r="L55" s="151"/>
    </row>
    <row r="56" spans="1:12" s="176" customFormat="1" x14ac:dyDescent="0.2">
      <c r="A56" s="108" t="s">
        <v>76</v>
      </c>
      <c r="B56" s="119" t="s">
        <v>77</v>
      </c>
      <c r="C56" s="146"/>
      <c r="D56" s="146"/>
      <c r="E56" s="106"/>
      <c r="F56" s="146"/>
      <c r="G56" s="106"/>
      <c r="H56" s="106"/>
      <c r="I56" s="106"/>
      <c r="J56" s="146"/>
      <c r="K56" s="146"/>
      <c r="L56" s="152"/>
    </row>
    <row r="57" spans="1:12" s="176" customFormat="1" ht="25.5" x14ac:dyDescent="0.2">
      <c r="A57" s="108" t="s">
        <v>51</v>
      </c>
      <c r="B57" s="119" t="s">
        <v>68</v>
      </c>
      <c r="C57" s="146"/>
      <c r="D57" s="146"/>
      <c r="E57" s="106"/>
      <c r="F57" s="146"/>
      <c r="G57" s="106"/>
      <c r="H57" s="106"/>
      <c r="I57" s="106"/>
      <c r="J57" s="146"/>
      <c r="K57" s="146"/>
      <c r="L57" s="152"/>
    </row>
    <row r="58" spans="1:12" s="176" customFormat="1" x14ac:dyDescent="0.2">
      <c r="A58" s="197">
        <v>3</v>
      </c>
      <c r="B58" s="199" t="s">
        <v>22</v>
      </c>
      <c r="C58" s="193">
        <f>SUM(D58:J58)</f>
        <v>153216</v>
      </c>
      <c r="D58" s="193">
        <f>SUM(D59:D62)</f>
        <v>153216</v>
      </c>
      <c r="E58" s="194"/>
      <c r="F58" s="195"/>
      <c r="G58" s="194"/>
      <c r="H58" s="194"/>
      <c r="I58" s="194"/>
      <c r="J58" s="195"/>
      <c r="K58" s="190"/>
      <c r="L58" s="192"/>
    </row>
    <row r="59" spans="1:12" s="176" customFormat="1" x14ac:dyDescent="0.2">
      <c r="A59" s="113">
        <v>311</v>
      </c>
      <c r="B59" s="114" t="s">
        <v>23</v>
      </c>
      <c r="C59" s="148">
        <f t="shared" ref="C59:C62" si="2">SUM(D59:J59)</f>
        <v>110000</v>
      </c>
      <c r="D59" s="146">
        <v>110000</v>
      </c>
      <c r="E59" s="106"/>
      <c r="F59" s="146"/>
      <c r="G59" s="106"/>
      <c r="H59" s="106"/>
      <c r="I59" s="106"/>
      <c r="J59" s="146"/>
      <c r="K59" s="148"/>
      <c r="L59" s="151"/>
    </row>
    <row r="60" spans="1:12" s="176" customFormat="1" x14ac:dyDescent="0.2">
      <c r="A60" s="113">
        <v>312</v>
      </c>
      <c r="B60" s="114" t="s">
        <v>24</v>
      </c>
      <c r="C60" s="148">
        <f t="shared" si="2"/>
        <v>13200</v>
      </c>
      <c r="D60" s="146">
        <v>13200</v>
      </c>
      <c r="E60" s="106"/>
      <c r="F60" s="146"/>
      <c r="G60" s="106"/>
      <c r="H60" s="106"/>
      <c r="I60" s="106"/>
      <c r="J60" s="146"/>
      <c r="K60" s="148"/>
      <c r="L60" s="151"/>
    </row>
    <row r="61" spans="1:12" s="176" customFormat="1" x14ac:dyDescent="0.2">
      <c r="A61" s="113">
        <v>313</v>
      </c>
      <c r="B61" s="114" t="s">
        <v>25</v>
      </c>
      <c r="C61" s="148">
        <f t="shared" si="2"/>
        <v>18150</v>
      </c>
      <c r="D61" s="146">
        <v>18150</v>
      </c>
      <c r="E61" s="106"/>
      <c r="F61" s="146"/>
      <c r="G61" s="106"/>
      <c r="H61" s="106"/>
      <c r="I61" s="106"/>
      <c r="J61" s="146"/>
      <c r="K61" s="148"/>
      <c r="L61" s="151"/>
    </row>
    <row r="62" spans="1:12" s="176" customFormat="1" x14ac:dyDescent="0.2">
      <c r="A62" s="113">
        <v>321</v>
      </c>
      <c r="B62" s="114" t="s">
        <v>26</v>
      </c>
      <c r="C62" s="148">
        <f t="shared" si="2"/>
        <v>11866</v>
      </c>
      <c r="D62" s="146">
        <v>11866</v>
      </c>
      <c r="E62" s="106"/>
      <c r="F62" s="146"/>
      <c r="G62" s="106"/>
      <c r="H62" s="106"/>
      <c r="I62" s="106"/>
      <c r="J62" s="146"/>
      <c r="K62" s="148"/>
      <c r="L62" s="151"/>
    </row>
    <row r="63" spans="1:12" s="170" customFormat="1" x14ac:dyDescent="0.2">
      <c r="A63" s="104"/>
      <c r="B63" s="114"/>
      <c r="C63" s="146"/>
      <c r="D63" s="146"/>
      <c r="E63" s="106"/>
      <c r="F63" s="146"/>
      <c r="G63" s="106"/>
      <c r="H63" s="106"/>
      <c r="I63" s="106"/>
      <c r="J63" s="146"/>
      <c r="K63" s="146"/>
      <c r="L63" s="152"/>
    </row>
    <row r="64" spans="1:12" s="4" customFormat="1" x14ac:dyDescent="0.2">
      <c r="A64" s="118" t="s">
        <v>117</v>
      </c>
      <c r="B64" s="93" t="s">
        <v>64</v>
      </c>
      <c r="C64" s="145"/>
      <c r="D64" s="145"/>
      <c r="E64" s="96"/>
      <c r="F64" s="145"/>
      <c r="G64" s="96"/>
      <c r="H64" s="96"/>
      <c r="I64" s="96"/>
      <c r="J64" s="145"/>
      <c r="K64" s="145"/>
      <c r="L64" s="150"/>
    </row>
    <row r="65" spans="1:12" s="4" customFormat="1" ht="25.5" x14ac:dyDescent="0.2">
      <c r="A65" s="117" t="s">
        <v>62</v>
      </c>
      <c r="B65" s="90" t="s">
        <v>63</v>
      </c>
      <c r="C65" s="145"/>
      <c r="D65" s="145"/>
      <c r="E65" s="96"/>
      <c r="F65" s="145"/>
      <c r="G65" s="96"/>
      <c r="H65" s="96"/>
      <c r="I65" s="96"/>
      <c r="J65" s="145"/>
      <c r="K65" s="145"/>
      <c r="L65" s="150"/>
    </row>
    <row r="66" spans="1:12" s="4" customFormat="1" x14ac:dyDescent="0.2">
      <c r="A66" s="188">
        <v>3</v>
      </c>
      <c r="B66" s="189" t="s">
        <v>22</v>
      </c>
      <c r="C66" s="190">
        <f>SUM(D66:J66)</f>
        <v>230000</v>
      </c>
      <c r="D66" s="190"/>
      <c r="E66" s="191"/>
      <c r="F66" s="190">
        <f>SUM(F67:F68)</f>
        <v>230000</v>
      </c>
      <c r="G66" s="191"/>
      <c r="H66" s="191"/>
      <c r="I66" s="191"/>
      <c r="J66" s="190"/>
      <c r="K66" s="190"/>
      <c r="L66" s="192"/>
    </row>
    <row r="67" spans="1:12" x14ac:dyDescent="0.2">
      <c r="A67" s="113">
        <v>322</v>
      </c>
      <c r="B67" s="114" t="s">
        <v>27</v>
      </c>
      <c r="C67" s="148">
        <f t="shared" ref="C67:C68" si="3">SUM(D67:J67)</f>
        <v>215000</v>
      </c>
      <c r="D67" s="146"/>
      <c r="E67" s="106"/>
      <c r="F67" s="146">
        <v>208500</v>
      </c>
      <c r="G67" s="106"/>
      <c r="H67" s="106"/>
      <c r="I67" s="106"/>
      <c r="J67" s="146">
        <v>6500</v>
      </c>
      <c r="K67" s="148"/>
      <c r="L67" s="151"/>
    </row>
    <row r="68" spans="1:12" x14ac:dyDescent="0.2">
      <c r="A68" s="113">
        <v>329</v>
      </c>
      <c r="B68" s="114" t="s">
        <v>29</v>
      </c>
      <c r="C68" s="148">
        <f t="shared" si="3"/>
        <v>21500</v>
      </c>
      <c r="D68" s="146"/>
      <c r="E68" s="106"/>
      <c r="F68" s="146">
        <v>21500</v>
      </c>
      <c r="G68" s="106"/>
      <c r="H68" s="106"/>
      <c r="I68" s="106"/>
      <c r="J68" s="146"/>
      <c r="K68" s="148"/>
      <c r="L68" s="151"/>
    </row>
    <row r="69" spans="1:12" s="176" customFormat="1" x14ac:dyDescent="0.2">
      <c r="A69" s="113"/>
      <c r="B69" s="114"/>
      <c r="C69" s="148"/>
      <c r="D69" s="146"/>
      <c r="E69" s="106"/>
      <c r="F69" s="146"/>
      <c r="G69" s="106"/>
      <c r="H69" s="106"/>
      <c r="I69" s="106"/>
      <c r="J69" s="146"/>
      <c r="K69" s="148"/>
      <c r="L69" s="151"/>
    </row>
    <row r="70" spans="1:12" s="176" customFormat="1" x14ac:dyDescent="0.2">
      <c r="A70" s="113"/>
      <c r="B70" s="94" t="s">
        <v>112</v>
      </c>
      <c r="C70" s="148"/>
      <c r="D70" s="146"/>
      <c r="E70" s="106"/>
      <c r="F70" s="146"/>
      <c r="G70" s="106"/>
      <c r="H70" s="106"/>
      <c r="I70" s="106"/>
      <c r="J70" s="146"/>
      <c r="K70" s="148"/>
      <c r="L70" s="151"/>
    </row>
    <row r="71" spans="1:12" s="176" customFormat="1" x14ac:dyDescent="0.2">
      <c r="A71" s="197">
        <v>3</v>
      </c>
      <c r="B71" s="198" t="s">
        <v>85</v>
      </c>
      <c r="C71" s="190">
        <f>SUM(C72:C75)</f>
        <v>128040</v>
      </c>
      <c r="D71" s="195"/>
      <c r="E71" s="194"/>
      <c r="F71" s="190">
        <f>SUM(F72:F75)</f>
        <v>128040</v>
      </c>
      <c r="G71" s="194"/>
      <c r="H71" s="194"/>
      <c r="I71" s="194"/>
      <c r="J71" s="195"/>
      <c r="K71" s="200"/>
      <c r="L71" s="201"/>
    </row>
    <row r="72" spans="1:12" s="176" customFormat="1" x14ac:dyDescent="0.2">
      <c r="A72" s="113">
        <v>311</v>
      </c>
      <c r="B72" s="114" t="s">
        <v>86</v>
      </c>
      <c r="C72" s="148">
        <v>24100</v>
      </c>
      <c r="D72" s="146"/>
      <c r="E72" s="106"/>
      <c r="F72" s="149">
        <v>24100</v>
      </c>
      <c r="G72" s="106"/>
      <c r="H72" s="106"/>
      <c r="I72" s="106"/>
      <c r="J72" s="146"/>
      <c r="K72" s="148"/>
      <c r="L72" s="151"/>
    </row>
    <row r="73" spans="1:12" s="176" customFormat="1" x14ac:dyDescent="0.2">
      <c r="A73" s="113">
        <v>313</v>
      </c>
      <c r="B73" s="114" t="s">
        <v>25</v>
      </c>
      <c r="C73" s="148">
        <v>3980</v>
      </c>
      <c r="D73" s="146"/>
      <c r="E73" s="106"/>
      <c r="F73" s="149">
        <v>3980</v>
      </c>
      <c r="G73" s="106"/>
      <c r="H73" s="106"/>
      <c r="I73" s="106"/>
      <c r="J73" s="146"/>
      <c r="K73" s="148"/>
      <c r="L73" s="180"/>
    </row>
    <row r="74" spans="1:12" s="176" customFormat="1" x14ac:dyDescent="0.2">
      <c r="A74" s="113">
        <v>322</v>
      </c>
      <c r="B74" s="114" t="s">
        <v>27</v>
      </c>
      <c r="C74" s="148">
        <f t="shared" ref="C74" si="4">SUM(D74:J74)</f>
        <v>71700</v>
      </c>
      <c r="D74" s="146"/>
      <c r="E74" s="106"/>
      <c r="F74" s="146">
        <v>71700</v>
      </c>
      <c r="G74" s="106"/>
      <c r="H74" s="106"/>
      <c r="I74" s="106"/>
      <c r="J74" s="146"/>
      <c r="K74" s="174"/>
      <c r="L74" s="148"/>
    </row>
    <row r="75" spans="1:12" s="176" customFormat="1" x14ac:dyDescent="0.2">
      <c r="A75" s="113">
        <v>329</v>
      </c>
      <c r="B75" s="114" t="s">
        <v>29</v>
      </c>
      <c r="C75" s="146">
        <v>28260</v>
      </c>
      <c r="D75" s="146"/>
      <c r="E75" s="106"/>
      <c r="F75" s="146">
        <v>28260</v>
      </c>
      <c r="G75" s="106"/>
      <c r="H75" s="106"/>
      <c r="I75" s="106"/>
      <c r="J75" s="146"/>
      <c r="K75" s="178"/>
      <c r="L75" s="146"/>
    </row>
    <row r="76" spans="1:12" s="4" customFormat="1" x14ac:dyDescent="0.2">
      <c r="A76" s="113"/>
      <c r="B76" s="114"/>
      <c r="C76" s="145"/>
      <c r="D76" s="146"/>
      <c r="E76" s="106"/>
      <c r="F76" s="146"/>
      <c r="G76" s="106"/>
      <c r="H76" s="106"/>
      <c r="I76" s="106"/>
      <c r="J76" s="146"/>
      <c r="K76" s="178"/>
      <c r="L76" s="146"/>
    </row>
    <row r="77" spans="1:12" x14ac:dyDescent="0.2">
      <c r="A77" s="104" t="s">
        <v>118</v>
      </c>
      <c r="B77" s="94"/>
      <c r="C77" s="146"/>
      <c r="D77" s="146"/>
      <c r="E77" s="106"/>
      <c r="F77" s="146"/>
      <c r="G77" s="106"/>
      <c r="H77" s="106"/>
      <c r="I77" s="106"/>
      <c r="J77" s="146"/>
      <c r="K77" s="178"/>
      <c r="L77" s="146"/>
    </row>
    <row r="78" spans="1:12" x14ac:dyDescent="0.2">
      <c r="A78" s="197" t="s">
        <v>66</v>
      </c>
      <c r="B78" s="198" t="s">
        <v>84</v>
      </c>
      <c r="C78" s="190">
        <f>SUM(C79:C84)</f>
        <v>75570</v>
      </c>
      <c r="D78" s="195"/>
      <c r="E78" s="194"/>
      <c r="F78" s="195"/>
      <c r="G78" s="190">
        <f>SUM(G79:G84)</f>
        <v>72070</v>
      </c>
      <c r="H78" s="194"/>
      <c r="I78" s="194"/>
      <c r="J78" s="195"/>
      <c r="K78" s="202"/>
      <c r="L78" s="195"/>
    </row>
    <row r="79" spans="1:12" x14ac:dyDescent="0.2">
      <c r="A79" s="113">
        <v>311</v>
      </c>
      <c r="B79" s="114" t="s">
        <v>110</v>
      </c>
      <c r="C79" s="146">
        <v>1800</v>
      </c>
      <c r="D79" s="146"/>
      <c r="E79" s="106"/>
      <c r="F79" s="145"/>
      <c r="G79" s="146">
        <v>1800</v>
      </c>
      <c r="H79" s="106"/>
      <c r="I79" s="106"/>
      <c r="J79" s="146"/>
      <c r="K79" s="174"/>
      <c r="L79" s="148"/>
    </row>
    <row r="80" spans="1:12" s="170" customFormat="1" x14ac:dyDescent="0.2">
      <c r="A80" s="113">
        <v>313</v>
      </c>
      <c r="B80" s="114" t="s">
        <v>25</v>
      </c>
      <c r="C80" s="146">
        <v>270</v>
      </c>
      <c r="D80" s="146"/>
      <c r="E80" s="106"/>
      <c r="F80" s="146"/>
      <c r="G80" s="146">
        <v>270</v>
      </c>
      <c r="H80" s="106"/>
      <c r="I80" s="106"/>
      <c r="J80" s="146"/>
      <c r="K80" s="174"/>
      <c r="L80" s="148"/>
    </row>
    <row r="81" spans="1:12" s="175" customFormat="1" x14ac:dyDescent="0.2">
      <c r="A81" s="113">
        <v>322</v>
      </c>
      <c r="B81" s="114" t="s">
        <v>27</v>
      </c>
      <c r="C81" s="146">
        <v>33500</v>
      </c>
      <c r="D81" s="146"/>
      <c r="E81" s="106"/>
      <c r="F81" s="146"/>
      <c r="G81" s="146">
        <v>30000</v>
      </c>
      <c r="H81" s="106"/>
      <c r="I81" s="106"/>
      <c r="J81" s="146">
        <v>3500</v>
      </c>
      <c r="K81" s="174"/>
      <c r="L81" s="148"/>
    </row>
    <row r="82" spans="1:12" s="144" customFormat="1" x14ac:dyDescent="0.2">
      <c r="A82" s="113">
        <v>323</v>
      </c>
      <c r="B82" s="114" t="s">
        <v>28</v>
      </c>
      <c r="C82" s="148">
        <f t="shared" ref="C82" si="5">SUM(D82:J82)</f>
        <v>3000</v>
      </c>
      <c r="D82" s="146"/>
      <c r="E82" s="106"/>
      <c r="F82" s="146"/>
      <c r="G82" s="146">
        <v>3000</v>
      </c>
      <c r="H82" s="106"/>
      <c r="I82" s="106"/>
      <c r="J82" s="146"/>
      <c r="K82" s="174"/>
      <c r="L82" s="148"/>
    </row>
    <row r="83" spans="1:12" s="170" customFormat="1" ht="25.5" x14ac:dyDescent="0.2">
      <c r="A83" s="104">
        <v>329</v>
      </c>
      <c r="B83" s="114" t="s">
        <v>99</v>
      </c>
      <c r="C83" s="148">
        <v>2000</v>
      </c>
      <c r="D83" s="146"/>
      <c r="E83" s="106"/>
      <c r="F83" s="146"/>
      <c r="G83" s="146">
        <v>2000</v>
      </c>
      <c r="H83" s="106"/>
      <c r="I83" s="106"/>
      <c r="J83" s="146"/>
      <c r="K83" s="174"/>
      <c r="L83" s="148"/>
    </row>
    <row r="84" spans="1:12" s="172" customFormat="1" ht="25.5" x14ac:dyDescent="0.2">
      <c r="A84" s="173">
        <v>372</v>
      </c>
      <c r="B84" s="114" t="s">
        <v>107</v>
      </c>
      <c r="C84" s="148">
        <v>35000</v>
      </c>
      <c r="D84" s="146"/>
      <c r="E84" s="106"/>
      <c r="F84" s="146"/>
      <c r="G84" s="146">
        <v>35000</v>
      </c>
      <c r="H84" s="106"/>
      <c r="I84" s="106"/>
      <c r="J84" s="146"/>
      <c r="K84" s="174"/>
      <c r="L84" s="148"/>
    </row>
    <row r="85" spans="1:12" s="165" customFormat="1" ht="25.5" x14ac:dyDescent="0.2">
      <c r="A85" s="203" t="s">
        <v>66</v>
      </c>
      <c r="B85" s="198" t="s">
        <v>87</v>
      </c>
      <c r="C85" s="190">
        <f>SUM(C86:C88)</f>
        <v>180000</v>
      </c>
      <c r="D85" s="194"/>
      <c r="E85" s="194"/>
      <c r="F85" s="190"/>
      <c r="G85" s="190">
        <f>SUM(G86:G88)</f>
        <v>180000</v>
      </c>
      <c r="H85" s="194"/>
      <c r="I85" s="194"/>
      <c r="J85" s="195"/>
      <c r="K85" s="204"/>
      <c r="L85" s="194"/>
    </row>
    <row r="86" spans="1:12" s="165" customFormat="1" x14ac:dyDescent="0.2">
      <c r="A86" s="177">
        <v>412</v>
      </c>
      <c r="B86" s="114" t="s">
        <v>96</v>
      </c>
      <c r="C86" s="146">
        <v>2500</v>
      </c>
      <c r="D86" s="96"/>
      <c r="E86" s="106"/>
      <c r="F86" s="145"/>
      <c r="G86" s="146">
        <v>2500</v>
      </c>
      <c r="H86" s="106"/>
      <c r="I86" s="106"/>
      <c r="J86" s="106"/>
      <c r="K86" s="179"/>
      <c r="L86" s="106"/>
    </row>
    <row r="87" spans="1:12" s="171" customFormat="1" x14ac:dyDescent="0.2">
      <c r="A87" s="177">
        <v>422</v>
      </c>
      <c r="B87" s="114" t="s">
        <v>88</v>
      </c>
      <c r="C87" s="146">
        <v>25000</v>
      </c>
      <c r="D87" s="106"/>
      <c r="E87" s="106"/>
      <c r="F87" s="145"/>
      <c r="G87" s="146">
        <v>25000</v>
      </c>
      <c r="H87" s="106"/>
      <c r="I87" s="106"/>
      <c r="J87" s="146"/>
      <c r="K87" s="179"/>
      <c r="L87" s="106"/>
    </row>
    <row r="88" spans="1:12" s="171" customFormat="1" x14ac:dyDescent="0.2">
      <c r="A88" s="177">
        <v>424</v>
      </c>
      <c r="B88" s="94" t="s">
        <v>97</v>
      </c>
      <c r="C88" s="146">
        <v>152500</v>
      </c>
      <c r="D88" s="106"/>
      <c r="E88" s="106"/>
      <c r="F88" s="145"/>
      <c r="G88" s="146">
        <v>152500</v>
      </c>
      <c r="H88" s="106"/>
      <c r="I88" s="106"/>
      <c r="J88" s="106"/>
      <c r="K88" s="179"/>
      <c r="L88" s="106"/>
    </row>
    <row r="89" spans="1:12" s="176" customFormat="1" ht="25.5" x14ac:dyDescent="0.2">
      <c r="A89" s="116"/>
      <c r="B89" s="90" t="s">
        <v>105</v>
      </c>
      <c r="C89" s="106"/>
      <c r="D89" s="106"/>
      <c r="E89" s="106"/>
      <c r="F89" s="146"/>
      <c r="G89" s="106"/>
      <c r="H89" s="106"/>
      <c r="I89" s="106"/>
      <c r="J89" s="146"/>
      <c r="K89" s="178"/>
      <c r="L89" s="146"/>
    </row>
    <row r="90" spans="1:12" s="176" customFormat="1" ht="25.5" x14ac:dyDescent="0.2">
      <c r="A90" s="120" t="s">
        <v>106</v>
      </c>
      <c r="B90" s="90" t="s">
        <v>69</v>
      </c>
      <c r="C90" s="106"/>
      <c r="D90" s="106"/>
      <c r="E90" s="106"/>
      <c r="F90" s="146"/>
      <c r="G90" s="106"/>
      <c r="H90" s="106"/>
      <c r="I90" s="106"/>
      <c r="J90" s="146"/>
      <c r="K90" s="178"/>
      <c r="L90" s="146"/>
    </row>
    <row r="91" spans="1:12" s="176" customFormat="1" ht="38.25" x14ac:dyDescent="0.2">
      <c r="A91" s="110" t="s">
        <v>66</v>
      </c>
      <c r="B91" s="90" t="s">
        <v>67</v>
      </c>
      <c r="C91" s="106"/>
      <c r="D91" s="106"/>
      <c r="E91" s="106"/>
      <c r="F91" s="146"/>
      <c r="G91" s="106"/>
      <c r="H91" s="106"/>
      <c r="I91" s="106"/>
      <c r="J91" s="146"/>
      <c r="K91" s="146"/>
      <c r="L91" s="181"/>
    </row>
    <row r="92" spans="1:12" s="176" customFormat="1" x14ac:dyDescent="0.2">
      <c r="A92" s="197">
        <v>3</v>
      </c>
      <c r="B92" s="198" t="s">
        <v>22</v>
      </c>
      <c r="C92" s="193">
        <f>SUM(C93:C98)</f>
        <v>5559300</v>
      </c>
      <c r="D92" s="195"/>
      <c r="E92" s="195"/>
      <c r="F92" s="195"/>
      <c r="G92" s="193">
        <f>SUM(G93:G98)</f>
        <v>5559300</v>
      </c>
      <c r="H92" s="194"/>
      <c r="I92" s="194"/>
      <c r="J92" s="195"/>
      <c r="K92" s="190"/>
      <c r="L92" s="192"/>
    </row>
    <row r="93" spans="1:12" s="176" customFormat="1" x14ac:dyDescent="0.2">
      <c r="A93" s="104">
        <v>311</v>
      </c>
      <c r="B93" s="94" t="s">
        <v>23</v>
      </c>
      <c r="C93" s="145">
        <v>4450000</v>
      </c>
      <c r="D93" s="146"/>
      <c r="E93" s="146"/>
      <c r="F93" s="146"/>
      <c r="G93" s="145">
        <v>4450000</v>
      </c>
      <c r="H93" s="106"/>
      <c r="I93" s="106"/>
      <c r="J93" s="146"/>
      <c r="K93" s="148"/>
      <c r="L93" s="151"/>
    </row>
    <row r="94" spans="1:12" s="176" customFormat="1" x14ac:dyDescent="0.2">
      <c r="A94" s="113"/>
      <c r="B94" s="114"/>
      <c r="C94" s="148"/>
      <c r="D94" s="146"/>
      <c r="E94" s="146"/>
      <c r="F94" s="146"/>
      <c r="G94" s="146"/>
      <c r="H94" s="106"/>
      <c r="I94" s="106"/>
      <c r="J94" s="146"/>
      <c r="K94" s="148"/>
      <c r="L94" s="151"/>
    </row>
    <row r="95" spans="1:12" s="176" customFormat="1" x14ac:dyDescent="0.2">
      <c r="A95" s="104">
        <v>312</v>
      </c>
      <c r="B95" s="94" t="s">
        <v>24</v>
      </c>
      <c r="C95" s="145">
        <v>195300</v>
      </c>
      <c r="D95" s="146"/>
      <c r="E95" s="146"/>
      <c r="F95" s="146"/>
      <c r="G95" s="145">
        <v>195300</v>
      </c>
      <c r="H95" s="106"/>
      <c r="I95" s="106"/>
      <c r="J95" s="146"/>
      <c r="K95" s="148"/>
      <c r="L95" s="151"/>
    </row>
    <row r="96" spans="1:12" s="176" customFormat="1" x14ac:dyDescent="0.2">
      <c r="A96" s="104">
        <v>313</v>
      </c>
      <c r="B96" s="94" t="s">
        <v>25</v>
      </c>
      <c r="C96" s="145">
        <f t="shared" ref="C96:C97" si="6">SUM(D96:J96)</f>
        <v>734250</v>
      </c>
      <c r="D96" s="146"/>
      <c r="E96" s="146"/>
      <c r="F96" s="146"/>
      <c r="G96" s="145">
        <v>734250</v>
      </c>
      <c r="H96" s="106"/>
      <c r="I96" s="106"/>
      <c r="J96" s="146"/>
      <c r="K96" s="148"/>
      <c r="L96" s="151"/>
    </row>
    <row r="97" spans="1:12" s="176" customFormat="1" x14ac:dyDescent="0.2">
      <c r="A97" s="104">
        <v>321</v>
      </c>
      <c r="B97" s="94" t="s">
        <v>26</v>
      </c>
      <c r="C97" s="145">
        <f t="shared" si="6"/>
        <v>170000</v>
      </c>
      <c r="D97" s="146"/>
      <c r="E97" s="146"/>
      <c r="F97" s="146"/>
      <c r="G97" s="145">
        <v>170000</v>
      </c>
      <c r="H97" s="106"/>
      <c r="I97" s="106"/>
      <c r="J97" s="146"/>
      <c r="K97" s="148"/>
      <c r="L97" s="151"/>
    </row>
    <row r="98" spans="1:12" s="176" customFormat="1" ht="25.5" x14ac:dyDescent="0.2">
      <c r="A98" s="153">
        <v>329</v>
      </c>
      <c r="B98" s="167" t="s">
        <v>29</v>
      </c>
      <c r="C98" s="166">
        <f>SUM(D98:J98)</f>
        <v>9750</v>
      </c>
      <c r="D98" s="154"/>
      <c r="E98" s="154"/>
      <c r="F98" s="154"/>
      <c r="G98" s="166">
        <v>9750</v>
      </c>
      <c r="H98" s="155"/>
      <c r="I98" s="155"/>
      <c r="J98" s="154"/>
      <c r="K98" s="154"/>
      <c r="L98" s="156"/>
    </row>
    <row r="99" spans="1:12" s="176" customFormat="1" x14ac:dyDescent="0.2">
      <c r="A99" s="153"/>
      <c r="B99" s="167"/>
      <c r="C99" s="166"/>
      <c r="D99" s="154"/>
      <c r="E99" s="154"/>
      <c r="F99" s="154"/>
      <c r="G99" s="166"/>
      <c r="H99" s="155"/>
      <c r="I99" s="155"/>
      <c r="J99" s="154"/>
      <c r="K99" s="154"/>
      <c r="L99" s="156"/>
    </row>
    <row r="100" spans="1:12" s="176" customFormat="1" x14ac:dyDescent="0.2">
      <c r="A100" s="110" t="s">
        <v>76</v>
      </c>
      <c r="B100" s="90" t="s">
        <v>98</v>
      </c>
      <c r="C100" s="146"/>
      <c r="D100" s="146"/>
      <c r="E100" s="106"/>
      <c r="F100" s="146"/>
      <c r="G100" s="146"/>
      <c r="H100" s="106"/>
      <c r="I100" s="106"/>
      <c r="J100" s="146"/>
      <c r="K100" s="146"/>
      <c r="L100" s="152"/>
    </row>
    <row r="101" spans="1:12" s="176" customFormat="1" ht="51" x14ac:dyDescent="0.2">
      <c r="A101" s="127" t="s">
        <v>72</v>
      </c>
      <c r="B101" s="90" t="s">
        <v>73</v>
      </c>
      <c r="C101" s="146"/>
      <c r="D101" s="146"/>
      <c r="E101" s="106"/>
      <c r="F101" s="146"/>
      <c r="G101" s="146"/>
      <c r="H101" s="106"/>
      <c r="I101" s="106"/>
      <c r="J101" s="146"/>
      <c r="K101" s="146"/>
      <c r="L101" s="151"/>
    </row>
    <row r="102" spans="1:12" s="176" customFormat="1" x14ac:dyDescent="0.2">
      <c r="A102" s="104">
        <v>3</v>
      </c>
      <c r="B102" s="94" t="s">
        <v>22</v>
      </c>
      <c r="C102" s="147">
        <v>0</v>
      </c>
      <c r="D102" s="146"/>
      <c r="E102" s="106"/>
      <c r="F102" s="146"/>
      <c r="G102" s="147">
        <v>0</v>
      </c>
      <c r="H102" s="106"/>
      <c r="I102" s="106"/>
      <c r="J102" s="146"/>
      <c r="K102" s="145"/>
      <c r="L102" s="150"/>
    </row>
    <row r="103" spans="1:12" s="176" customFormat="1" x14ac:dyDescent="0.2">
      <c r="A103" s="111">
        <v>311</v>
      </c>
      <c r="B103" s="114" t="s">
        <v>78</v>
      </c>
      <c r="C103" s="148">
        <v>0</v>
      </c>
      <c r="D103" s="146"/>
      <c r="E103" s="106"/>
      <c r="F103" s="146"/>
      <c r="G103" s="146">
        <v>0</v>
      </c>
      <c r="H103" s="106"/>
      <c r="I103" s="106"/>
      <c r="J103" s="146"/>
      <c r="K103" s="148"/>
      <c r="L103" s="151"/>
    </row>
    <row r="104" spans="1:12" s="176" customFormat="1" x14ac:dyDescent="0.2">
      <c r="A104" s="104">
        <v>312</v>
      </c>
      <c r="B104" s="114" t="s">
        <v>24</v>
      </c>
      <c r="C104" s="146">
        <v>0</v>
      </c>
      <c r="D104" s="146"/>
      <c r="E104" s="106"/>
      <c r="F104" s="146"/>
      <c r="G104" s="146">
        <v>0</v>
      </c>
      <c r="H104" s="106"/>
      <c r="I104" s="106"/>
      <c r="J104" s="146"/>
      <c r="K104" s="146"/>
      <c r="L104" s="152"/>
    </row>
    <row r="105" spans="1:12" s="176" customFormat="1" x14ac:dyDescent="0.2">
      <c r="A105" s="104">
        <v>321</v>
      </c>
      <c r="B105" s="114" t="s">
        <v>26</v>
      </c>
      <c r="C105" s="146">
        <v>0</v>
      </c>
      <c r="D105" s="146"/>
      <c r="E105" s="106"/>
      <c r="F105" s="146"/>
      <c r="G105" s="146">
        <v>0</v>
      </c>
      <c r="H105" s="106"/>
      <c r="I105" s="106"/>
      <c r="J105" s="146"/>
      <c r="K105" s="146"/>
      <c r="L105" s="152"/>
    </row>
    <row r="106" spans="1:12" s="176" customFormat="1" x14ac:dyDescent="0.2">
      <c r="A106" s="104"/>
      <c r="B106" s="114"/>
      <c r="C106" s="146"/>
      <c r="D106" s="146"/>
      <c r="E106" s="106"/>
      <c r="F106" s="146"/>
      <c r="G106" s="106"/>
      <c r="H106" s="106"/>
      <c r="I106" s="106"/>
      <c r="J106" s="146"/>
      <c r="K106" s="146"/>
      <c r="L106" s="152"/>
    </row>
    <row r="107" spans="1:12" ht="25.5" x14ac:dyDescent="0.2">
      <c r="A107" s="205" t="s">
        <v>75</v>
      </c>
      <c r="B107" s="199" t="s">
        <v>65</v>
      </c>
      <c r="C107" s="190">
        <f>SUM(D107:J107)</f>
        <v>5400</v>
      </c>
      <c r="D107" s="194"/>
      <c r="E107" s="194"/>
      <c r="F107" s="195"/>
      <c r="G107" s="194"/>
      <c r="H107" s="193">
        <f>H108</f>
        <v>5400</v>
      </c>
      <c r="I107" s="194"/>
      <c r="J107" s="194"/>
      <c r="K107" s="200"/>
      <c r="L107" s="192"/>
    </row>
    <row r="108" spans="1:12" s="161" customFormat="1" x14ac:dyDescent="0.2">
      <c r="A108" s="113">
        <v>321</v>
      </c>
      <c r="B108" s="114" t="s">
        <v>26</v>
      </c>
      <c r="C108" s="148">
        <f t="shared" ref="C108" si="7">SUM(D108:J108)</f>
        <v>5400</v>
      </c>
      <c r="D108" s="106"/>
      <c r="E108" s="106"/>
      <c r="F108" s="146"/>
      <c r="G108" s="106"/>
      <c r="H108" s="146">
        <v>5400</v>
      </c>
      <c r="I108" s="106"/>
      <c r="J108" s="106"/>
      <c r="K108" s="148"/>
      <c r="L108" s="151"/>
    </row>
    <row r="109" spans="1:12" s="161" customFormat="1" x14ac:dyDescent="0.2">
      <c r="A109" s="113"/>
      <c r="B109" s="114"/>
      <c r="C109" s="112"/>
      <c r="D109" s="106"/>
      <c r="E109" s="106"/>
      <c r="F109" s="146"/>
      <c r="G109" s="106"/>
      <c r="H109" s="146"/>
      <c r="I109" s="106"/>
      <c r="J109" s="106"/>
      <c r="K109" s="148"/>
      <c r="L109" s="151"/>
    </row>
    <row r="110" spans="1:12" s="161" customFormat="1" x14ac:dyDescent="0.2">
      <c r="A110" s="197" t="s">
        <v>82</v>
      </c>
      <c r="B110" s="198" t="s">
        <v>100</v>
      </c>
      <c r="C110" s="190">
        <f>SUM(C111+C112+C113+C114+C115)</f>
        <v>29300</v>
      </c>
      <c r="D110" s="194"/>
      <c r="E110" s="190">
        <f>SUM(E111+E112+E113+E114+E115)</f>
        <v>29300</v>
      </c>
      <c r="F110" s="195"/>
      <c r="G110" s="194"/>
      <c r="H110" s="195"/>
      <c r="I110" s="194"/>
      <c r="J110" s="195"/>
      <c r="K110" s="206"/>
      <c r="L110" s="207"/>
    </row>
    <row r="111" spans="1:12" s="165" customFormat="1" x14ac:dyDescent="0.2">
      <c r="A111" s="104">
        <v>321</v>
      </c>
      <c r="B111" s="94" t="s">
        <v>26</v>
      </c>
      <c r="C111" s="145">
        <v>5400</v>
      </c>
      <c r="D111" s="106"/>
      <c r="E111" s="145">
        <v>5400</v>
      </c>
      <c r="F111" s="146"/>
      <c r="G111" s="106"/>
      <c r="H111" s="146"/>
      <c r="I111" s="106"/>
      <c r="J111" s="106"/>
      <c r="K111" s="112"/>
      <c r="L111" s="112"/>
    </row>
    <row r="112" spans="1:12" s="165" customFormat="1" x14ac:dyDescent="0.2">
      <c r="A112" s="113">
        <v>322</v>
      </c>
      <c r="B112" s="94" t="s">
        <v>83</v>
      </c>
      <c r="C112" s="145">
        <v>11300</v>
      </c>
      <c r="D112" s="106"/>
      <c r="E112" s="145">
        <v>11300</v>
      </c>
      <c r="F112" s="146"/>
      <c r="G112" s="106"/>
      <c r="H112" s="146"/>
      <c r="I112" s="106"/>
      <c r="J112" s="106"/>
      <c r="K112" s="112"/>
      <c r="L112" s="112"/>
    </row>
    <row r="113" spans="1:12" s="161" customFormat="1" x14ac:dyDescent="0.2">
      <c r="A113" s="104">
        <v>323</v>
      </c>
      <c r="B113" s="94" t="s">
        <v>28</v>
      </c>
      <c r="C113" s="145">
        <v>5500</v>
      </c>
      <c r="D113" s="146"/>
      <c r="E113" s="145">
        <v>5500</v>
      </c>
      <c r="F113" s="146"/>
      <c r="G113" s="106"/>
      <c r="H113" s="106"/>
      <c r="I113" s="106"/>
      <c r="J113" s="146"/>
      <c r="K113" s="148"/>
      <c r="L113" s="148"/>
    </row>
    <row r="114" spans="1:12" s="161" customFormat="1" ht="25.5" x14ac:dyDescent="0.2">
      <c r="A114" s="104">
        <v>329</v>
      </c>
      <c r="B114" s="94" t="s">
        <v>29</v>
      </c>
      <c r="C114" s="145">
        <v>3500</v>
      </c>
      <c r="D114" s="146"/>
      <c r="E114" s="145">
        <v>3500</v>
      </c>
      <c r="F114" s="146"/>
      <c r="G114" s="106"/>
      <c r="H114" s="106"/>
      <c r="I114" s="106"/>
      <c r="J114" s="106"/>
      <c r="K114" s="148"/>
      <c r="L114" s="148"/>
    </row>
    <row r="115" spans="1:12" s="161" customFormat="1" x14ac:dyDescent="0.2">
      <c r="A115" s="104">
        <v>343</v>
      </c>
      <c r="B115" s="94" t="s">
        <v>30</v>
      </c>
      <c r="C115" s="145">
        <f t="shared" ref="C115" si="8">SUM(D115:J115)</f>
        <v>3600</v>
      </c>
      <c r="D115" s="146"/>
      <c r="E115" s="145">
        <v>3600</v>
      </c>
      <c r="F115" s="146"/>
      <c r="G115" s="106"/>
      <c r="H115" s="106"/>
      <c r="I115" s="106"/>
      <c r="J115" s="106"/>
      <c r="K115" s="148"/>
      <c r="L115" s="148"/>
    </row>
    <row r="116" spans="1:12" s="171" customFormat="1" ht="25.5" x14ac:dyDescent="0.2">
      <c r="A116" s="203" t="s">
        <v>101</v>
      </c>
      <c r="B116" s="198" t="s">
        <v>102</v>
      </c>
      <c r="C116" s="190">
        <v>2000</v>
      </c>
      <c r="D116" s="194"/>
      <c r="E116" s="194"/>
      <c r="F116" s="194"/>
      <c r="G116" s="194"/>
      <c r="H116" s="194"/>
      <c r="I116" s="190">
        <v>2000</v>
      </c>
      <c r="J116" s="208"/>
      <c r="K116" s="194"/>
      <c r="L116" s="194"/>
    </row>
    <row r="117" spans="1:12" s="171" customFormat="1" x14ac:dyDescent="0.2">
      <c r="A117" s="157">
        <v>323</v>
      </c>
      <c r="B117" s="94" t="s">
        <v>28</v>
      </c>
      <c r="C117" s="146">
        <v>2000</v>
      </c>
      <c r="D117" s="106"/>
      <c r="E117" s="106"/>
      <c r="F117" s="106"/>
      <c r="G117" s="106"/>
      <c r="H117" s="106"/>
      <c r="I117" s="146">
        <v>2000</v>
      </c>
      <c r="J117" s="168"/>
      <c r="K117" s="106"/>
      <c r="L117" s="106"/>
    </row>
    <row r="118" spans="1:12" x14ac:dyDescent="0.2">
      <c r="A118" s="157"/>
      <c r="B118" s="114"/>
      <c r="C118" s="106"/>
      <c r="D118" s="106"/>
      <c r="E118" s="106"/>
      <c r="F118" s="106"/>
      <c r="G118" s="106"/>
      <c r="H118" s="106"/>
      <c r="I118" s="106"/>
      <c r="J118" s="106"/>
      <c r="K118" s="106"/>
      <c r="L118" s="106"/>
    </row>
    <row r="119" spans="1:12" x14ac:dyDescent="0.2">
      <c r="A119" s="65" t="s">
        <v>111</v>
      </c>
      <c r="B119" s="7"/>
      <c r="C119" s="3"/>
      <c r="D119" s="3"/>
      <c r="E119" s="3"/>
      <c r="F119" s="3"/>
      <c r="G119" s="3"/>
      <c r="H119" s="3"/>
      <c r="I119" s="3"/>
      <c r="J119" s="3" t="s">
        <v>89</v>
      </c>
      <c r="K119" s="3"/>
      <c r="L119" s="3"/>
    </row>
    <row r="120" spans="1:12" x14ac:dyDescent="0.2">
      <c r="A120" s="65"/>
      <c r="B120" s="7"/>
      <c r="C120" s="3"/>
      <c r="D120" s="3"/>
      <c r="E120" s="3"/>
      <c r="F120" s="3"/>
      <c r="G120" s="3"/>
      <c r="H120" s="3"/>
      <c r="I120" s="3"/>
      <c r="J120" s="3" t="s">
        <v>90</v>
      </c>
      <c r="K120" s="3"/>
      <c r="L120" s="3"/>
    </row>
    <row r="121" spans="1:12" x14ac:dyDescent="0.2">
      <c r="A121" s="65"/>
      <c r="B121" s="7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x14ac:dyDescent="0.2">
      <c r="A122" s="65"/>
      <c r="B122" s="7"/>
      <c r="C122" s="3"/>
      <c r="D122" s="3"/>
      <c r="E122" s="3"/>
      <c r="F122" s="3"/>
      <c r="G122" s="3"/>
      <c r="H122" s="3"/>
      <c r="I122" s="3"/>
      <c r="J122" s="3" t="s">
        <v>91</v>
      </c>
      <c r="K122" s="3"/>
      <c r="L122" s="3"/>
    </row>
    <row r="123" spans="1:12" x14ac:dyDescent="0.2">
      <c r="A123" s="65"/>
      <c r="B123" s="7"/>
      <c r="C123" s="3"/>
      <c r="D123" s="3"/>
      <c r="E123" s="3"/>
      <c r="F123" s="3"/>
      <c r="G123" s="3"/>
      <c r="H123" s="3"/>
      <c r="I123" s="3"/>
      <c r="J123" s="3" t="s">
        <v>92</v>
      </c>
      <c r="K123" s="3"/>
      <c r="L123" s="3"/>
    </row>
    <row r="124" spans="1:12" x14ac:dyDescent="0.2">
      <c r="A124" s="65"/>
      <c r="B124" s="7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x14ac:dyDescent="0.2">
      <c r="A125" s="65"/>
      <c r="B125" s="7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x14ac:dyDescent="0.2">
      <c r="A126" s="65"/>
      <c r="B126" s="7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x14ac:dyDescent="0.2">
      <c r="A127" s="65"/>
      <c r="B127" s="7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x14ac:dyDescent="0.2">
      <c r="A128" s="65"/>
      <c r="B128" s="7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x14ac:dyDescent="0.2">
      <c r="A129" s="65"/>
      <c r="B129" s="7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x14ac:dyDescent="0.2">
      <c r="A130" s="65"/>
      <c r="B130" s="7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x14ac:dyDescent="0.2">
      <c r="A131" s="65"/>
      <c r="B131" s="7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x14ac:dyDescent="0.2">
      <c r="A132" s="65"/>
      <c r="B132" s="7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x14ac:dyDescent="0.2">
      <c r="A133" s="65"/>
      <c r="B133" s="7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x14ac:dyDescent="0.2">
      <c r="A134" s="65"/>
      <c r="B134" s="7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x14ac:dyDescent="0.2">
      <c r="A135" s="65"/>
      <c r="B135" s="7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x14ac:dyDescent="0.2">
      <c r="A136" s="65"/>
      <c r="B136" s="7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x14ac:dyDescent="0.2">
      <c r="A137" s="65"/>
      <c r="B137" s="7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x14ac:dyDescent="0.2">
      <c r="A138" s="65"/>
      <c r="B138" s="7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x14ac:dyDescent="0.2">
      <c r="A139" s="65"/>
      <c r="B139" s="7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x14ac:dyDescent="0.2">
      <c r="A140" s="65"/>
      <c r="B140" s="7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x14ac:dyDescent="0.2">
      <c r="A141" s="65"/>
      <c r="B141" s="7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x14ac:dyDescent="0.2">
      <c r="A142" s="65"/>
      <c r="B142" s="7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x14ac:dyDescent="0.2">
      <c r="A143" s="65"/>
      <c r="B143" s="7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x14ac:dyDescent="0.2">
      <c r="A144" s="65"/>
      <c r="B144" s="7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x14ac:dyDescent="0.2">
      <c r="A145" s="65"/>
      <c r="B145" s="7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x14ac:dyDescent="0.2">
      <c r="A146" s="65"/>
      <c r="B146" s="7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x14ac:dyDescent="0.2">
      <c r="A147" s="65"/>
      <c r="B147" s="7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x14ac:dyDescent="0.2">
      <c r="A148" s="65"/>
      <c r="B148" s="7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x14ac:dyDescent="0.2">
      <c r="A149" s="65"/>
      <c r="B149" s="7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x14ac:dyDescent="0.2">
      <c r="A150" s="65"/>
      <c r="B150" s="7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x14ac:dyDescent="0.2">
      <c r="A151" s="65"/>
      <c r="B151" s="7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x14ac:dyDescent="0.2">
      <c r="A152" s="65"/>
      <c r="B152" s="7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x14ac:dyDescent="0.2">
      <c r="A153" s="65"/>
      <c r="B153" s="7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x14ac:dyDescent="0.2">
      <c r="A154" s="65"/>
      <c r="B154" s="7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x14ac:dyDescent="0.2">
      <c r="A155" s="65"/>
      <c r="B155" s="7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x14ac:dyDescent="0.2">
      <c r="A156" s="65"/>
      <c r="B156" s="7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x14ac:dyDescent="0.2">
      <c r="A157" s="65"/>
      <c r="B157" s="7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x14ac:dyDescent="0.2">
      <c r="A158" s="65"/>
      <c r="B158" s="7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x14ac:dyDescent="0.2">
      <c r="A159" s="65"/>
      <c r="B159" s="7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x14ac:dyDescent="0.2">
      <c r="A160" s="65"/>
      <c r="B160" s="7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x14ac:dyDescent="0.2">
      <c r="A161" s="65"/>
      <c r="B161" s="7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x14ac:dyDescent="0.2">
      <c r="A162" s="65"/>
      <c r="B162" s="7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x14ac:dyDescent="0.2">
      <c r="A163" s="65"/>
      <c r="B163" s="7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x14ac:dyDescent="0.2">
      <c r="A164" s="65"/>
      <c r="B164" s="7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x14ac:dyDescent="0.2">
      <c r="A165" s="65"/>
      <c r="B165" s="7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x14ac:dyDescent="0.2">
      <c r="A166" s="65"/>
      <c r="B166" s="7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x14ac:dyDescent="0.2">
      <c r="A167" s="65"/>
      <c r="B167" s="7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x14ac:dyDescent="0.2">
      <c r="A168" s="65"/>
      <c r="B168" s="7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x14ac:dyDescent="0.2">
      <c r="A169" s="65"/>
      <c r="B169" s="7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x14ac:dyDescent="0.2">
      <c r="A170" s="65"/>
      <c r="B170" s="7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x14ac:dyDescent="0.2">
      <c r="A171" s="65"/>
      <c r="B171" s="7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x14ac:dyDescent="0.2">
      <c r="A172" s="65"/>
      <c r="B172" s="7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x14ac:dyDescent="0.2">
      <c r="A173" s="65"/>
      <c r="B173" s="7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x14ac:dyDescent="0.2">
      <c r="A174" s="65"/>
      <c r="B174" s="7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x14ac:dyDescent="0.2">
      <c r="A175" s="65"/>
      <c r="B175" s="7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x14ac:dyDescent="0.2">
      <c r="A176" s="65"/>
      <c r="B176" s="7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x14ac:dyDescent="0.2">
      <c r="A177" s="65"/>
      <c r="B177" s="7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x14ac:dyDescent="0.2">
      <c r="A178" s="65"/>
      <c r="B178" s="7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x14ac:dyDescent="0.2">
      <c r="A179" s="65"/>
      <c r="B179" s="7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x14ac:dyDescent="0.2">
      <c r="A180" s="65"/>
      <c r="B180" s="7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x14ac:dyDescent="0.2">
      <c r="A181" s="65"/>
      <c r="B181" s="7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x14ac:dyDescent="0.2">
      <c r="A182" s="65"/>
      <c r="B182" s="7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x14ac:dyDescent="0.2">
      <c r="A183" s="65"/>
      <c r="B183" s="7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x14ac:dyDescent="0.2">
      <c r="A184" s="65"/>
      <c r="B184" s="7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x14ac:dyDescent="0.2">
      <c r="A185" s="65"/>
      <c r="B185" s="7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x14ac:dyDescent="0.2">
      <c r="A186" s="65"/>
      <c r="B186" s="7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x14ac:dyDescent="0.2">
      <c r="A187" s="65"/>
      <c r="B187" s="7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x14ac:dyDescent="0.2">
      <c r="A188" s="65"/>
      <c r="B188" s="7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x14ac:dyDescent="0.2">
      <c r="A189" s="65"/>
      <c r="B189" s="7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x14ac:dyDescent="0.2">
      <c r="A190" s="65"/>
      <c r="B190" s="7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x14ac:dyDescent="0.2">
      <c r="A191" s="65"/>
      <c r="B191" s="7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x14ac:dyDescent="0.2">
      <c r="A192" s="65"/>
      <c r="B192" s="7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x14ac:dyDescent="0.2">
      <c r="A193" s="65"/>
      <c r="B193" s="7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x14ac:dyDescent="0.2">
      <c r="A194" s="65"/>
      <c r="B194" s="7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x14ac:dyDescent="0.2">
      <c r="A195" s="65"/>
      <c r="B195" s="7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 x14ac:dyDescent="0.2">
      <c r="A196" s="65"/>
      <c r="B196" s="7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 x14ac:dyDescent="0.2">
      <c r="A197" s="65"/>
      <c r="B197" s="7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x14ac:dyDescent="0.2">
      <c r="A198" s="65"/>
      <c r="B198" s="7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x14ac:dyDescent="0.2">
      <c r="A199" s="65"/>
      <c r="B199" s="7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 x14ac:dyDescent="0.2">
      <c r="A200" s="65"/>
      <c r="B200" s="7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 x14ac:dyDescent="0.2">
      <c r="A201" s="65"/>
      <c r="B201" s="7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x14ac:dyDescent="0.2">
      <c r="A202" s="65"/>
      <c r="B202" s="7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x14ac:dyDescent="0.2">
      <c r="A203" s="65"/>
      <c r="B203" s="7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x14ac:dyDescent="0.2">
      <c r="A204" s="65"/>
      <c r="B204" s="7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 x14ac:dyDescent="0.2">
      <c r="A205" s="65"/>
      <c r="B205" s="7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 x14ac:dyDescent="0.2">
      <c r="A206" s="65"/>
      <c r="B206" s="7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x14ac:dyDescent="0.2">
      <c r="A207" s="65"/>
      <c r="B207" s="7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x14ac:dyDescent="0.2">
      <c r="A208" s="65"/>
      <c r="B208" s="7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x14ac:dyDescent="0.2">
      <c r="A209" s="65"/>
      <c r="B209" s="7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 x14ac:dyDescent="0.2">
      <c r="A210" s="65"/>
      <c r="B210" s="7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 x14ac:dyDescent="0.2">
      <c r="A211" s="65"/>
      <c r="B211" s="7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 x14ac:dyDescent="0.2">
      <c r="A212" s="65"/>
      <c r="B212" s="7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 x14ac:dyDescent="0.2">
      <c r="A213" s="65"/>
      <c r="B213" s="7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 x14ac:dyDescent="0.2">
      <c r="A214" s="65"/>
      <c r="B214" s="7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 x14ac:dyDescent="0.2">
      <c r="A215" s="65"/>
      <c r="B215" s="7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 x14ac:dyDescent="0.2">
      <c r="A216" s="65"/>
      <c r="B216" s="7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 x14ac:dyDescent="0.2">
      <c r="A217" s="65"/>
      <c r="B217" s="7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x14ac:dyDescent="0.2">
      <c r="A218" s="65"/>
      <c r="B218" s="7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x14ac:dyDescent="0.2">
      <c r="A219" s="65"/>
      <c r="B219" s="7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x14ac:dyDescent="0.2">
      <c r="A220" s="65"/>
      <c r="B220" s="7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 x14ac:dyDescent="0.2">
      <c r="A221" s="65"/>
      <c r="B221" s="7"/>
      <c r="C221" s="3"/>
      <c r="D221" s="3"/>
      <c r="E221" s="3"/>
      <c r="F221" s="3"/>
      <c r="G221" s="3"/>
      <c r="H221" s="3"/>
      <c r="I221" s="3"/>
      <c r="J221" s="3"/>
      <c r="K221" s="3"/>
      <c r="L221" s="3"/>
    </row>
    <row r="222" spans="1:12" x14ac:dyDescent="0.2">
      <c r="A222" s="65"/>
      <c r="B222" s="7"/>
      <c r="C222" s="3"/>
      <c r="D222" s="3"/>
      <c r="E222" s="3"/>
      <c r="F222" s="3"/>
      <c r="G222" s="3"/>
      <c r="H222" s="3"/>
      <c r="I222" s="3"/>
      <c r="J222" s="3"/>
      <c r="K222" s="3"/>
      <c r="L222" s="3"/>
    </row>
    <row r="223" spans="1:12" x14ac:dyDescent="0.2">
      <c r="A223" s="65"/>
      <c r="B223" s="7"/>
      <c r="C223" s="3"/>
      <c r="D223" s="3"/>
      <c r="E223" s="3"/>
      <c r="F223" s="3"/>
      <c r="G223" s="3"/>
      <c r="H223" s="3"/>
      <c r="I223" s="3"/>
      <c r="J223" s="3"/>
      <c r="K223" s="3"/>
      <c r="L223" s="3"/>
    </row>
    <row r="224" spans="1:12" x14ac:dyDescent="0.2">
      <c r="A224" s="65"/>
      <c r="B224" s="7"/>
      <c r="C224" s="3"/>
      <c r="D224" s="3"/>
      <c r="E224" s="3"/>
      <c r="F224" s="3"/>
      <c r="G224" s="3"/>
      <c r="H224" s="3"/>
      <c r="I224" s="3"/>
      <c r="J224" s="3"/>
      <c r="K224" s="3"/>
      <c r="L224" s="3"/>
    </row>
    <row r="225" spans="1:12" x14ac:dyDescent="0.2">
      <c r="A225" s="65"/>
      <c r="B225" s="7"/>
      <c r="C225" s="3"/>
      <c r="D225" s="3"/>
      <c r="E225" s="3"/>
      <c r="F225" s="3"/>
      <c r="G225" s="3"/>
      <c r="H225" s="3"/>
      <c r="I225" s="3"/>
      <c r="J225" s="3"/>
      <c r="K225" s="3"/>
      <c r="L225" s="3"/>
    </row>
    <row r="226" spans="1:12" x14ac:dyDescent="0.2">
      <c r="A226" s="65"/>
      <c r="B226" s="7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2" x14ac:dyDescent="0.2">
      <c r="A227" s="65"/>
      <c r="B227" s="7"/>
      <c r="C227" s="3"/>
      <c r="D227" s="3"/>
      <c r="E227" s="3"/>
      <c r="F227" s="3"/>
      <c r="G227" s="3"/>
      <c r="H227" s="3"/>
      <c r="I227" s="3"/>
      <c r="J227" s="3"/>
      <c r="K227" s="3"/>
      <c r="L227" s="3"/>
    </row>
    <row r="228" spans="1:12" x14ac:dyDescent="0.2">
      <c r="A228" s="65"/>
      <c r="B228" s="7"/>
      <c r="C228" s="3"/>
      <c r="D228" s="3"/>
      <c r="E228" s="3"/>
      <c r="F228" s="3"/>
      <c r="G228" s="3"/>
      <c r="H228" s="3"/>
      <c r="I228" s="3"/>
      <c r="J228" s="3"/>
      <c r="K228" s="3"/>
      <c r="L228" s="3"/>
    </row>
    <row r="229" spans="1:12" x14ac:dyDescent="0.2">
      <c r="A229" s="65"/>
      <c r="B229" s="7"/>
      <c r="C229" s="3"/>
      <c r="D229" s="3"/>
      <c r="E229" s="3"/>
      <c r="F229" s="3"/>
      <c r="G229" s="3"/>
      <c r="H229" s="3"/>
      <c r="I229" s="3"/>
      <c r="J229" s="3"/>
      <c r="K229" s="3"/>
      <c r="L229" s="3"/>
    </row>
    <row r="230" spans="1:12" x14ac:dyDescent="0.2">
      <c r="A230" s="65"/>
      <c r="B230" s="7"/>
      <c r="C230" s="3"/>
      <c r="D230" s="3"/>
      <c r="E230" s="3"/>
      <c r="F230" s="3"/>
      <c r="G230" s="3"/>
      <c r="H230" s="3"/>
      <c r="I230" s="3"/>
      <c r="J230" s="3"/>
      <c r="K230" s="3"/>
      <c r="L230" s="3"/>
    </row>
    <row r="231" spans="1:12" x14ac:dyDescent="0.2">
      <c r="A231" s="65"/>
      <c r="B231" s="7"/>
      <c r="C231" s="3"/>
      <c r="D231" s="3"/>
      <c r="E231" s="3"/>
      <c r="F231" s="3"/>
      <c r="G231" s="3"/>
      <c r="H231" s="3"/>
      <c r="I231" s="3"/>
      <c r="J231" s="3"/>
      <c r="K231" s="3"/>
      <c r="L231" s="3"/>
    </row>
    <row r="232" spans="1:12" x14ac:dyDescent="0.2">
      <c r="A232" s="65"/>
      <c r="B232" s="7"/>
      <c r="C232" s="3"/>
      <c r="D232" s="3"/>
      <c r="E232" s="3"/>
      <c r="F232" s="3"/>
      <c r="G232" s="3"/>
      <c r="H232" s="3"/>
      <c r="I232" s="3"/>
      <c r="J232" s="3"/>
      <c r="K232" s="3"/>
      <c r="L232" s="3"/>
    </row>
    <row r="233" spans="1:12" x14ac:dyDescent="0.2">
      <c r="A233" s="65"/>
      <c r="B233" s="7"/>
      <c r="C233" s="3"/>
      <c r="D233" s="3"/>
      <c r="E233" s="3"/>
      <c r="F233" s="3"/>
      <c r="G233" s="3"/>
      <c r="H233" s="3"/>
      <c r="I233" s="3"/>
      <c r="J233" s="3"/>
      <c r="K233" s="3"/>
      <c r="L233" s="3"/>
    </row>
    <row r="234" spans="1:12" x14ac:dyDescent="0.2">
      <c r="A234" s="65"/>
      <c r="B234" s="7"/>
      <c r="C234" s="3"/>
      <c r="D234" s="3"/>
      <c r="E234" s="3"/>
      <c r="F234" s="3"/>
      <c r="G234" s="3"/>
      <c r="H234" s="3"/>
      <c r="I234" s="3"/>
      <c r="J234" s="3"/>
      <c r="K234" s="3"/>
      <c r="L234" s="3"/>
    </row>
    <row r="235" spans="1:12" x14ac:dyDescent="0.2">
      <c r="A235" s="65"/>
      <c r="B235" s="7"/>
      <c r="C235" s="3"/>
      <c r="D235" s="3"/>
      <c r="E235" s="3"/>
      <c r="F235" s="3"/>
      <c r="G235" s="3"/>
      <c r="H235" s="3"/>
      <c r="I235" s="3"/>
      <c r="J235" s="3"/>
      <c r="K235" s="3"/>
      <c r="L235" s="3"/>
    </row>
    <row r="236" spans="1:12" x14ac:dyDescent="0.2">
      <c r="A236" s="65"/>
      <c r="B236" s="7"/>
      <c r="C236" s="3"/>
      <c r="D236" s="3"/>
      <c r="E236" s="3"/>
      <c r="F236" s="3"/>
      <c r="G236" s="3"/>
      <c r="H236" s="3"/>
      <c r="I236" s="3"/>
      <c r="J236" s="3"/>
      <c r="K236" s="3"/>
      <c r="L236" s="3"/>
    </row>
    <row r="237" spans="1:12" x14ac:dyDescent="0.2">
      <c r="A237" s="65"/>
      <c r="B237" s="7"/>
      <c r="C237" s="3"/>
      <c r="D237" s="3"/>
      <c r="E237" s="3"/>
      <c r="F237" s="3"/>
      <c r="G237" s="3"/>
      <c r="H237" s="3"/>
      <c r="I237" s="3"/>
      <c r="J237" s="3"/>
      <c r="K237" s="3"/>
      <c r="L237" s="3"/>
    </row>
    <row r="238" spans="1:12" x14ac:dyDescent="0.2">
      <c r="A238" s="65"/>
      <c r="B238" s="7"/>
      <c r="C238" s="3"/>
      <c r="D238" s="3"/>
      <c r="E238" s="3"/>
      <c r="F238" s="3"/>
      <c r="G238" s="3"/>
      <c r="H238" s="3"/>
      <c r="I238" s="3"/>
      <c r="J238" s="3"/>
      <c r="K238" s="3"/>
      <c r="L238" s="3"/>
    </row>
    <row r="239" spans="1:12" x14ac:dyDescent="0.2">
      <c r="A239" s="65"/>
      <c r="B239" s="7"/>
      <c r="C239" s="3"/>
      <c r="D239" s="3"/>
      <c r="E239" s="3"/>
      <c r="F239" s="3"/>
      <c r="G239" s="3"/>
      <c r="H239" s="3"/>
      <c r="I239" s="3"/>
      <c r="J239" s="3"/>
      <c r="K239" s="3"/>
      <c r="L239" s="3"/>
    </row>
    <row r="240" spans="1:12" x14ac:dyDescent="0.2">
      <c r="A240" s="65"/>
      <c r="B240" s="7"/>
      <c r="C240" s="3"/>
      <c r="D240" s="3"/>
      <c r="E240" s="3"/>
      <c r="F240" s="3"/>
      <c r="G240" s="3"/>
      <c r="H240" s="3"/>
      <c r="I240" s="3"/>
      <c r="J240" s="3"/>
      <c r="K240" s="3"/>
      <c r="L240" s="3"/>
    </row>
    <row r="241" spans="1:12" x14ac:dyDescent="0.2">
      <c r="A241" s="65"/>
      <c r="B241" s="7"/>
      <c r="C241" s="3"/>
      <c r="D241" s="3"/>
      <c r="E241" s="3"/>
      <c r="F241" s="3"/>
      <c r="G241" s="3"/>
      <c r="H241" s="3"/>
      <c r="I241" s="3"/>
      <c r="J241" s="3"/>
      <c r="K241" s="3"/>
      <c r="L241" s="3"/>
    </row>
    <row r="242" spans="1:12" x14ac:dyDescent="0.2">
      <c r="A242" s="65"/>
      <c r="B242" s="7"/>
      <c r="C242" s="3"/>
      <c r="D242" s="3"/>
      <c r="E242" s="3"/>
      <c r="F242" s="3"/>
      <c r="G242" s="3"/>
      <c r="H242" s="3"/>
      <c r="I242" s="3"/>
      <c r="J242" s="3"/>
      <c r="K242" s="3"/>
      <c r="L242" s="3"/>
    </row>
    <row r="243" spans="1:12" x14ac:dyDescent="0.2">
      <c r="A243" s="65"/>
      <c r="B243" s="7"/>
      <c r="C243" s="3"/>
      <c r="D243" s="3"/>
      <c r="E243" s="3"/>
      <c r="F243" s="3"/>
      <c r="G243" s="3"/>
      <c r="H243" s="3"/>
      <c r="I243" s="3"/>
      <c r="J243" s="3"/>
      <c r="K243" s="3"/>
      <c r="L243" s="3"/>
    </row>
    <row r="244" spans="1:12" x14ac:dyDescent="0.2">
      <c r="A244" s="65"/>
      <c r="B244" s="7"/>
      <c r="C244" s="3"/>
      <c r="D244" s="3"/>
      <c r="E244" s="3"/>
      <c r="F244" s="3"/>
      <c r="G244" s="3"/>
      <c r="H244" s="3"/>
      <c r="I244" s="3"/>
      <c r="J244" s="3"/>
      <c r="K244" s="3"/>
      <c r="L244" s="3"/>
    </row>
    <row r="245" spans="1:12" x14ac:dyDescent="0.2">
      <c r="A245" s="65"/>
      <c r="B245" s="7"/>
      <c r="C245" s="3"/>
      <c r="D245" s="3"/>
      <c r="E245" s="3"/>
      <c r="F245" s="3"/>
      <c r="G245" s="3"/>
      <c r="H245" s="3"/>
      <c r="I245" s="3"/>
      <c r="J245" s="3"/>
      <c r="K245" s="3"/>
      <c r="L245" s="3"/>
    </row>
    <row r="246" spans="1:12" x14ac:dyDescent="0.2">
      <c r="A246" s="65"/>
      <c r="B246" s="7"/>
      <c r="C246" s="3"/>
      <c r="D246" s="3"/>
      <c r="E246" s="3"/>
      <c r="F246" s="3"/>
      <c r="G246" s="3"/>
      <c r="H246" s="3"/>
      <c r="I246" s="3"/>
      <c r="J246" s="3"/>
      <c r="K246" s="3"/>
      <c r="L246" s="3"/>
    </row>
    <row r="247" spans="1:12" x14ac:dyDescent="0.2">
      <c r="A247" s="65"/>
      <c r="B247" s="7"/>
      <c r="C247" s="3"/>
      <c r="D247" s="3"/>
      <c r="E247" s="3"/>
      <c r="F247" s="3"/>
      <c r="G247" s="3"/>
      <c r="H247" s="3"/>
      <c r="I247" s="3"/>
      <c r="J247" s="3"/>
      <c r="K247" s="3"/>
      <c r="L247" s="3"/>
    </row>
    <row r="248" spans="1:12" x14ac:dyDescent="0.2">
      <c r="A248" s="65"/>
      <c r="B248" s="7"/>
      <c r="C248" s="3"/>
      <c r="D248" s="3"/>
      <c r="E248" s="3"/>
      <c r="F248" s="3"/>
      <c r="G248" s="3"/>
      <c r="H248" s="3"/>
      <c r="I248" s="3"/>
      <c r="J248" s="3"/>
      <c r="K248" s="3"/>
      <c r="L248" s="3"/>
    </row>
    <row r="249" spans="1:12" x14ac:dyDescent="0.2">
      <c r="A249" s="65"/>
      <c r="B249" s="7"/>
      <c r="C249" s="3"/>
      <c r="D249" s="3"/>
      <c r="E249" s="3"/>
      <c r="F249" s="3"/>
      <c r="G249" s="3"/>
      <c r="H249" s="3"/>
      <c r="I249" s="3"/>
      <c r="J249" s="3"/>
      <c r="K249" s="3"/>
      <c r="L249" s="3"/>
    </row>
    <row r="250" spans="1:12" x14ac:dyDescent="0.2">
      <c r="A250" s="65"/>
      <c r="B250" s="7"/>
      <c r="C250" s="3"/>
      <c r="D250" s="3"/>
      <c r="E250" s="3"/>
      <c r="F250" s="3"/>
      <c r="G250" s="3"/>
      <c r="H250" s="3"/>
      <c r="I250" s="3"/>
      <c r="J250" s="3"/>
      <c r="K250" s="3"/>
      <c r="L250" s="3"/>
    </row>
    <row r="251" spans="1:12" x14ac:dyDescent="0.2">
      <c r="A251" s="65"/>
      <c r="B251" s="7"/>
      <c r="C251" s="3"/>
      <c r="D251" s="3"/>
      <c r="E251" s="3"/>
      <c r="F251" s="3"/>
      <c r="G251" s="3"/>
      <c r="H251" s="3"/>
      <c r="I251" s="3"/>
      <c r="J251" s="3"/>
      <c r="K251" s="3"/>
      <c r="L251" s="3"/>
    </row>
    <row r="252" spans="1:12" x14ac:dyDescent="0.2">
      <c r="A252" s="65"/>
      <c r="B252" s="7"/>
      <c r="C252" s="3"/>
      <c r="D252" s="3"/>
      <c r="E252" s="3"/>
      <c r="F252" s="3"/>
      <c r="G252" s="3"/>
      <c r="H252" s="3"/>
      <c r="I252" s="3"/>
      <c r="J252" s="3"/>
      <c r="K252" s="3"/>
      <c r="L252" s="3"/>
    </row>
    <row r="253" spans="1:12" x14ac:dyDescent="0.2">
      <c r="A253" s="65"/>
      <c r="B253" s="7"/>
      <c r="C253" s="3"/>
      <c r="D253" s="3"/>
      <c r="E253" s="3"/>
      <c r="F253" s="3"/>
      <c r="G253" s="3"/>
      <c r="H253" s="3"/>
      <c r="I253" s="3"/>
      <c r="J253" s="3"/>
      <c r="K253" s="3"/>
      <c r="L253" s="3"/>
    </row>
    <row r="254" spans="1:12" x14ac:dyDescent="0.2">
      <c r="A254" s="65"/>
      <c r="B254" s="7"/>
      <c r="C254" s="3"/>
      <c r="D254" s="3"/>
      <c r="E254" s="3"/>
      <c r="F254" s="3"/>
      <c r="G254" s="3"/>
      <c r="H254" s="3"/>
      <c r="I254" s="3"/>
      <c r="J254" s="3"/>
      <c r="K254" s="3"/>
      <c r="L254" s="3"/>
    </row>
    <row r="255" spans="1:12" x14ac:dyDescent="0.2">
      <c r="A255" s="65"/>
      <c r="B255" s="7"/>
      <c r="C255" s="3"/>
      <c r="D255" s="3"/>
      <c r="E255" s="3"/>
      <c r="F255" s="3"/>
      <c r="G255" s="3"/>
      <c r="H255" s="3"/>
      <c r="I255" s="3"/>
      <c r="J255" s="3"/>
      <c r="K255" s="3"/>
      <c r="L255" s="3"/>
    </row>
    <row r="256" spans="1:12" x14ac:dyDescent="0.2">
      <c r="A256" s="65"/>
      <c r="B256" s="7"/>
      <c r="C256" s="3"/>
      <c r="D256" s="3"/>
      <c r="E256" s="3"/>
      <c r="F256" s="3"/>
      <c r="G256" s="3"/>
      <c r="H256" s="3"/>
      <c r="I256" s="3"/>
      <c r="J256" s="3"/>
      <c r="K256" s="3"/>
      <c r="L256" s="3"/>
    </row>
    <row r="257" spans="1:12" x14ac:dyDescent="0.2">
      <c r="A257" s="65"/>
      <c r="B257" s="7"/>
      <c r="C257" s="3"/>
      <c r="D257" s="3"/>
      <c r="E257" s="3"/>
      <c r="F257" s="3"/>
      <c r="G257" s="3"/>
      <c r="H257" s="3"/>
      <c r="I257" s="3"/>
      <c r="J257" s="3"/>
      <c r="K257" s="3"/>
      <c r="L257" s="3"/>
    </row>
    <row r="258" spans="1:12" x14ac:dyDescent="0.2">
      <c r="A258" s="65"/>
      <c r="B258" s="7"/>
      <c r="C258" s="3"/>
      <c r="D258" s="3"/>
      <c r="E258" s="3"/>
      <c r="F258" s="3"/>
      <c r="G258" s="3"/>
      <c r="H258" s="3"/>
      <c r="I258" s="3"/>
      <c r="J258" s="3"/>
      <c r="K258" s="3"/>
      <c r="L258" s="3"/>
    </row>
    <row r="259" spans="1:12" x14ac:dyDescent="0.2">
      <c r="A259" s="65"/>
      <c r="B259" s="7"/>
      <c r="C259" s="3"/>
      <c r="D259" s="3"/>
      <c r="E259" s="3"/>
      <c r="F259" s="3"/>
      <c r="G259" s="3"/>
      <c r="H259" s="3"/>
      <c r="I259" s="3"/>
      <c r="J259" s="3"/>
      <c r="K259" s="3"/>
      <c r="L259" s="3"/>
    </row>
    <row r="260" spans="1:12" x14ac:dyDescent="0.2">
      <c r="A260" s="65"/>
      <c r="B260" s="7"/>
      <c r="C260" s="3"/>
      <c r="D260" s="3"/>
      <c r="E260" s="3"/>
      <c r="F260" s="3"/>
      <c r="G260" s="3"/>
      <c r="H260" s="3"/>
      <c r="I260" s="3"/>
      <c r="J260" s="3"/>
      <c r="K260" s="3"/>
      <c r="L260" s="3"/>
    </row>
    <row r="261" spans="1:12" x14ac:dyDescent="0.2">
      <c r="A261" s="65"/>
      <c r="B261" s="7"/>
      <c r="C261" s="3"/>
      <c r="D261" s="3"/>
      <c r="E261" s="3"/>
      <c r="F261" s="3"/>
      <c r="G261" s="3"/>
      <c r="H261" s="3"/>
      <c r="I261" s="3"/>
      <c r="J261" s="3"/>
      <c r="K261" s="3"/>
      <c r="L261" s="3"/>
    </row>
    <row r="262" spans="1:12" x14ac:dyDescent="0.2">
      <c r="A262" s="65"/>
      <c r="B262" s="7"/>
      <c r="C262" s="3"/>
      <c r="D262" s="3"/>
      <c r="E262" s="3"/>
      <c r="F262" s="3"/>
      <c r="G262" s="3"/>
      <c r="H262" s="3"/>
      <c r="I262" s="3"/>
      <c r="J262" s="3"/>
      <c r="K262" s="3"/>
      <c r="L262" s="3"/>
    </row>
    <row r="263" spans="1:12" x14ac:dyDescent="0.2">
      <c r="A263" s="65"/>
      <c r="B263" s="7"/>
      <c r="C263" s="3"/>
      <c r="D263" s="3"/>
      <c r="E263" s="3"/>
      <c r="F263" s="3"/>
      <c r="G263" s="3"/>
      <c r="H263" s="3"/>
      <c r="I263" s="3"/>
      <c r="J263" s="3"/>
      <c r="K263" s="3"/>
      <c r="L263" s="3"/>
    </row>
    <row r="264" spans="1:12" x14ac:dyDescent="0.2">
      <c r="A264" s="65"/>
      <c r="B264" s="7"/>
      <c r="C264" s="3"/>
      <c r="D264" s="3"/>
      <c r="E264" s="3"/>
      <c r="F264" s="3"/>
      <c r="G264" s="3"/>
      <c r="H264" s="3"/>
      <c r="I264" s="3"/>
      <c r="J264" s="3"/>
      <c r="K264" s="3"/>
      <c r="L264" s="3"/>
    </row>
    <row r="265" spans="1:12" x14ac:dyDescent="0.2">
      <c r="A265" s="65"/>
      <c r="B265" s="7"/>
      <c r="C265" s="3"/>
      <c r="D265" s="3"/>
      <c r="E265" s="3"/>
      <c r="F265" s="3"/>
      <c r="G265" s="3"/>
      <c r="H265" s="3"/>
      <c r="I265" s="3"/>
      <c r="J265" s="3"/>
      <c r="K265" s="3"/>
      <c r="L265" s="3"/>
    </row>
    <row r="266" spans="1:12" x14ac:dyDescent="0.2">
      <c r="A266" s="65"/>
      <c r="B266" s="7"/>
      <c r="C266" s="3"/>
      <c r="D266" s="3"/>
      <c r="E266" s="3"/>
      <c r="F266" s="3"/>
      <c r="G266" s="3"/>
      <c r="H266" s="3"/>
      <c r="I266" s="3"/>
      <c r="J266" s="3"/>
      <c r="K266" s="3"/>
      <c r="L266" s="3"/>
    </row>
    <row r="267" spans="1:12" x14ac:dyDescent="0.2">
      <c r="A267" s="65"/>
      <c r="B267" s="7"/>
      <c r="C267" s="3"/>
      <c r="D267" s="3"/>
      <c r="E267" s="3"/>
      <c r="F267" s="3"/>
      <c r="G267" s="3"/>
      <c r="H267" s="3"/>
      <c r="I267" s="3"/>
      <c r="J267" s="3"/>
      <c r="K267" s="3"/>
      <c r="L267" s="3"/>
    </row>
    <row r="268" spans="1:12" x14ac:dyDescent="0.2">
      <c r="A268" s="65"/>
      <c r="B268" s="7"/>
      <c r="C268" s="3"/>
      <c r="D268" s="3"/>
      <c r="E268" s="3"/>
      <c r="F268" s="3"/>
      <c r="G268" s="3"/>
      <c r="H268" s="3"/>
      <c r="I268" s="3"/>
      <c r="J268" s="3"/>
      <c r="K268" s="3"/>
      <c r="L268" s="3"/>
    </row>
    <row r="269" spans="1:12" x14ac:dyDescent="0.2">
      <c r="A269" s="65"/>
      <c r="B269" s="7"/>
      <c r="C269" s="3"/>
      <c r="D269" s="3"/>
      <c r="E269" s="3"/>
      <c r="F269" s="3"/>
      <c r="G269" s="3"/>
      <c r="H269" s="3"/>
      <c r="I269" s="3"/>
      <c r="J269" s="3"/>
      <c r="K269" s="3"/>
      <c r="L269" s="3"/>
    </row>
    <row r="270" spans="1:12" x14ac:dyDescent="0.2">
      <c r="A270" s="65"/>
      <c r="B270" s="7"/>
      <c r="C270" s="3"/>
      <c r="D270" s="3"/>
      <c r="E270" s="3"/>
      <c r="F270" s="3"/>
      <c r="G270" s="3"/>
      <c r="H270" s="3"/>
      <c r="I270" s="3"/>
      <c r="J270" s="3"/>
      <c r="K270" s="3"/>
      <c r="L270" s="3"/>
    </row>
    <row r="271" spans="1:12" x14ac:dyDescent="0.2">
      <c r="A271" s="65"/>
      <c r="B271" s="7"/>
      <c r="C271" s="3"/>
      <c r="D271" s="3"/>
      <c r="E271" s="3"/>
      <c r="F271" s="3"/>
      <c r="G271" s="3"/>
      <c r="H271" s="3"/>
      <c r="I271" s="3"/>
      <c r="J271" s="3"/>
      <c r="K271" s="3"/>
      <c r="L271" s="3"/>
    </row>
    <row r="272" spans="1:12" x14ac:dyDescent="0.2">
      <c r="A272" s="65"/>
      <c r="B272" s="7"/>
      <c r="C272" s="3"/>
      <c r="D272" s="3"/>
      <c r="E272" s="3"/>
      <c r="F272" s="3"/>
      <c r="G272" s="3"/>
      <c r="H272" s="3"/>
      <c r="I272" s="3"/>
      <c r="J272" s="3"/>
      <c r="K272" s="3"/>
      <c r="L272" s="3"/>
    </row>
    <row r="273" spans="1:12" x14ac:dyDescent="0.2">
      <c r="A273" s="65"/>
      <c r="B273" s="7"/>
      <c r="C273" s="3"/>
      <c r="D273" s="3"/>
      <c r="E273" s="3"/>
      <c r="F273" s="3"/>
      <c r="G273" s="3"/>
      <c r="H273" s="3"/>
      <c r="I273" s="3"/>
      <c r="J273" s="3"/>
      <c r="K273" s="3"/>
      <c r="L273" s="3"/>
    </row>
    <row r="274" spans="1:12" x14ac:dyDescent="0.2">
      <c r="A274" s="65"/>
      <c r="B274" s="7"/>
      <c r="C274" s="3"/>
      <c r="D274" s="3"/>
      <c r="E274" s="3"/>
      <c r="F274" s="3"/>
      <c r="G274" s="3"/>
      <c r="H274" s="3"/>
      <c r="I274" s="3"/>
      <c r="J274" s="3"/>
      <c r="K274" s="3"/>
      <c r="L274" s="3"/>
    </row>
    <row r="275" spans="1:12" x14ac:dyDescent="0.2">
      <c r="A275" s="65"/>
      <c r="B275" s="7"/>
      <c r="C275" s="3"/>
      <c r="D275" s="3"/>
      <c r="E275" s="3"/>
      <c r="F275" s="3"/>
      <c r="G275" s="3"/>
      <c r="H275" s="3"/>
      <c r="I275" s="3"/>
      <c r="J275" s="3"/>
      <c r="K275" s="3"/>
      <c r="L275" s="3"/>
    </row>
    <row r="276" spans="1:12" x14ac:dyDescent="0.2">
      <c r="A276" s="65"/>
      <c r="B276" s="7"/>
      <c r="C276" s="3"/>
      <c r="D276" s="3"/>
      <c r="E276" s="3"/>
      <c r="F276" s="3"/>
      <c r="G276" s="3"/>
      <c r="H276" s="3"/>
      <c r="I276" s="3"/>
      <c r="J276" s="3"/>
      <c r="K276" s="3"/>
      <c r="L276" s="3"/>
    </row>
    <row r="277" spans="1:12" x14ac:dyDescent="0.2">
      <c r="A277" s="65"/>
      <c r="B277" s="7"/>
      <c r="C277" s="3"/>
      <c r="D277" s="3"/>
      <c r="E277" s="3"/>
      <c r="F277" s="3"/>
      <c r="G277" s="3"/>
      <c r="H277" s="3"/>
      <c r="I277" s="3"/>
      <c r="J277" s="3"/>
      <c r="K277" s="3"/>
      <c r="L277" s="3"/>
    </row>
    <row r="278" spans="1:12" x14ac:dyDescent="0.2">
      <c r="A278" s="65"/>
      <c r="B278" s="7"/>
      <c r="C278" s="3"/>
      <c r="D278" s="3"/>
      <c r="E278" s="3"/>
      <c r="F278" s="3"/>
      <c r="G278" s="3"/>
      <c r="H278" s="3"/>
      <c r="I278" s="3"/>
      <c r="J278" s="3"/>
      <c r="K278" s="3"/>
      <c r="L278" s="3"/>
    </row>
    <row r="279" spans="1:12" x14ac:dyDescent="0.2">
      <c r="A279" s="65"/>
      <c r="B279" s="7"/>
      <c r="C279" s="3"/>
      <c r="D279" s="3"/>
      <c r="E279" s="3"/>
      <c r="F279" s="3"/>
      <c r="G279" s="3"/>
      <c r="H279" s="3"/>
      <c r="I279" s="3"/>
      <c r="J279" s="3"/>
      <c r="K279" s="3"/>
      <c r="L279" s="3"/>
    </row>
    <row r="280" spans="1:12" x14ac:dyDescent="0.2">
      <c r="A280" s="65"/>
      <c r="B280" s="7"/>
      <c r="C280" s="3"/>
      <c r="D280" s="3"/>
      <c r="E280" s="3"/>
      <c r="F280" s="3"/>
      <c r="G280" s="3"/>
      <c r="H280" s="3"/>
      <c r="I280" s="3"/>
      <c r="J280" s="3"/>
      <c r="K280" s="3"/>
      <c r="L280" s="3"/>
    </row>
    <row r="281" spans="1:12" x14ac:dyDescent="0.2">
      <c r="A281" s="65"/>
      <c r="B281" s="7"/>
      <c r="C281" s="3"/>
      <c r="D281" s="3"/>
      <c r="E281" s="3"/>
      <c r="F281" s="3"/>
      <c r="G281" s="3"/>
      <c r="H281" s="3"/>
      <c r="I281" s="3"/>
      <c r="J281" s="3"/>
      <c r="K281" s="3"/>
      <c r="L281" s="3"/>
    </row>
    <row r="282" spans="1:12" x14ac:dyDescent="0.2">
      <c r="A282" s="65"/>
      <c r="B282" s="7"/>
      <c r="C282" s="3"/>
      <c r="D282" s="3"/>
      <c r="E282" s="3"/>
      <c r="F282" s="3"/>
      <c r="G282" s="3"/>
      <c r="H282" s="3"/>
      <c r="I282" s="3"/>
      <c r="J282" s="3"/>
      <c r="K282" s="3"/>
      <c r="L282" s="3"/>
    </row>
    <row r="283" spans="1:12" x14ac:dyDescent="0.2">
      <c r="A283" s="65"/>
      <c r="B283" s="7"/>
      <c r="C283" s="3"/>
      <c r="D283" s="3"/>
      <c r="E283" s="3"/>
      <c r="F283" s="3"/>
      <c r="G283" s="3"/>
      <c r="H283" s="3"/>
      <c r="I283" s="3"/>
      <c r="J283" s="3"/>
      <c r="K283" s="3"/>
      <c r="L283" s="3"/>
    </row>
    <row r="284" spans="1:12" x14ac:dyDescent="0.2">
      <c r="A284" s="65"/>
      <c r="B284" s="7"/>
      <c r="C284" s="3"/>
      <c r="D284" s="3"/>
      <c r="E284" s="3"/>
      <c r="F284" s="3"/>
      <c r="G284" s="3"/>
      <c r="H284" s="3"/>
      <c r="I284" s="3"/>
      <c r="J284" s="3"/>
      <c r="K284" s="3"/>
      <c r="L284" s="3"/>
    </row>
    <row r="285" spans="1:12" x14ac:dyDescent="0.2">
      <c r="A285" s="65"/>
      <c r="B285" s="7"/>
      <c r="C285" s="3"/>
      <c r="D285" s="3"/>
      <c r="E285" s="3"/>
      <c r="F285" s="3"/>
      <c r="G285" s="3"/>
      <c r="H285" s="3"/>
      <c r="I285" s="3"/>
      <c r="J285" s="3"/>
      <c r="K285" s="3"/>
      <c r="L285" s="3"/>
    </row>
    <row r="286" spans="1:12" x14ac:dyDescent="0.2">
      <c r="A286" s="65"/>
      <c r="B286" s="7"/>
      <c r="C286" s="3"/>
      <c r="D286" s="3"/>
      <c r="E286" s="3"/>
      <c r="F286" s="3"/>
      <c r="G286" s="3"/>
      <c r="H286" s="3"/>
      <c r="I286" s="3"/>
      <c r="J286" s="3"/>
      <c r="K286" s="3"/>
      <c r="L286" s="3"/>
    </row>
    <row r="287" spans="1:12" x14ac:dyDescent="0.2">
      <c r="A287" s="65"/>
      <c r="B287" s="7"/>
      <c r="C287" s="3"/>
      <c r="D287" s="3"/>
      <c r="E287" s="3"/>
      <c r="F287" s="3"/>
      <c r="G287" s="3"/>
      <c r="H287" s="3"/>
      <c r="I287" s="3"/>
      <c r="J287" s="3"/>
      <c r="K287" s="3"/>
      <c r="L287" s="3"/>
    </row>
    <row r="288" spans="1:12" x14ac:dyDescent="0.2">
      <c r="A288" s="65"/>
      <c r="B288" s="7"/>
      <c r="C288" s="3"/>
      <c r="D288" s="3"/>
      <c r="E288" s="3"/>
      <c r="F288" s="3"/>
      <c r="G288" s="3"/>
      <c r="H288" s="3"/>
      <c r="I288" s="3"/>
      <c r="J288" s="3"/>
      <c r="K288" s="3"/>
      <c r="L288" s="3"/>
    </row>
    <row r="289" spans="1:12" x14ac:dyDescent="0.2">
      <c r="A289" s="65"/>
      <c r="B289" s="7"/>
      <c r="C289" s="3"/>
      <c r="D289" s="3"/>
      <c r="E289" s="3"/>
      <c r="F289" s="3"/>
      <c r="G289" s="3"/>
      <c r="H289" s="3"/>
      <c r="I289" s="3"/>
      <c r="J289" s="3"/>
      <c r="K289" s="3"/>
      <c r="L289" s="3"/>
    </row>
    <row r="290" spans="1:12" x14ac:dyDescent="0.2">
      <c r="A290" s="65"/>
      <c r="B290" s="7"/>
      <c r="C290" s="3"/>
      <c r="D290" s="3"/>
      <c r="E290" s="3"/>
      <c r="F290" s="3"/>
      <c r="G290" s="3"/>
      <c r="H290" s="3"/>
      <c r="I290" s="3"/>
      <c r="J290" s="3"/>
      <c r="K290" s="3"/>
      <c r="L290" s="3"/>
    </row>
    <row r="291" spans="1:12" x14ac:dyDescent="0.2">
      <c r="A291" s="65"/>
      <c r="B291" s="7"/>
      <c r="C291" s="3"/>
      <c r="D291" s="3"/>
      <c r="E291" s="3"/>
      <c r="F291" s="3"/>
      <c r="G291" s="3"/>
      <c r="H291" s="3"/>
      <c r="I291" s="3"/>
      <c r="J291" s="3"/>
      <c r="K291" s="3"/>
      <c r="L291" s="3"/>
    </row>
    <row r="292" spans="1:12" x14ac:dyDescent="0.2">
      <c r="A292" s="65"/>
      <c r="B292" s="7"/>
      <c r="C292" s="3"/>
      <c r="D292" s="3"/>
      <c r="E292" s="3"/>
      <c r="F292" s="3"/>
      <c r="G292" s="3"/>
      <c r="H292" s="3"/>
      <c r="I292" s="3"/>
      <c r="J292" s="3"/>
      <c r="K292" s="3"/>
      <c r="L292" s="3"/>
    </row>
    <row r="293" spans="1:12" x14ac:dyDescent="0.2">
      <c r="A293" s="65"/>
      <c r="B293" s="7"/>
      <c r="C293" s="3"/>
      <c r="D293" s="3"/>
      <c r="E293" s="3"/>
      <c r="F293" s="3"/>
      <c r="G293" s="3"/>
      <c r="H293" s="3"/>
      <c r="I293" s="3"/>
      <c r="J293" s="3"/>
      <c r="K293" s="3"/>
      <c r="L293" s="3"/>
    </row>
    <row r="294" spans="1:12" x14ac:dyDescent="0.2">
      <c r="A294" s="65"/>
      <c r="B294" s="7"/>
      <c r="C294" s="3"/>
      <c r="D294" s="3"/>
      <c r="E294" s="3"/>
      <c r="F294" s="3"/>
      <c r="G294" s="3"/>
      <c r="H294" s="3"/>
      <c r="I294" s="3"/>
      <c r="J294" s="3"/>
      <c r="K294" s="3"/>
      <c r="L294" s="3"/>
    </row>
    <row r="295" spans="1:12" x14ac:dyDescent="0.2">
      <c r="A295" s="65"/>
      <c r="B295" s="7"/>
      <c r="C295" s="3"/>
      <c r="D295" s="3"/>
      <c r="E295" s="3"/>
      <c r="F295" s="3"/>
      <c r="G295" s="3"/>
      <c r="H295" s="3"/>
      <c r="I295" s="3"/>
      <c r="J295" s="3"/>
      <c r="K295" s="3"/>
      <c r="L295" s="3"/>
    </row>
    <row r="296" spans="1:12" x14ac:dyDescent="0.2">
      <c r="A296" s="65"/>
      <c r="B296" s="7"/>
      <c r="C296" s="3"/>
      <c r="D296" s="3"/>
      <c r="E296" s="3"/>
      <c r="F296" s="3"/>
      <c r="G296" s="3"/>
      <c r="H296" s="3"/>
      <c r="I296" s="3"/>
      <c r="J296" s="3"/>
      <c r="K296" s="3"/>
      <c r="L296" s="3"/>
    </row>
    <row r="297" spans="1:12" x14ac:dyDescent="0.2">
      <c r="A297" s="65"/>
      <c r="B297" s="7"/>
      <c r="C297" s="3"/>
      <c r="D297" s="3"/>
      <c r="E297" s="3"/>
      <c r="F297" s="3"/>
      <c r="G297" s="3"/>
      <c r="H297" s="3"/>
      <c r="I297" s="3"/>
      <c r="J297" s="3"/>
      <c r="K297" s="3"/>
      <c r="L297" s="3"/>
    </row>
    <row r="298" spans="1:12" x14ac:dyDescent="0.2">
      <c r="A298" s="65"/>
      <c r="B298" s="7"/>
      <c r="C298" s="3"/>
      <c r="D298" s="3"/>
      <c r="E298" s="3"/>
      <c r="F298" s="3"/>
      <c r="G298" s="3"/>
      <c r="H298" s="3"/>
      <c r="I298" s="3"/>
      <c r="J298" s="3"/>
      <c r="K298" s="3"/>
      <c r="L298" s="3"/>
    </row>
    <row r="299" spans="1:12" x14ac:dyDescent="0.2">
      <c r="A299" s="65"/>
      <c r="B299" s="7"/>
      <c r="C299" s="3"/>
      <c r="D299" s="3"/>
      <c r="E299" s="3"/>
      <c r="F299" s="3"/>
      <c r="G299" s="3"/>
      <c r="H299" s="3"/>
      <c r="I299" s="3"/>
      <c r="J299" s="3"/>
      <c r="K299" s="3"/>
      <c r="L299" s="3"/>
    </row>
    <row r="300" spans="1:12" x14ac:dyDescent="0.2">
      <c r="A300" s="65"/>
      <c r="B300" s="7"/>
      <c r="C300" s="3"/>
      <c r="D300" s="3"/>
      <c r="E300" s="3"/>
      <c r="F300" s="3"/>
      <c r="G300" s="3"/>
      <c r="H300" s="3"/>
      <c r="I300" s="3"/>
      <c r="J300" s="3"/>
      <c r="K300" s="3"/>
      <c r="L300" s="3"/>
    </row>
    <row r="301" spans="1:12" x14ac:dyDescent="0.2">
      <c r="A301" s="65"/>
      <c r="B301" s="7"/>
      <c r="C301" s="3"/>
      <c r="D301" s="3"/>
      <c r="E301" s="3"/>
      <c r="F301" s="3"/>
      <c r="G301" s="3"/>
      <c r="H301" s="3"/>
      <c r="I301" s="3"/>
      <c r="J301" s="3"/>
      <c r="K301" s="3"/>
      <c r="L301" s="3"/>
    </row>
    <row r="302" spans="1:12" x14ac:dyDescent="0.2">
      <c r="A302" s="65"/>
      <c r="B302" s="7"/>
      <c r="C302" s="3"/>
      <c r="D302" s="3"/>
      <c r="E302" s="3"/>
      <c r="F302" s="3"/>
      <c r="G302" s="3"/>
      <c r="H302" s="3"/>
      <c r="I302" s="3"/>
      <c r="J302" s="3"/>
      <c r="K302" s="3"/>
      <c r="L302" s="3"/>
    </row>
    <row r="303" spans="1:12" x14ac:dyDescent="0.2">
      <c r="A303" s="65"/>
      <c r="B303" s="7"/>
      <c r="C303" s="3"/>
      <c r="D303" s="3"/>
      <c r="E303" s="3"/>
      <c r="F303" s="3"/>
      <c r="G303" s="3"/>
      <c r="H303" s="3"/>
      <c r="I303" s="3"/>
      <c r="J303" s="3"/>
      <c r="K303" s="3"/>
      <c r="L303" s="3"/>
    </row>
    <row r="304" spans="1:12" x14ac:dyDescent="0.2">
      <c r="A304" s="65"/>
      <c r="B304" s="7"/>
      <c r="C304" s="3"/>
      <c r="D304" s="3"/>
      <c r="E304" s="3"/>
      <c r="F304" s="3"/>
      <c r="G304" s="3"/>
      <c r="H304" s="3"/>
      <c r="I304" s="3"/>
      <c r="J304" s="3"/>
      <c r="K304" s="3"/>
      <c r="L304" s="3"/>
    </row>
    <row r="305" spans="1:12" x14ac:dyDescent="0.2">
      <c r="A305" s="65"/>
      <c r="B305" s="7"/>
      <c r="C305" s="3"/>
      <c r="D305" s="3"/>
      <c r="E305" s="3"/>
      <c r="F305" s="3"/>
      <c r="G305" s="3"/>
      <c r="H305" s="3"/>
      <c r="I305" s="3"/>
      <c r="J305" s="3"/>
      <c r="K305" s="3"/>
      <c r="L305" s="3"/>
    </row>
    <row r="306" spans="1:12" x14ac:dyDescent="0.2">
      <c r="A306" s="65"/>
      <c r="B306" s="7"/>
      <c r="C306" s="3"/>
      <c r="D306" s="3"/>
      <c r="E306" s="3"/>
      <c r="F306" s="3"/>
      <c r="G306" s="3"/>
      <c r="H306" s="3"/>
      <c r="I306" s="3"/>
      <c r="J306" s="3"/>
      <c r="K306" s="3"/>
      <c r="L306" s="3"/>
    </row>
    <row r="307" spans="1:12" x14ac:dyDescent="0.2">
      <c r="A307" s="65"/>
      <c r="B307" s="7"/>
      <c r="C307" s="3"/>
      <c r="D307" s="3"/>
      <c r="E307" s="3"/>
      <c r="F307" s="3"/>
      <c r="G307" s="3"/>
      <c r="H307" s="3"/>
      <c r="I307" s="3"/>
      <c r="J307" s="3"/>
      <c r="K307" s="3"/>
      <c r="L307" s="3"/>
    </row>
    <row r="308" spans="1:12" x14ac:dyDescent="0.2">
      <c r="A308" s="65"/>
      <c r="B308" s="7"/>
      <c r="C308" s="3"/>
      <c r="D308" s="3"/>
      <c r="E308" s="3"/>
      <c r="F308" s="3"/>
      <c r="G308" s="3"/>
      <c r="H308" s="3"/>
      <c r="I308" s="3"/>
      <c r="J308" s="3"/>
      <c r="K308" s="3"/>
      <c r="L308" s="3"/>
    </row>
    <row r="309" spans="1:12" x14ac:dyDescent="0.2">
      <c r="A309" s="65"/>
      <c r="B309" s="7"/>
      <c r="C309" s="3"/>
      <c r="D309" s="3"/>
      <c r="E309" s="3"/>
      <c r="F309" s="3"/>
      <c r="G309" s="3"/>
      <c r="H309" s="3"/>
      <c r="I309" s="3"/>
      <c r="J309" s="3"/>
      <c r="K309" s="3"/>
      <c r="L309" s="3"/>
    </row>
    <row r="310" spans="1:12" x14ac:dyDescent="0.2">
      <c r="A310" s="65"/>
      <c r="B310" s="7"/>
      <c r="C310" s="3"/>
      <c r="D310" s="3"/>
      <c r="E310" s="3"/>
      <c r="F310" s="3"/>
      <c r="G310" s="3"/>
      <c r="H310" s="3"/>
      <c r="I310" s="3"/>
      <c r="J310" s="3"/>
      <c r="K310" s="3"/>
      <c r="L310" s="3"/>
    </row>
    <row r="311" spans="1:12" x14ac:dyDescent="0.2">
      <c r="A311" s="65"/>
      <c r="B311" s="7"/>
      <c r="C311" s="3"/>
      <c r="D311" s="3"/>
      <c r="E311" s="3"/>
      <c r="F311" s="3"/>
      <c r="G311" s="3"/>
      <c r="H311" s="3"/>
      <c r="I311" s="3"/>
      <c r="J311" s="3"/>
      <c r="K311" s="3"/>
      <c r="L311" s="3"/>
    </row>
    <row r="312" spans="1:12" x14ac:dyDescent="0.2">
      <c r="A312" s="65"/>
      <c r="B312" s="7"/>
      <c r="C312" s="3"/>
      <c r="D312" s="3"/>
      <c r="E312" s="3"/>
      <c r="F312" s="3"/>
      <c r="G312" s="3"/>
      <c r="H312" s="3"/>
      <c r="I312" s="3"/>
      <c r="J312" s="3"/>
      <c r="K312" s="3"/>
      <c r="L312" s="3"/>
    </row>
    <row r="313" spans="1:12" x14ac:dyDescent="0.2">
      <c r="A313" s="65"/>
      <c r="B313" s="7"/>
      <c r="C313" s="3"/>
      <c r="D313" s="3"/>
      <c r="E313" s="3"/>
      <c r="F313" s="3"/>
      <c r="G313" s="3"/>
      <c r="H313" s="3"/>
      <c r="I313" s="3"/>
      <c r="J313" s="3"/>
      <c r="K313" s="3"/>
      <c r="L313" s="3"/>
    </row>
    <row r="314" spans="1:12" x14ac:dyDescent="0.2">
      <c r="A314" s="65"/>
      <c r="B314" s="7"/>
      <c r="C314" s="3"/>
      <c r="D314" s="3"/>
      <c r="E314" s="3"/>
      <c r="F314" s="3"/>
      <c r="G314" s="3"/>
      <c r="H314" s="3"/>
      <c r="I314" s="3"/>
      <c r="J314" s="3"/>
      <c r="K314" s="3"/>
      <c r="L314" s="3"/>
    </row>
    <row r="315" spans="1:12" x14ac:dyDescent="0.2">
      <c r="A315" s="65"/>
      <c r="B315" s="7"/>
      <c r="C315" s="3"/>
      <c r="D315" s="3"/>
      <c r="E315" s="3"/>
      <c r="F315" s="3"/>
      <c r="G315" s="3"/>
      <c r="H315" s="3"/>
      <c r="I315" s="3"/>
      <c r="J315" s="3"/>
      <c r="K315" s="3"/>
      <c r="L315" s="3"/>
    </row>
    <row r="316" spans="1:12" x14ac:dyDescent="0.2">
      <c r="A316" s="65"/>
      <c r="B316" s="7"/>
      <c r="C316" s="3"/>
      <c r="D316" s="3"/>
      <c r="E316" s="3"/>
      <c r="F316" s="3"/>
      <c r="G316" s="3"/>
      <c r="H316" s="3"/>
      <c r="I316" s="3"/>
      <c r="J316" s="3"/>
      <c r="K316" s="3"/>
      <c r="L316" s="3"/>
    </row>
    <row r="317" spans="1:12" x14ac:dyDescent="0.2">
      <c r="A317" s="65"/>
      <c r="B317" s="7"/>
      <c r="C317" s="3"/>
      <c r="D317" s="3"/>
      <c r="E317" s="3"/>
      <c r="F317" s="3"/>
      <c r="G317" s="3"/>
      <c r="H317" s="3"/>
      <c r="I317" s="3"/>
      <c r="J317" s="3"/>
      <c r="K317" s="3"/>
      <c r="L317" s="3"/>
    </row>
    <row r="318" spans="1:12" x14ac:dyDescent="0.2">
      <c r="A318" s="65"/>
      <c r="B318" s="7"/>
      <c r="C318" s="3"/>
      <c r="D318" s="3"/>
      <c r="E318" s="3"/>
      <c r="F318" s="3"/>
      <c r="G318" s="3"/>
      <c r="H318" s="3"/>
      <c r="I318" s="3"/>
      <c r="J318" s="3"/>
      <c r="K318" s="3"/>
      <c r="L318" s="3"/>
    </row>
    <row r="319" spans="1:12" x14ac:dyDescent="0.2">
      <c r="A319" s="65"/>
      <c r="B319" s="7"/>
      <c r="C319" s="3"/>
      <c r="D319" s="3"/>
      <c r="E319" s="3"/>
      <c r="F319" s="3"/>
      <c r="G319" s="3"/>
      <c r="H319" s="3"/>
      <c r="I319" s="3"/>
      <c r="J319" s="3"/>
      <c r="K319" s="3"/>
      <c r="L319" s="3"/>
    </row>
    <row r="320" spans="1:12" x14ac:dyDescent="0.2">
      <c r="A320" s="65"/>
      <c r="B320" s="7"/>
      <c r="C320" s="3"/>
      <c r="D320" s="3"/>
      <c r="E320" s="3"/>
      <c r="F320" s="3"/>
      <c r="G320" s="3"/>
      <c r="H320" s="3"/>
      <c r="I320" s="3"/>
      <c r="J320" s="3"/>
      <c r="K320" s="3"/>
      <c r="L320" s="3"/>
    </row>
    <row r="321" spans="1:12" x14ac:dyDescent="0.2">
      <c r="A321" s="65"/>
      <c r="B321" s="7"/>
      <c r="C321" s="3"/>
      <c r="D321" s="3"/>
      <c r="E321" s="3"/>
      <c r="F321" s="3"/>
      <c r="G321" s="3"/>
      <c r="H321" s="3"/>
      <c r="I321" s="3"/>
      <c r="J321" s="3"/>
      <c r="K321" s="3"/>
      <c r="L321" s="3"/>
    </row>
    <row r="322" spans="1:12" x14ac:dyDescent="0.2">
      <c r="A322" s="65"/>
      <c r="B322" s="7"/>
      <c r="C322" s="3"/>
      <c r="D322" s="3"/>
      <c r="E322" s="3"/>
      <c r="F322" s="3"/>
      <c r="G322" s="3"/>
      <c r="H322" s="3"/>
      <c r="I322" s="3"/>
      <c r="J322" s="3"/>
      <c r="K322" s="3"/>
      <c r="L322" s="3"/>
    </row>
    <row r="323" spans="1:12" x14ac:dyDescent="0.2">
      <c r="A323" s="65"/>
      <c r="B323" s="7"/>
      <c r="C323" s="3"/>
      <c r="D323" s="3"/>
      <c r="E323" s="3"/>
      <c r="F323" s="3"/>
      <c r="G323" s="3"/>
      <c r="H323" s="3"/>
      <c r="I323" s="3"/>
      <c r="J323" s="3"/>
      <c r="K323" s="3"/>
      <c r="L323" s="3"/>
    </row>
    <row r="324" spans="1:12" x14ac:dyDescent="0.2">
      <c r="A324" s="65"/>
      <c r="B324" s="7"/>
      <c r="C324" s="3"/>
      <c r="D324" s="3"/>
      <c r="E324" s="3"/>
      <c r="F324" s="3"/>
      <c r="G324" s="3"/>
      <c r="H324" s="3"/>
      <c r="I324" s="3"/>
      <c r="J324" s="3"/>
      <c r="K324" s="3"/>
      <c r="L324" s="3"/>
    </row>
    <row r="325" spans="1:12" x14ac:dyDescent="0.2">
      <c r="A325" s="65"/>
      <c r="B325" s="7"/>
      <c r="C325" s="3"/>
      <c r="D325" s="3"/>
      <c r="E325" s="3"/>
      <c r="F325" s="3"/>
      <c r="G325" s="3"/>
      <c r="H325" s="3"/>
      <c r="I325" s="3"/>
      <c r="J325" s="3"/>
      <c r="K325" s="3"/>
      <c r="L325" s="3"/>
    </row>
    <row r="326" spans="1:12" x14ac:dyDescent="0.2">
      <c r="A326" s="65"/>
      <c r="B326" s="7"/>
      <c r="C326" s="3"/>
      <c r="D326" s="3"/>
      <c r="E326" s="3"/>
      <c r="F326" s="3"/>
      <c r="G326" s="3"/>
      <c r="H326" s="3"/>
      <c r="I326" s="3"/>
      <c r="J326" s="3"/>
      <c r="K326" s="3"/>
      <c r="L326" s="3"/>
    </row>
    <row r="327" spans="1:12" x14ac:dyDescent="0.2">
      <c r="A327" s="65"/>
      <c r="B327" s="7"/>
      <c r="C327" s="3"/>
      <c r="D327" s="3"/>
      <c r="E327" s="3"/>
      <c r="F327" s="3"/>
      <c r="G327" s="3"/>
      <c r="H327" s="3"/>
      <c r="I327" s="3"/>
      <c r="J327" s="3"/>
      <c r="K327" s="3"/>
      <c r="L327" s="3"/>
    </row>
    <row r="328" spans="1:12" x14ac:dyDescent="0.2">
      <c r="A328" s="65"/>
      <c r="B328" s="7"/>
      <c r="C328" s="3"/>
      <c r="D328" s="3"/>
      <c r="E328" s="3"/>
      <c r="F328" s="3"/>
      <c r="G328" s="3"/>
      <c r="H328" s="3"/>
      <c r="I328" s="3"/>
      <c r="J328" s="3"/>
      <c r="K328" s="3"/>
      <c r="L328" s="3"/>
    </row>
    <row r="329" spans="1:12" x14ac:dyDescent="0.2">
      <c r="A329" s="65"/>
      <c r="B329" s="7"/>
      <c r="C329" s="3"/>
      <c r="D329" s="3"/>
      <c r="E329" s="3"/>
      <c r="F329" s="3"/>
      <c r="G329" s="3"/>
      <c r="H329" s="3"/>
      <c r="I329" s="3"/>
      <c r="J329" s="3"/>
      <c r="K329" s="3"/>
      <c r="L329" s="3"/>
    </row>
    <row r="330" spans="1:12" x14ac:dyDescent="0.2">
      <c r="A330" s="65"/>
      <c r="B330" s="7"/>
      <c r="C330" s="3"/>
      <c r="D330" s="3"/>
      <c r="E330" s="3"/>
      <c r="F330" s="3"/>
      <c r="G330" s="3"/>
      <c r="H330" s="3"/>
      <c r="I330" s="3"/>
      <c r="J330" s="3"/>
      <c r="K330" s="3"/>
      <c r="L330" s="3"/>
    </row>
  </sheetData>
  <mergeCells count="1">
    <mergeCell ref="A1:L1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0" firstPageNumber="3" orientation="landscape" useFirstPageNumber="1" verticalDpi="30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4</vt:i4>
      </vt:variant>
    </vt:vector>
  </HeadingPairs>
  <TitlesOfParts>
    <vt:vector size="7" baseType="lpstr">
      <vt:lpstr>OPĆI DIO</vt:lpstr>
      <vt:lpstr>PLAN PRIHODA</vt:lpstr>
      <vt:lpstr>PLAN RASHODA I IZDATAKA</vt:lpstr>
      <vt:lpstr>'PLAN PRIHODA'!Ispis_naslova</vt:lpstr>
      <vt:lpstr>'PLAN RASHODA I IZDATAKA'!Ispis_naslova</vt:lpstr>
      <vt:lpstr>'OPĆI DIO'!Podrucje_ispisa</vt:lpstr>
      <vt:lpstr>'PLAN PRIHODA'!Podrucje_ispisa</vt:lpstr>
    </vt:vector>
  </TitlesOfParts>
  <Company>Ministarstvo Financija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VukovicGotalJ</cp:lastModifiedBy>
  <cp:lastPrinted>2020-10-22T10:33:56Z</cp:lastPrinted>
  <dcterms:created xsi:type="dcterms:W3CDTF">2013-09-11T11:00:21Z</dcterms:created>
  <dcterms:modified xsi:type="dcterms:W3CDTF">2021-02-25T12:41:24Z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Prilog_1._Model prijedloga financijskog plana proračunskog korisnika proračuna.xls</vt:lpwstr>
  </property>
</Properties>
</file>