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E285" i="9" s="1"/>
  <c r="B285" i="9" s="1"/>
  <c r="F285" i="9"/>
  <c r="H284" i="9"/>
  <c r="G284" i="9"/>
  <c r="F284" i="9"/>
  <c r="H283" i="9"/>
  <c r="G283" i="9"/>
  <c r="F283" i="9"/>
  <c r="F282" i="9"/>
  <c r="H281" i="9"/>
  <c r="E281" i="9" s="1"/>
  <c r="B281" i="9" s="1"/>
  <c r="G281" i="9"/>
  <c r="F281" i="9"/>
  <c r="H280" i="9"/>
  <c r="G280" i="9"/>
  <c r="F280" i="9"/>
  <c r="H279" i="9"/>
  <c r="G279" i="9"/>
  <c r="F279" i="9"/>
  <c r="F278" i="9"/>
  <c r="F275" i="9" s="1"/>
  <c r="F277" i="9"/>
  <c r="F276" i="9"/>
  <c r="L274" i="9"/>
  <c r="F274" i="9" s="1"/>
  <c r="H274" i="9"/>
  <c r="I273" i="9"/>
  <c r="H273" i="9"/>
  <c r="F273" i="9"/>
  <c r="E272" i="9"/>
  <c r="M271" i="9"/>
  <c r="L271" i="9"/>
  <c r="F271" i="9" s="1"/>
  <c r="B271" i="9" s="1"/>
  <c r="E271" i="9"/>
  <c r="M270" i="9"/>
  <c r="L270" i="9"/>
  <c r="F270" i="9" s="1"/>
  <c r="E270" i="9"/>
  <c r="B270" i="9" s="1"/>
  <c r="M269" i="9"/>
  <c r="L269" i="9"/>
  <c r="F269" i="9"/>
  <c r="B269" i="9" s="1"/>
  <c r="E269" i="9"/>
  <c r="M268" i="9"/>
  <c r="L268" i="9"/>
  <c r="F268" i="9" s="1"/>
  <c r="E268" i="9"/>
  <c r="M267" i="9"/>
  <c r="L267" i="9"/>
  <c r="F267" i="9" s="1"/>
  <c r="B267" i="9" s="1"/>
  <c r="E267" i="9"/>
  <c r="M266" i="9"/>
  <c r="L266" i="9"/>
  <c r="E266" i="9"/>
  <c r="M265" i="9"/>
  <c r="F265" i="9" s="1"/>
  <c r="B265" i="9" s="1"/>
  <c r="L265" i="9"/>
  <c r="E265" i="9"/>
  <c r="M264" i="9"/>
  <c r="L264" i="9"/>
  <c r="F264" i="9"/>
  <c r="E264" i="9"/>
  <c r="B264" i="9" s="1"/>
  <c r="M263" i="9"/>
  <c r="L263" i="9"/>
  <c r="F263" i="9"/>
  <c r="B263" i="9" s="1"/>
  <c r="E263" i="9"/>
  <c r="M262" i="9"/>
  <c r="L262" i="9"/>
  <c r="E262" i="9"/>
  <c r="M261" i="9"/>
  <c r="L261" i="9"/>
  <c r="F261" i="9"/>
  <c r="B261" i="9" s="1"/>
  <c r="E261" i="9"/>
  <c r="M260" i="9"/>
  <c r="L260" i="9"/>
  <c r="F260" i="9" s="1"/>
  <c r="E260" i="9"/>
  <c r="M259" i="9"/>
  <c r="L259" i="9"/>
  <c r="F259" i="9" s="1"/>
  <c r="B259" i="9" s="1"/>
  <c r="E259" i="9"/>
  <c r="M258" i="9"/>
  <c r="L258" i="9"/>
  <c r="E258" i="9"/>
  <c r="M257" i="9"/>
  <c r="F257" i="9" s="1"/>
  <c r="B257" i="9" s="1"/>
  <c r="L257" i="9"/>
  <c r="E257" i="9"/>
  <c r="M256" i="9"/>
  <c r="L256" i="9"/>
  <c r="F256" i="9" s="1"/>
  <c r="E256" i="9"/>
  <c r="M255" i="9"/>
  <c r="L255" i="9"/>
  <c r="F255" i="9" s="1"/>
  <c r="B255" i="9" s="1"/>
  <c r="E255" i="9"/>
  <c r="M254" i="9"/>
  <c r="L254" i="9"/>
  <c r="E254" i="9"/>
  <c r="M253" i="9"/>
  <c r="L253" i="9"/>
  <c r="F253" i="9"/>
  <c r="B253" i="9" s="1"/>
  <c r="E253" i="9"/>
  <c r="M252" i="9"/>
  <c r="L252" i="9"/>
  <c r="F252" i="9" s="1"/>
  <c r="E252" i="9"/>
  <c r="M251" i="9"/>
  <c r="L251" i="9"/>
  <c r="F251" i="9" s="1"/>
  <c r="B251" i="9" s="1"/>
  <c r="E251" i="9"/>
  <c r="M250" i="9"/>
  <c r="L250" i="9"/>
  <c r="E250" i="9"/>
  <c r="M249" i="9"/>
  <c r="F249" i="9" s="1"/>
  <c r="B249" i="9" s="1"/>
  <c r="L249" i="9"/>
  <c r="E249" i="9"/>
  <c r="M248" i="9"/>
  <c r="L248" i="9"/>
  <c r="F248" i="9" s="1"/>
  <c r="E248" i="9"/>
  <c r="M247" i="9"/>
  <c r="L247" i="9"/>
  <c r="F247" i="9" s="1"/>
  <c r="B247" i="9" s="1"/>
  <c r="E247" i="9"/>
  <c r="M246" i="9"/>
  <c r="L246" i="9"/>
  <c r="E246" i="9"/>
  <c r="M245" i="9"/>
  <c r="L245" i="9"/>
  <c r="F245" i="9"/>
  <c r="B245" i="9" s="1"/>
  <c r="E245" i="9"/>
  <c r="M244" i="9"/>
  <c r="L244" i="9"/>
  <c r="F244" i="9" s="1"/>
  <c r="E244" i="9"/>
  <c r="M243" i="9"/>
  <c r="L243" i="9"/>
  <c r="F243" i="9" s="1"/>
  <c r="B243" i="9" s="1"/>
  <c r="E243" i="9"/>
  <c r="M242" i="9"/>
  <c r="L242" i="9"/>
  <c r="E242" i="9"/>
  <c r="M241" i="9"/>
  <c r="F241" i="9" s="1"/>
  <c r="B241" i="9" s="1"/>
  <c r="L241" i="9"/>
  <c r="E241" i="9"/>
  <c r="M240" i="9"/>
  <c r="L240" i="9"/>
  <c r="F240" i="9" s="1"/>
  <c r="E240" i="9"/>
  <c r="M239" i="9"/>
  <c r="L239" i="9"/>
  <c r="F239" i="9" s="1"/>
  <c r="B239" i="9" s="1"/>
  <c r="E239" i="9"/>
  <c r="M238" i="9"/>
  <c r="L238" i="9"/>
  <c r="E238" i="9"/>
  <c r="M237" i="9"/>
  <c r="L237" i="9"/>
  <c r="F237" i="9"/>
  <c r="B237" i="9" s="1"/>
  <c r="E237" i="9"/>
  <c r="M236" i="9"/>
  <c r="L236" i="9"/>
  <c r="F236" i="9" s="1"/>
  <c r="E236" i="9"/>
  <c r="M235" i="9"/>
  <c r="L235" i="9"/>
  <c r="F235" i="9" s="1"/>
  <c r="B235" i="9" s="1"/>
  <c r="E235" i="9"/>
  <c r="M234" i="9"/>
  <c r="L234" i="9"/>
  <c r="E234" i="9"/>
  <c r="M233" i="9"/>
  <c r="F233" i="9" s="1"/>
  <c r="B233" i="9" s="1"/>
  <c r="L233" i="9"/>
  <c r="E233" i="9"/>
  <c r="M232" i="9"/>
  <c r="L232" i="9"/>
  <c r="F232" i="9" s="1"/>
  <c r="E232" i="9"/>
  <c r="B232" i="9" s="1"/>
  <c r="M231" i="9"/>
  <c r="L231" i="9"/>
  <c r="F231" i="9" s="1"/>
  <c r="B231" i="9" s="1"/>
  <c r="E231" i="9"/>
  <c r="M230" i="9"/>
  <c r="L230" i="9"/>
  <c r="E230" i="9"/>
  <c r="M229" i="9"/>
  <c r="L229" i="9"/>
  <c r="F229" i="9"/>
  <c r="B229" i="9" s="1"/>
  <c r="E229" i="9"/>
  <c r="M228" i="9"/>
  <c r="L228" i="9"/>
  <c r="F228" i="9" s="1"/>
  <c r="E228" i="9"/>
  <c r="M227" i="9"/>
  <c r="L227" i="9"/>
  <c r="F227" i="9" s="1"/>
  <c r="B227" i="9" s="1"/>
  <c r="E227" i="9"/>
  <c r="M226" i="9"/>
  <c r="L226" i="9"/>
  <c r="E226" i="9"/>
  <c r="H225" i="9"/>
  <c r="G225" i="9"/>
  <c r="F225" i="9"/>
  <c r="M224" i="9"/>
  <c r="L224" i="9"/>
  <c r="F224" i="9" s="1"/>
  <c r="E224" i="9"/>
  <c r="B224" i="9" s="1"/>
  <c r="M223" i="9"/>
  <c r="L223" i="9"/>
  <c r="F223" i="9" s="1"/>
  <c r="B223" i="9" s="1"/>
  <c r="E223" i="9"/>
  <c r="M222" i="9"/>
  <c r="L222" i="9"/>
  <c r="E222" i="9"/>
  <c r="M221" i="9"/>
  <c r="L221" i="9"/>
  <c r="F221" i="9"/>
  <c r="B221" i="9" s="1"/>
  <c r="E221" i="9"/>
  <c r="M220" i="9"/>
  <c r="L220" i="9"/>
  <c r="E220" i="9"/>
  <c r="M219" i="9"/>
  <c r="L219" i="9"/>
  <c r="E219" i="9"/>
  <c r="M218" i="9"/>
  <c r="L218" i="9"/>
  <c r="E218" i="9"/>
  <c r="M217" i="9"/>
  <c r="L217" i="9"/>
  <c r="E217" i="9"/>
  <c r="M216" i="9"/>
  <c r="L216" i="9"/>
  <c r="E216" i="9"/>
  <c r="M215" i="9"/>
  <c r="L215" i="9"/>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E157" i="9"/>
  <c r="B157" i="9" s="1"/>
  <c r="H156" i="9"/>
  <c r="G156" i="9"/>
  <c r="E156" i="9" s="1"/>
  <c r="B156" i="9" s="1"/>
  <c r="F156" i="9"/>
  <c r="H155" i="9"/>
  <c r="G155" i="9"/>
  <c r="F155" i="9"/>
  <c r="H154" i="9"/>
  <c r="G154" i="9"/>
  <c r="E154" i="9" s="1"/>
  <c r="B154" i="9" s="1"/>
  <c r="F154" i="9"/>
  <c r="H153" i="9"/>
  <c r="G153" i="9"/>
  <c r="F153" i="9"/>
  <c r="E153" i="9"/>
  <c r="B153" i="9" s="1"/>
  <c r="H152" i="9"/>
  <c r="G152" i="9"/>
  <c r="F152" i="9"/>
  <c r="E152" i="9"/>
  <c r="H151" i="9"/>
  <c r="G151" i="9"/>
  <c r="F151" i="9"/>
  <c r="H150" i="9"/>
  <c r="E150" i="9" s="1"/>
  <c r="B150" i="9" s="1"/>
  <c r="G150" i="9"/>
  <c r="F150" i="9"/>
  <c r="H149" i="9"/>
  <c r="G149" i="9"/>
  <c r="F149" i="9"/>
  <c r="E149" i="9"/>
  <c r="B149" i="9" s="1"/>
  <c r="H148" i="9"/>
  <c r="G148" i="9"/>
  <c r="E148" i="9" s="1"/>
  <c r="B148" i="9" s="1"/>
  <c r="F148" i="9"/>
  <c r="H147" i="9"/>
  <c r="G147" i="9"/>
  <c r="F147" i="9"/>
  <c r="H146" i="9"/>
  <c r="G146" i="9"/>
  <c r="E146" i="9" s="1"/>
  <c r="B146" i="9" s="1"/>
  <c r="F146" i="9"/>
  <c r="H145" i="9"/>
  <c r="G145" i="9"/>
  <c r="F145" i="9"/>
  <c r="E145" i="9"/>
  <c r="B145" i="9" s="1"/>
  <c r="H144" i="9"/>
  <c r="G144" i="9"/>
  <c r="F144" i="9"/>
  <c r="E144" i="9"/>
  <c r="H143" i="9"/>
  <c r="G143" i="9"/>
  <c r="F143" i="9"/>
  <c r="F142" i="9"/>
  <c r="H141" i="9"/>
  <c r="G141" i="9"/>
  <c r="F141" i="9"/>
  <c r="E141" i="9"/>
  <c r="B141" i="9" s="1"/>
  <c r="H140" i="9"/>
  <c r="G140" i="9"/>
  <c r="E140" i="9" s="1"/>
  <c r="B140" i="9" s="1"/>
  <c r="F140" i="9"/>
  <c r="H139" i="9"/>
  <c r="G139" i="9"/>
  <c r="F139" i="9"/>
  <c r="H138" i="9"/>
  <c r="G138" i="9"/>
  <c r="E138" i="9" s="1"/>
  <c r="B138" i="9" s="1"/>
  <c r="F138" i="9"/>
  <c r="H137" i="9"/>
  <c r="G137" i="9"/>
  <c r="F137" i="9"/>
  <c r="E137" i="9"/>
  <c r="B137" i="9" s="1"/>
  <c r="H136" i="9"/>
  <c r="G136" i="9"/>
  <c r="F136" i="9"/>
  <c r="E136" i="9"/>
  <c r="H135" i="9"/>
  <c r="G135" i="9"/>
  <c r="F135" i="9"/>
  <c r="H134" i="9"/>
  <c r="E134" i="9" s="1"/>
  <c r="B134" i="9" s="1"/>
  <c r="G134" i="9"/>
  <c r="F134" i="9"/>
  <c r="H133" i="9"/>
  <c r="G133" i="9"/>
  <c r="F133" i="9"/>
  <c r="E133" i="9"/>
  <c r="B133" i="9" s="1"/>
  <c r="H132" i="9"/>
  <c r="G132" i="9"/>
  <c r="E132" i="9" s="1"/>
  <c r="B132" i="9" s="1"/>
  <c r="F132" i="9"/>
  <c r="H131" i="9"/>
  <c r="G131" i="9"/>
  <c r="F131" i="9"/>
  <c r="H130" i="9"/>
  <c r="G130" i="9"/>
  <c r="E130" i="9" s="1"/>
  <c r="B130" i="9" s="1"/>
  <c r="F130" i="9"/>
  <c r="H129" i="9"/>
  <c r="G129" i="9"/>
  <c r="F129" i="9"/>
  <c r="E129" i="9"/>
  <c r="B129" i="9" s="1"/>
  <c r="H128" i="9"/>
  <c r="G128" i="9"/>
  <c r="F128" i="9"/>
  <c r="E128" i="9"/>
  <c r="H127" i="9"/>
  <c r="G127" i="9"/>
  <c r="F127" i="9"/>
  <c r="H126" i="9"/>
  <c r="E126" i="9" s="1"/>
  <c r="B126" i="9" s="1"/>
  <c r="G126" i="9"/>
  <c r="F126" i="9"/>
  <c r="H125" i="9"/>
  <c r="G125" i="9"/>
  <c r="F125" i="9"/>
  <c r="E125" i="9"/>
  <c r="B125" i="9" s="1"/>
  <c r="H124" i="9"/>
  <c r="G124" i="9"/>
  <c r="E124" i="9" s="1"/>
  <c r="B124" i="9" s="1"/>
  <c r="F124" i="9"/>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B112" i="9" s="1"/>
  <c r="F112" i="9"/>
  <c r="H111" i="9"/>
  <c r="G111" i="9"/>
  <c r="E111" i="9" s="1"/>
  <c r="B111" i="9" s="1"/>
  <c r="F111" i="9"/>
  <c r="H110" i="9"/>
  <c r="G110" i="9"/>
  <c r="F110" i="9"/>
  <c r="E110" i="9"/>
  <c r="B110" i="9" s="1"/>
  <c r="H109" i="9"/>
  <c r="E109" i="9" s="1"/>
  <c r="B109" i="9" s="1"/>
  <c r="G109" i="9"/>
  <c r="F109" i="9"/>
  <c r="H108" i="9"/>
  <c r="G108" i="9"/>
  <c r="E108" i="9" s="1"/>
  <c r="B108" i="9" s="1"/>
  <c r="F108" i="9"/>
  <c r="H107" i="9"/>
  <c r="G107" i="9"/>
  <c r="E107" i="9" s="1"/>
  <c r="B107" i="9" s="1"/>
  <c r="F107" i="9"/>
  <c r="H106" i="9"/>
  <c r="G106" i="9"/>
  <c r="F106" i="9"/>
  <c r="E106" i="9"/>
  <c r="B106" i="9" s="1"/>
  <c r="H105" i="9"/>
  <c r="E105" i="9" s="1"/>
  <c r="B105" i="9" s="1"/>
  <c r="G105" i="9"/>
  <c r="F105" i="9"/>
  <c r="H104" i="9"/>
  <c r="G104" i="9"/>
  <c r="E104" i="9" s="1"/>
  <c r="B104" i="9" s="1"/>
  <c r="F104" i="9"/>
  <c r="H103" i="9"/>
  <c r="G103" i="9"/>
  <c r="E103" i="9" s="1"/>
  <c r="B103" i="9" s="1"/>
  <c r="F103" i="9"/>
  <c r="H102" i="9"/>
  <c r="G102" i="9"/>
  <c r="F102" i="9"/>
  <c r="E102" i="9"/>
  <c r="B102" i="9" s="1"/>
  <c r="H101" i="9"/>
  <c r="E101" i="9" s="1"/>
  <c r="B101" i="9" s="1"/>
  <c r="G101" i="9"/>
  <c r="F101" i="9"/>
  <c r="H100" i="9"/>
  <c r="G100" i="9"/>
  <c r="E100" i="9" s="1"/>
  <c r="B100" i="9" s="1"/>
  <c r="F100" i="9"/>
  <c r="H99" i="9"/>
  <c r="G99" i="9"/>
  <c r="E99" i="9" s="1"/>
  <c r="B99" i="9" s="1"/>
  <c r="F99" i="9"/>
  <c r="H98" i="9"/>
  <c r="G98" i="9"/>
  <c r="F98" i="9"/>
  <c r="E98" i="9"/>
  <c r="B98" i="9" s="1"/>
  <c r="H97" i="9"/>
  <c r="E97" i="9" s="1"/>
  <c r="B97" i="9" s="1"/>
  <c r="G97" i="9"/>
  <c r="F97" i="9"/>
  <c r="H96" i="9"/>
  <c r="G96" i="9"/>
  <c r="E96" i="9" s="1"/>
  <c r="B96" i="9" s="1"/>
  <c r="F96" i="9"/>
  <c r="H95" i="9"/>
  <c r="G95" i="9"/>
  <c r="E95" i="9" s="1"/>
  <c r="B95" i="9" s="1"/>
  <c r="F95" i="9"/>
  <c r="H94" i="9"/>
  <c r="G94" i="9"/>
  <c r="F94" i="9"/>
  <c r="E94" i="9"/>
  <c r="B94" i="9" s="1"/>
  <c r="H93" i="9"/>
  <c r="E93" i="9" s="1"/>
  <c r="B93" i="9" s="1"/>
  <c r="G93" i="9"/>
  <c r="F93" i="9"/>
  <c r="H92" i="9"/>
  <c r="G92" i="9"/>
  <c r="E92" i="9" s="1"/>
  <c r="B92" i="9" s="1"/>
  <c r="F92" i="9"/>
  <c r="H91" i="9"/>
  <c r="G91" i="9"/>
  <c r="E91" i="9" s="1"/>
  <c r="B91" i="9" s="1"/>
  <c r="F91" i="9"/>
  <c r="H90" i="9"/>
  <c r="G90" i="9"/>
  <c r="F90" i="9"/>
  <c r="E90" i="9"/>
  <c r="B90" i="9" s="1"/>
  <c r="H89" i="9"/>
  <c r="E89" i="9" s="1"/>
  <c r="B89" i="9" s="1"/>
  <c r="G89" i="9"/>
  <c r="F89" i="9"/>
  <c r="H88" i="9"/>
  <c r="G88" i="9"/>
  <c r="E88" i="9" s="1"/>
  <c r="B88" i="9" s="1"/>
  <c r="F88" i="9"/>
  <c r="H87" i="9"/>
  <c r="G87" i="9"/>
  <c r="E87" i="9" s="1"/>
  <c r="B87" i="9" s="1"/>
  <c r="F87" i="9"/>
  <c r="H86" i="9"/>
  <c r="G86" i="9"/>
  <c r="F86" i="9"/>
  <c r="E86" i="9"/>
  <c r="B86" i="9" s="1"/>
  <c r="H85" i="9"/>
  <c r="E85" i="9" s="1"/>
  <c r="G85" i="9"/>
  <c r="F85" i="9"/>
  <c r="B85" i="9"/>
  <c r="H84" i="9"/>
  <c r="G84" i="9"/>
  <c r="E84" i="9" s="1"/>
  <c r="B84" i="9" s="1"/>
  <c r="F84" i="9"/>
  <c r="H83" i="9"/>
  <c r="G83" i="9"/>
  <c r="E83" i="9" s="1"/>
  <c r="B83" i="9" s="1"/>
  <c r="F83" i="9"/>
  <c r="H82" i="9"/>
  <c r="G82" i="9"/>
  <c r="E82" i="9" s="1"/>
  <c r="B82" i="9" s="1"/>
  <c r="F82" i="9"/>
  <c r="H81" i="9"/>
  <c r="E81" i="9" s="1"/>
  <c r="G81" i="9"/>
  <c r="F81" i="9"/>
  <c r="B81" i="9"/>
  <c r="H80" i="9"/>
  <c r="G80" i="9"/>
  <c r="E80" i="9" s="1"/>
  <c r="B80" i="9" s="1"/>
  <c r="F80" i="9"/>
  <c r="H79" i="9"/>
  <c r="G79" i="9"/>
  <c r="E79" i="9" s="1"/>
  <c r="B79" i="9" s="1"/>
  <c r="F79" i="9"/>
  <c r="H78" i="9"/>
  <c r="G78" i="9"/>
  <c r="E78" i="9" s="1"/>
  <c r="B78" i="9" s="1"/>
  <c r="F78" i="9"/>
  <c r="H77" i="9"/>
  <c r="E77" i="9" s="1"/>
  <c r="G77" i="9"/>
  <c r="F77" i="9"/>
  <c r="B77" i="9"/>
  <c r="H76" i="9"/>
  <c r="G76" i="9"/>
  <c r="E76" i="9" s="1"/>
  <c r="B76" i="9" s="1"/>
  <c r="F76" i="9"/>
  <c r="H75" i="9"/>
  <c r="G75" i="9"/>
  <c r="E75" i="9" s="1"/>
  <c r="B75" i="9" s="1"/>
  <c r="F75" i="9"/>
  <c r="H74" i="9"/>
  <c r="G74" i="9"/>
  <c r="E74" i="9" s="1"/>
  <c r="B74" i="9" s="1"/>
  <c r="F74" i="9"/>
  <c r="H73" i="9"/>
  <c r="E73" i="9" s="1"/>
  <c r="G73" i="9"/>
  <c r="F73" i="9"/>
  <c r="B73" i="9"/>
  <c r="H72" i="9"/>
  <c r="G72" i="9"/>
  <c r="E72" i="9" s="1"/>
  <c r="B72" i="9" s="1"/>
  <c r="F72" i="9"/>
  <c r="H71" i="9"/>
  <c r="G71" i="9"/>
  <c r="E71" i="9" s="1"/>
  <c r="B71" i="9" s="1"/>
  <c r="F71" i="9"/>
  <c r="H70" i="9"/>
  <c r="G70" i="9"/>
  <c r="E70" i="9" s="1"/>
  <c r="B70" i="9" s="1"/>
  <c r="F70" i="9"/>
  <c r="H69" i="9"/>
  <c r="E69" i="9" s="1"/>
  <c r="G69" i="9"/>
  <c r="F69" i="9"/>
  <c r="B69" i="9"/>
  <c r="H68" i="9"/>
  <c r="G68" i="9"/>
  <c r="F68" i="9"/>
  <c r="H67" i="9"/>
  <c r="G67" i="9"/>
  <c r="E67" i="9" s="1"/>
  <c r="B67" i="9" s="1"/>
  <c r="F67" i="9"/>
  <c r="H66" i="9"/>
  <c r="G66" i="9"/>
  <c r="E66" i="9" s="1"/>
  <c r="B66" i="9" s="1"/>
  <c r="F66" i="9"/>
  <c r="H65" i="9"/>
  <c r="E65" i="9" s="1"/>
  <c r="G65" i="9"/>
  <c r="F65" i="9"/>
  <c r="B65" i="9"/>
  <c r="H64" i="9"/>
  <c r="G64" i="9"/>
  <c r="E64" i="9" s="1"/>
  <c r="B64" i="9" s="1"/>
  <c r="F64" i="9"/>
  <c r="H63" i="9"/>
  <c r="G63" i="9"/>
  <c r="E63" i="9" s="1"/>
  <c r="B63" i="9" s="1"/>
  <c r="F63" i="9"/>
  <c r="H62" i="9"/>
  <c r="G62" i="9"/>
  <c r="E62" i="9" s="1"/>
  <c r="B62" i="9" s="1"/>
  <c r="F62" i="9"/>
  <c r="H61" i="9"/>
  <c r="G61" i="9"/>
  <c r="F61" i="9"/>
  <c r="E61" i="9"/>
  <c r="B61" i="9" s="1"/>
  <c r="H60" i="9"/>
  <c r="G60" i="9"/>
  <c r="E60" i="9" s="1"/>
  <c r="B60" i="9" s="1"/>
  <c r="F60" i="9"/>
  <c r="H59" i="9"/>
  <c r="G59" i="9"/>
  <c r="F59" i="9"/>
  <c r="H58" i="9"/>
  <c r="G58" i="9"/>
  <c r="E58" i="9" s="1"/>
  <c r="B58" i="9" s="1"/>
  <c r="F58" i="9"/>
  <c r="H57" i="9"/>
  <c r="G57" i="9"/>
  <c r="F57" i="9"/>
  <c r="E57" i="9"/>
  <c r="B57" i="9" s="1"/>
  <c r="H56" i="9"/>
  <c r="G56" i="9"/>
  <c r="F56" i="9"/>
  <c r="E56" i="9"/>
  <c r="H55" i="9"/>
  <c r="G55" i="9"/>
  <c r="F55" i="9"/>
  <c r="H54" i="9"/>
  <c r="G54" i="9"/>
  <c r="F54" i="9"/>
  <c r="E54" i="9"/>
  <c r="B54" i="9" s="1"/>
  <c r="H53" i="9"/>
  <c r="G53" i="9"/>
  <c r="F53" i="9"/>
  <c r="E53" i="9"/>
  <c r="B53" i="9" s="1"/>
  <c r="H52" i="9"/>
  <c r="G52" i="9"/>
  <c r="E52" i="9" s="1"/>
  <c r="B52" i="9" s="1"/>
  <c r="F52" i="9"/>
  <c r="H51" i="9"/>
  <c r="G51" i="9"/>
  <c r="F51" i="9"/>
  <c r="H50" i="9"/>
  <c r="G50" i="9"/>
  <c r="E50" i="9" s="1"/>
  <c r="B50" i="9" s="1"/>
  <c r="F50" i="9"/>
  <c r="H49" i="9"/>
  <c r="G49" i="9"/>
  <c r="F49" i="9"/>
  <c r="E49" i="9"/>
  <c r="B49" i="9" s="1"/>
  <c r="H48" i="9"/>
  <c r="G48" i="9"/>
  <c r="F48" i="9"/>
  <c r="E48" i="9"/>
  <c r="H47" i="9"/>
  <c r="G47" i="9"/>
  <c r="F47" i="9"/>
  <c r="H46" i="9"/>
  <c r="G46" i="9"/>
  <c r="F46" i="9"/>
  <c r="H45" i="9"/>
  <c r="G45" i="9"/>
  <c r="F45" i="9"/>
  <c r="E45" i="9"/>
  <c r="B45" i="9" s="1"/>
  <c r="H44" i="9"/>
  <c r="G44" i="9"/>
  <c r="F44" i="9"/>
  <c r="H43" i="9"/>
  <c r="G43" i="9"/>
  <c r="E43" i="9" s="1"/>
  <c r="B43" i="9" s="1"/>
  <c r="F43" i="9"/>
  <c r="H42" i="9"/>
  <c r="G42" i="9"/>
  <c r="F42" i="9"/>
  <c r="H41" i="9"/>
  <c r="G41" i="9"/>
  <c r="F41" i="9"/>
  <c r="H40" i="9"/>
  <c r="G40" i="9"/>
  <c r="F40" i="9"/>
  <c r="H39" i="9"/>
  <c r="G39" i="9"/>
  <c r="F39" i="9"/>
  <c r="H38" i="9"/>
  <c r="G38" i="9"/>
  <c r="F38" i="9"/>
  <c r="E38" i="9"/>
  <c r="B38" i="9" s="1"/>
  <c r="H37" i="9"/>
  <c r="G37" i="9"/>
  <c r="F37" i="9"/>
  <c r="H36" i="9"/>
  <c r="G36" i="9"/>
  <c r="E36" i="9" s="1"/>
  <c r="B36" i="9" s="1"/>
  <c r="F36" i="9"/>
  <c r="H35" i="9"/>
  <c r="G35" i="9"/>
  <c r="F35" i="9"/>
  <c r="H34" i="9"/>
  <c r="G34" i="9"/>
  <c r="E34" i="9" s="1"/>
  <c r="B34" i="9" s="1"/>
  <c r="F34" i="9"/>
  <c r="H33" i="9"/>
  <c r="E33" i="9" s="1"/>
  <c r="B33" i="9" s="1"/>
  <c r="G33" i="9"/>
  <c r="F33" i="9"/>
  <c r="H32" i="9"/>
  <c r="G32" i="9"/>
  <c r="F32" i="9"/>
  <c r="E32" i="9"/>
  <c r="B32" i="9" s="1"/>
  <c r="H31" i="9"/>
  <c r="G31" i="9"/>
  <c r="F31" i="9"/>
  <c r="H30" i="9"/>
  <c r="G30" i="9"/>
  <c r="F30" i="9"/>
  <c r="E30" i="9"/>
  <c r="B30" i="9" s="1"/>
  <c r="H29" i="9"/>
  <c r="G29" i="9"/>
  <c r="F29" i="9"/>
  <c r="H28" i="9"/>
  <c r="G28" i="9"/>
  <c r="E28" i="9" s="1"/>
  <c r="B28" i="9" s="1"/>
  <c r="F28" i="9"/>
  <c r="H27" i="9"/>
  <c r="G27" i="9"/>
  <c r="E27" i="9" s="1"/>
  <c r="B27" i="9" s="1"/>
  <c r="F27" i="9"/>
  <c r="H26" i="9"/>
  <c r="G26" i="9"/>
  <c r="F26" i="9"/>
  <c r="H25" i="9"/>
  <c r="E25" i="9" s="1"/>
  <c r="B25" i="9" s="1"/>
  <c r="G25" i="9"/>
  <c r="F25" i="9"/>
  <c r="H24" i="9"/>
  <c r="G24" i="9"/>
  <c r="F24" i="9"/>
  <c r="E24" i="9"/>
  <c r="B24" i="9" s="1"/>
  <c r="H23" i="9"/>
  <c r="G23" i="9"/>
  <c r="F23" i="9"/>
  <c r="H22" i="9"/>
  <c r="E22" i="9" s="1"/>
  <c r="B22" i="9" s="1"/>
  <c r="G22" i="9"/>
  <c r="F22" i="9"/>
  <c r="H21" i="9"/>
  <c r="G21" i="9"/>
  <c r="F21" i="9"/>
  <c r="E21" i="9"/>
  <c r="B21" i="9" s="1"/>
  <c r="F20" i="9"/>
  <c r="F4" i="9"/>
  <c r="O3" i="9"/>
  <c r="G274" i="9" s="1"/>
  <c r="I3" i="9"/>
  <c r="H3" i="9"/>
  <c r="G3" i="9"/>
  <c r="D101" i="8"/>
  <c r="C1576" i="1" s="1"/>
  <c r="D95" i="8"/>
  <c r="D90" i="8"/>
  <c r="D85" i="8"/>
  <c r="D80" i="8"/>
  <c r="D75" i="8"/>
  <c r="D70" i="8"/>
  <c r="D65" i="8"/>
  <c r="D60" i="8"/>
  <c r="D55" i="8"/>
  <c r="C1530" i="1" s="1"/>
  <c r="H1530" i="1" s="1"/>
  <c r="D50" i="8"/>
  <c r="D44" i="8"/>
  <c r="D36" i="8"/>
  <c r="D26" i="8"/>
  <c r="D24" i="8" s="1"/>
  <c r="C1499" i="1" s="1"/>
  <c r="H1499" i="1" s="1"/>
  <c r="D18" i="8"/>
  <c r="D8" i="8"/>
  <c r="D6" i="8" s="1"/>
  <c r="C1481" i="1" s="1"/>
  <c r="E44" i="7"/>
  <c r="D44" i="7"/>
  <c r="E39" i="7"/>
  <c r="E38" i="7" s="1"/>
  <c r="D39" i="7"/>
  <c r="D38" i="7" s="1"/>
  <c r="E30" i="7"/>
  <c r="D30" i="7"/>
  <c r="E23" i="7"/>
  <c r="D23" i="7"/>
  <c r="E22" i="7"/>
  <c r="D22" i="7"/>
  <c r="E7" i="7"/>
  <c r="D7" i="7"/>
  <c r="E6" i="7"/>
  <c r="E5" i="7" s="1"/>
  <c r="D6" i="7"/>
  <c r="D5" i="7" s="1"/>
  <c r="G297" i="9" s="1"/>
  <c r="E297" i="9"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E35" i="6" s="1"/>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E245" i="5" s="1"/>
  <c r="D1222" i="1" s="1"/>
  <c r="D246" i="5"/>
  <c r="F244" i="5"/>
  <c r="F243" i="5"/>
  <c r="E242" i="5"/>
  <c r="D242" i="5"/>
  <c r="F242" i="5" s="1"/>
  <c r="F241" i="5"/>
  <c r="F240" i="5"/>
  <c r="E239" i="5"/>
  <c r="E238" i="5" s="1"/>
  <c r="E237" i="5" s="1"/>
  <c r="D1214" i="1" s="1"/>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F79" i="5"/>
  <c r="E79" i="5"/>
  <c r="D79" i="5"/>
  <c r="E78" i="5"/>
  <c r="D78" i="5"/>
  <c r="F78" i="5" s="1"/>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6" i="5" s="1"/>
  <c r="F55" i="5"/>
  <c r="F54" i="5"/>
  <c r="F53" i="5"/>
  <c r="E52" i="5"/>
  <c r="D1030" i="1" s="1"/>
  <c r="D52" i="5"/>
  <c r="C1030" i="1" s="1"/>
  <c r="F51" i="5"/>
  <c r="F50" i="5"/>
  <c r="F49" i="5"/>
  <c r="F48" i="5"/>
  <c r="F47" i="5"/>
  <c r="F46" i="5"/>
  <c r="E45" i="5"/>
  <c r="E12" i="5" s="1"/>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D593" i="4" s="1"/>
  <c r="F593" i="4" s="1"/>
  <c r="F592" i="4"/>
  <c r="F591" i="4"/>
  <c r="F590" i="4"/>
  <c r="E590" i="4"/>
  <c r="D590" i="4"/>
  <c r="F589" i="4"/>
  <c r="F588" i="4"/>
  <c r="E587" i="4"/>
  <c r="D587" i="4"/>
  <c r="F587" i="4" s="1"/>
  <c r="F586" i="4"/>
  <c r="E585" i="4"/>
  <c r="D585" i="4"/>
  <c r="D580" i="4" s="1"/>
  <c r="F580"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E528"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D484" i="4" s="1"/>
  <c r="F484" i="4" s="1"/>
  <c r="F483" i="4"/>
  <c r="F482" i="4"/>
  <c r="E481" i="4"/>
  <c r="D481" i="4"/>
  <c r="F481" i="4" s="1"/>
  <c r="F480" i="4"/>
  <c r="F479" i="4"/>
  <c r="E478" i="4"/>
  <c r="D478" i="4"/>
  <c r="F478" i="4" s="1"/>
  <c r="F477" i="4"/>
  <c r="F476" i="4"/>
  <c r="F475" i="4"/>
  <c r="F474" i="4"/>
  <c r="E473" i="4"/>
  <c r="E472" i="4" s="1"/>
  <c r="D473" i="4"/>
  <c r="D472" i="4" s="1"/>
  <c r="F472" i="4" s="1"/>
  <c r="F471" i="4"/>
  <c r="F470" i="4"/>
  <c r="E469" i="4"/>
  <c r="D469" i="4"/>
  <c r="F469" i="4" s="1"/>
  <c r="F468" i="4"/>
  <c r="F467" i="4"/>
  <c r="E466" i="4"/>
  <c r="E459" i="4" s="1"/>
  <c r="D466" i="4"/>
  <c r="F466" i="4" s="1"/>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D421" i="4"/>
  <c r="D420" i="4" s="1"/>
  <c r="E418" i="4"/>
  <c r="D418" i="4"/>
  <c r="F418" i="4" s="1"/>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D351" i="4"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D263" i="4" s="1"/>
  <c r="F263"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F164" i="4" s="1"/>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D133" i="4" s="1"/>
  <c r="F132" i="4"/>
  <c r="F131" i="4"/>
  <c r="F130" i="4"/>
  <c r="F129" i="4"/>
  <c r="F128" i="4"/>
  <c r="E128" i="4"/>
  <c r="D128" i="4"/>
  <c r="F127" i="4"/>
  <c r="F126" i="4"/>
  <c r="E125" i="4"/>
  <c r="D125" i="4"/>
  <c r="D124" i="4" s="1"/>
  <c r="E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7" i="1"/>
  <c r="G1577" i="1"/>
  <c r="C1577" i="1"/>
  <c r="C1575" i="1"/>
  <c r="H1574" i="1"/>
  <c r="C1574" i="1"/>
  <c r="G1574" i="1" s="1"/>
  <c r="H1573" i="1"/>
  <c r="G1573" i="1"/>
  <c r="C1573" i="1"/>
  <c r="C1572" i="1"/>
  <c r="G1571" i="1"/>
  <c r="C1571" i="1"/>
  <c r="H1571" i="1" s="1"/>
  <c r="C1570" i="1"/>
  <c r="H1569" i="1"/>
  <c r="G1569" i="1"/>
  <c r="C1569" i="1"/>
  <c r="H1568" i="1"/>
  <c r="G1568" i="1"/>
  <c r="C1568" i="1"/>
  <c r="C1567" i="1"/>
  <c r="H1566" i="1"/>
  <c r="C1566" i="1"/>
  <c r="G1566" i="1" s="1"/>
  <c r="H1565" i="1"/>
  <c r="G1565" i="1"/>
  <c r="C1565" i="1"/>
  <c r="C1564" i="1"/>
  <c r="G1563" i="1"/>
  <c r="C1563" i="1"/>
  <c r="H1563" i="1" s="1"/>
  <c r="C1562" i="1"/>
  <c r="H1562" i="1" s="1"/>
  <c r="C1561" i="1"/>
  <c r="H1560" i="1"/>
  <c r="G1560" i="1"/>
  <c r="C1560" i="1"/>
  <c r="H1559" i="1"/>
  <c r="G1559" i="1"/>
  <c r="C1559" i="1"/>
  <c r="G1558" i="1"/>
  <c r="C1558" i="1"/>
  <c r="H1558" i="1" s="1"/>
  <c r="C1557" i="1"/>
  <c r="H1556" i="1"/>
  <c r="G1556" i="1"/>
  <c r="C1556" i="1"/>
  <c r="H1555" i="1"/>
  <c r="G1555" i="1"/>
  <c r="C1555" i="1"/>
  <c r="C1554" i="1"/>
  <c r="H1554" i="1" s="1"/>
  <c r="C1553" i="1"/>
  <c r="H1552" i="1"/>
  <c r="G1552" i="1"/>
  <c r="C1552" i="1"/>
  <c r="H1551" i="1"/>
  <c r="G1551" i="1"/>
  <c r="C1551" i="1"/>
  <c r="G1550" i="1"/>
  <c r="C1550" i="1"/>
  <c r="H1550" i="1" s="1"/>
  <c r="C1549" i="1"/>
  <c r="H1548" i="1"/>
  <c r="G1548" i="1"/>
  <c r="C1548" i="1"/>
  <c r="H1547" i="1"/>
  <c r="G1547" i="1"/>
  <c r="C1547" i="1"/>
  <c r="C1546" i="1"/>
  <c r="H1546" i="1" s="1"/>
  <c r="C1545" i="1"/>
  <c r="H1544" i="1"/>
  <c r="G1544" i="1"/>
  <c r="C1544" i="1"/>
  <c r="H1543" i="1"/>
  <c r="G1543" i="1"/>
  <c r="C1543" i="1"/>
  <c r="G1542" i="1"/>
  <c r="C1542" i="1"/>
  <c r="H1542" i="1" s="1"/>
  <c r="C1541" i="1"/>
  <c r="H1540" i="1"/>
  <c r="G1540" i="1"/>
  <c r="C1540" i="1"/>
  <c r="H1539" i="1"/>
  <c r="G1539" i="1"/>
  <c r="C1539" i="1"/>
  <c r="C1538" i="1"/>
  <c r="H1538" i="1" s="1"/>
  <c r="C1537" i="1"/>
  <c r="H1536" i="1"/>
  <c r="G1536" i="1"/>
  <c r="C1536" i="1"/>
  <c r="H1535" i="1"/>
  <c r="G1535" i="1"/>
  <c r="C1535" i="1"/>
  <c r="G1534" i="1"/>
  <c r="C1534" i="1"/>
  <c r="H1534" i="1" s="1"/>
  <c r="C1533" i="1"/>
  <c r="H1532" i="1"/>
  <c r="G1532" i="1"/>
  <c r="C1532" i="1"/>
  <c r="H1531" i="1"/>
  <c r="G1531" i="1"/>
  <c r="C1531" i="1"/>
  <c r="C1529" i="1"/>
  <c r="H1528" i="1"/>
  <c r="G1528" i="1"/>
  <c r="C1528" i="1"/>
  <c r="H1527" i="1"/>
  <c r="G1527" i="1"/>
  <c r="C1527" i="1"/>
  <c r="G1526" i="1"/>
  <c r="C1526" i="1"/>
  <c r="H1526" i="1" s="1"/>
  <c r="C1525" i="1"/>
  <c r="H1523" i="1"/>
  <c r="G1523" i="1"/>
  <c r="C1523" i="1"/>
  <c r="C1522" i="1"/>
  <c r="H1522" i="1" s="1"/>
  <c r="C1521" i="1"/>
  <c r="H1520" i="1"/>
  <c r="G1520" i="1"/>
  <c r="C1520" i="1"/>
  <c r="H1519" i="1"/>
  <c r="G1519" i="1"/>
  <c r="C1519" i="1"/>
  <c r="H1516" i="1"/>
  <c r="G1516" i="1"/>
  <c r="C1516" i="1"/>
  <c r="H1515" i="1"/>
  <c r="G1515" i="1"/>
  <c r="C1515" i="1"/>
  <c r="C1514" i="1"/>
  <c r="H1514" i="1" s="1"/>
  <c r="C1513" i="1"/>
  <c r="H1512" i="1"/>
  <c r="G1512" i="1"/>
  <c r="C1512" i="1"/>
  <c r="H1511" i="1"/>
  <c r="G1511" i="1"/>
  <c r="C1511" i="1"/>
  <c r="G1510" i="1"/>
  <c r="C1510" i="1"/>
  <c r="H1510" i="1" s="1"/>
  <c r="C1509" i="1"/>
  <c r="H1508" i="1"/>
  <c r="G1508" i="1"/>
  <c r="C1508" i="1"/>
  <c r="H1507" i="1"/>
  <c r="C1507" i="1"/>
  <c r="G1507" i="1" s="1"/>
  <c r="C1506" i="1"/>
  <c r="H1506" i="1" s="1"/>
  <c r="C1505" i="1"/>
  <c r="C1504" i="1"/>
  <c r="G1504" i="1" s="1"/>
  <c r="C1503" i="1"/>
  <c r="H1503" i="1" s="1"/>
  <c r="C1502" i="1"/>
  <c r="H1502" i="1" s="1"/>
  <c r="H1500" i="1"/>
  <c r="G1500" i="1"/>
  <c r="C1500" i="1"/>
  <c r="C1498" i="1"/>
  <c r="H1498" i="1" s="1"/>
  <c r="C1497" i="1"/>
  <c r="H1496" i="1"/>
  <c r="G1496" i="1"/>
  <c r="C1496" i="1"/>
  <c r="H1495" i="1"/>
  <c r="G1495" i="1"/>
  <c r="C1495" i="1"/>
  <c r="G1494" i="1"/>
  <c r="C1494" i="1"/>
  <c r="H1494" i="1" s="1"/>
  <c r="C1493" i="1"/>
  <c r="H1492" i="1"/>
  <c r="C1492" i="1"/>
  <c r="G1492" i="1" s="1"/>
  <c r="C1491" i="1"/>
  <c r="G1491" i="1" s="1"/>
  <c r="C1490" i="1"/>
  <c r="H1490" i="1" s="1"/>
  <c r="C1489" i="1"/>
  <c r="H1488" i="1"/>
  <c r="G1488" i="1"/>
  <c r="C1488" i="1"/>
  <c r="H1487" i="1"/>
  <c r="G1487" i="1"/>
  <c r="C1487" i="1"/>
  <c r="C1486" i="1"/>
  <c r="H1486" i="1" s="1"/>
  <c r="C1485" i="1"/>
  <c r="G1484" i="1"/>
  <c r="C1484" i="1"/>
  <c r="H1484" i="1" s="1"/>
  <c r="C1483" i="1"/>
  <c r="G1483" i="1" s="1"/>
  <c r="C1482" i="1"/>
  <c r="H1482" i="1" s="1"/>
  <c r="H1480" i="1"/>
  <c r="C1480" i="1"/>
  <c r="G1480" i="1" s="1"/>
  <c r="D1479" i="1"/>
  <c r="C1479" i="1"/>
  <c r="J1479" i="1" s="1"/>
  <c r="H1478" i="1"/>
  <c r="G1478" i="1"/>
  <c r="I1478" i="1" s="1"/>
  <c r="D1478" i="1"/>
  <c r="J1478" i="1" s="1"/>
  <c r="C1478" i="1"/>
  <c r="D1477" i="1"/>
  <c r="C1477" i="1"/>
  <c r="J1477" i="1" s="1"/>
  <c r="H1476" i="1"/>
  <c r="G1476" i="1"/>
  <c r="I1476" i="1" s="1"/>
  <c r="D1476" i="1"/>
  <c r="J1476" i="1" s="1"/>
  <c r="C1476" i="1"/>
  <c r="H1475" i="1"/>
  <c r="G1475" i="1"/>
  <c r="D1475" i="1"/>
  <c r="C1475" i="1"/>
  <c r="D1474" i="1"/>
  <c r="C1474" i="1"/>
  <c r="J1474" i="1" s="1"/>
  <c r="H1473" i="1"/>
  <c r="G1473" i="1"/>
  <c r="I1473" i="1" s="1"/>
  <c r="D1473" i="1"/>
  <c r="J1473" i="1" s="1"/>
  <c r="C1473" i="1"/>
  <c r="D1472" i="1"/>
  <c r="C1472" i="1"/>
  <c r="J1472" i="1" s="1"/>
  <c r="H1471" i="1"/>
  <c r="G1471" i="1"/>
  <c r="I1471" i="1" s="1"/>
  <c r="D1471" i="1"/>
  <c r="J1471" i="1" s="1"/>
  <c r="C1471" i="1"/>
  <c r="H1470" i="1"/>
  <c r="G1470" i="1"/>
  <c r="D1470" i="1"/>
  <c r="C1470" i="1"/>
  <c r="H1469" i="1"/>
  <c r="G1469" i="1"/>
  <c r="D1469" i="1"/>
  <c r="C1469" i="1"/>
  <c r="D1468" i="1"/>
  <c r="C1468" i="1"/>
  <c r="J1468" i="1" s="1"/>
  <c r="H1467" i="1"/>
  <c r="G1467" i="1"/>
  <c r="I1467" i="1" s="1"/>
  <c r="D1467" i="1"/>
  <c r="J1467" i="1" s="1"/>
  <c r="C1467" i="1"/>
  <c r="D1466" i="1"/>
  <c r="C1466" i="1"/>
  <c r="J1466" i="1" s="1"/>
  <c r="H1465" i="1"/>
  <c r="G1465" i="1"/>
  <c r="I1465" i="1" s="1"/>
  <c r="D1465" i="1"/>
  <c r="J1465" i="1" s="1"/>
  <c r="C1465" i="1"/>
  <c r="D1464" i="1"/>
  <c r="C1464" i="1"/>
  <c r="J1464" i="1" s="1"/>
  <c r="H1463" i="1"/>
  <c r="G1463" i="1"/>
  <c r="I1463" i="1" s="1"/>
  <c r="D1463" i="1"/>
  <c r="J1463" i="1" s="1"/>
  <c r="C1463" i="1"/>
  <c r="D1462" i="1"/>
  <c r="C1462" i="1"/>
  <c r="J1462" i="1" s="1"/>
  <c r="D1461" i="1"/>
  <c r="C1461" i="1"/>
  <c r="H1460" i="1"/>
  <c r="G1460" i="1"/>
  <c r="I1460" i="1" s="1"/>
  <c r="D1460" i="1"/>
  <c r="J1460" i="1" s="1"/>
  <c r="C1460" i="1"/>
  <c r="D1459" i="1"/>
  <c r="C1459" i="1"/>
  <c r="J1459" i="1" s="1"/>
  <c r="H1458" i="1"/>
  <c r="G1458" i="1"/>
  <c r="I1458" i="1" s="1"/>
  <c r="D1458" i="1"/>
  <c r="J1458" i="1" s="1"/>
  <c r="C1458" i="1"/>
  <c r="D1457" i="1"/>
  <c r="C1457" i="1"/>
  <c r="J1457" i="1" s="1"/>
  <c r="H1456" i="1"/>
  <c r="G1456" i="1"/>
  <c r="I1456" i="1" s="1"/>
  <c r="D1456" i="1"/>
  <c r="J1456" i="1" s="1"/>
  <c r="C1456" i="1"/>
  <c r="D1455" i="1"/>
  <c r="C1455" i="1"/>
  <c r="J1455" i="1" s="1"/>
  <c r="D1454" i="1"/>
  <c r="C1454" i="1"/>
  <c r="D1453" i="1"/>
  <c r="C1453" i="1"/>
  <c r="H1452" i="1"/>
  <c r="G1452" i="1"/>
  <c r="I1452" i="1" s="1"/>
  <c r="D1452" i="1"/>
  <c r="J1452" i="1" s="1"/>
  <c r="C1452" i="1"/>
  <c r="D1451" i="1"/>
  <c r="C1451" i="1"/>
  <c r="J1451" i="1" s="1"/>
  <c r="H1450" i="1"/>
  <c r="G1450" i="1"/>
  <c r="I1450" i="1" s="1"/>
  <c r="D1450" i="1"/>
  <c r="J1450" i="1" s="1"/>
  <c r="C1450" i="1"/>
  <c r="D1449" i="1"/>
  <c r="C1449" i="1"/>
  <c r="J1449" i="1" s="1"/>
  <c r="H1448" i="1"/>
  <c r="G1448" i="1"/>
  <c r="I1448" i="1" s="1"/>
  <c r="D1448" i="1"/>
  <c r="J1448" i="1" s="1"/>
  <c r="C1448" i="1"/>
  <c r="D1447" i="1"/>
  <c r="C1447" i="1"/>
  <c r="J1447" i="1" s="1"/>
  <c r="H1446" i="1"/>
  <c r="G1446" i="1"/>
  <c r="I1446" i="1" s="1"/>
  <c r="D1446" i="1"/>
  <c r="J1446" i="1" s="1"/>
  <c r="C1446" i="1"/>
  <c r="D1445" i="1"/>
  <c r="C1445" i="1"/>
  <c r="G1445" i="1" s="1"/>
  <c r="J1444" i="1"/>
  <c r="G1444" i="1"/>
  <c r="D1444" i="1"/>
  <c r="C1444" i="1"/>
  <c r="H1444" i="1" s="1"/>
  <c r="D1443" i="1"/>
  <c r="C1443" i="1"/>
  <c r="J1442" i="1"/>
  <c r="G1442" i="1"/>
  <c r="D1442" i="1"/>
  <c r="C1442" i="1"/>
  <c r="H1442" i="1" s="1"/>
  <c r="D1441" i="1"/>
  <c r="C1441" i="1"/>
  <c r="J1440" i="1"/>
  <c r="G1440" i="1"/>
  <c r="D1440" i="1"/>
  <c r="C1440" i="1"/>
  <c r="H1440" i="1" s="1"/>
  <c r="D1439" i="1"/>
  <c r="C1439" i="1"/>
  <c r="D1438" i="1"/>
  <c r="C1438" i="1"/>
  <c r="G1438" i="1" s="1"/>
  <c r="D1437" i="1"/>
  <c r="C1437" i="1"/>
  <c r="G1437" i="1" s="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C1411" i="1"/>
  <c r="H1410" i="1"/>
  <c r="G1410" i="1"/>
  <c r="D1410" i="1"/>
  <c r="C1410" i="1"/>
  <c r="G1409" i="1"/>
  <c r="D1409" i="1"/>
  <c r="H1409" i="1" s="1"/>
  <c r="C1409" i="1"/>
  <c r="D1408" i="1"/>
  <c r="C1408" i="1"/>
  <c r="G1408" i="1" s="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D1325" i="1"/>
  <c r="C1325" i="1"/>
  <c r="G1325" i="1" s="1"/>
  <c r="H1324" i="1"/>
  <c r="G1324" i="1"/>
  <c r="D1324" i="1"/>
  <c r="C1324" i="1"/>
  <c r="H1323" i="1"/>
  <c r="G1323" i="1"/>
  <c r="D1323" i="1"/>
  <c r="C1323" i="1"/>
  <c r="D1322" i="1"/>
  <c r="C1322" i="1"/>
  <c r="G1322" i="1" s="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D1274" i="1"/>
  <c r="C1274" i="1"/>
  <c r="H1274" i="1" s="1"/>
  <c r="D1273" i="1"/>
  <c r="C1273" i="1"/>
  <c r="H1273" i="1" s="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H1265" i="1"/>
  <c r="G1265" i="1"/>
  <c r="D1265" i="1"/>
  <c r="C1265" i="1"/>
  <c r="G1264" i="1"/>
  <c r="D1264" i="1"/>
  <c r="H1264" i="1" s="1"/>
  <c r="C1264" i="1"/>
  <c r="H1263" i="1"/>
  <c r="G1263" i="1"/>
  <c r="D1263" i="1"/>
  <c r="C1263" i="1"/>
  <c r="D1262" i="1"/>
  <c r="G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G1247" i="1" s="1"/>
  <c r="C1247" i="1"/>
  <c r="H1246" i="1"/>
  <c r="G1246" i="1"/>
  <c r="D1246" i="1"/>
  <c r="C1246" i="1"/>
  <c r="H1245" i="1"/>
  <c r="G1245" i="1"/>
  <c r="D1245" i="1"/>
  <c r="C1245" i="1"/>
  <c r="D1244" i="1"/>
  <c r="C1244" i="1"/>
  <c r="H1244" i="1" s="1"/>
  <c r="D1243" i="1"/>
  <c r="C1243" i="1"/>
  <c r="H1242" i="1"/>
  <c r="G1242" i="1"/>
  <c r="D1242" i="1"/>
  <c r="C1242" i="1"/>
  <c r="H1241" i="1"/>
  <c r="D1241" i="1"/>
  <c r="C1241" i="1"/>
  <c r="G1241" i="1" s="1"/>
  <c r="D1240" i="1"/>
  <c r="G1240" i="1" s="1"/>
  <c r="C1240" i="1"/>
  <c r="H1240" i="1" s="1"/>
  <c r="H1239" i="1"/>
  <c r="G1239" i="1"/>
  <c r="D1239" i="1"/>
  <c r="C1239" i="1"/>
  <c r="H1238" i="1"/>
  <c r="G1238" i="1"/>
  <c r="D1238" i="1"/>
  <c r="C1238" i="1"/>
  <c r="D1237" i="1"/>
  <c r="C1237" i="1"/>
  <c r="H1237" i="1" s="1"/>
  <c r="D1236" i="1"/>
  <c r="C1236" i="1"/>
  <c r="H1236" i="1" s="1"/>
  <c r="D1235" i="1"/>
  <c r="H1234" i="1"/>
  <c r="G1234" i="1"/>
  <c r="D1234" i="1"/>
  <c r="C1234" i="1"/>
  <c r="H1233" i="1"/>
  <c r="G1233" i="1"/>
  <c r="D1233" i="1"/>
  <c r="C1233" i="1"/>
  <c r="H1232" i="1"/>
  <c r="G1232" i="1"/>
  <c r="D1232" i="1"/>
  <c r="C1232" i="1"/>
  <c r="H1231" i="1"/>
  <c r="G1231" i="1"/>
  <c r="D1231" i="1"/>
  <c r="C1231" i="1"/>
  <c r="H1230" i="1"/>
  <c r="G1230" i="1"/>
  <c r="D1230" i="1"/>
  <c r="C1230" i="1"/>
  <c r="D1229" i="1"/>
  <c r="C1229" i="1"/>
  <c r="D1228" i="1"/>
  <c r="C1228" i="1"/>
  <c r="D1227" i="1"/>
  <c r="C1227" i="1"/>
  <c r="H1226" i="1"/>
  <c r="G1226" i="1"/>
  <c r="D1226" i="1"/>
  <c r="C1226" i="1"/>
  <c r="D1225" i="1"/>
  <c r="C1225" i="1"/>
  <c r="G1225" i="1" s="1"/>
  <c r="D1224" i="1"/>
  <c r="C1224" i="1"/>
  <c r="H1224" i="1" s="1"/>
  <c r="D1223" i="1"/>
  <c r="C1223" i="1"/>
  <c r="H1221" i="1"/>
  <c r="G1221" i="1"/>
  <c r="D1221" i="1"/>
  <c r="C1221" i="1"/>
  <c r="H1220" i="1"/>
  <c r="G1220" i="1"/>
  <c r="D1220" i="1"/>
  <c r="C1220" i="1"/>
  <c r="H1219" i="1"/>
  <c r="G1219" i="1"/>
  <c r="D1219" i="1"/>
  <c r="C1219" i="1"/>
  <c r="D1218" i="1"/>
  <c r="C1218" i="1"/>
  <c r="D1217" i="1"/>
  <c r="C1217" i="1"/>
  <c r="H1217" i="1" s="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D1165" i="1"/>
  <c r="C1165" i="1"/>
  <c r="H1164" i="1"/>
  <c r="G1164" i="1"/>
  <c r="D1164" i="1"/>
  <c r="C1164" i="1"/>
  <c r="H1163" i="1"/>
  <c r="D1163" i="1"/>
  <c r="C1163" i="1"/>
  <c r="H1162" i="1"/>
  <c r="G1162" i="1"/>
  <c r="D1162" i="1"/>
  <c r="C1162" i="1"/>
  <c r="H1161" i="1"/>
  <c r="G1161" i="1"/>
  <c r="D1161" i="1"/>
  <c r="C1161" i="1"/>
  <c r="D1160" i="1"/>
  <c r="C1160" i="1"/>
  <c r="H1159" i="1"/>
  <c r="G1159" i="1"/>
  <c r="D1159" i="1"/>
  <c r="C1159" i="1"/>
  <c r="H1158" i="1"/>
  <c r="G1158" i="1"/>
  <c r="D1158" i="1"/>
  <c r="C1158" i="1"/>
  <c r="D1157" i="1"/>
  <c r="H1157" i="1" s="1"/>
  <c r="C1157" i="1"/>
  <c r="G1157" i="1" s="1"/>
  <c r="D1156" i="1"/>
  <c r="C1156" i="1"/>
  <c r="H1156" i="1" s="1"/>
  <c r="D1155" i="1"/>
  <c r="C1155" i="1"/>
  <c r="H1155" i="1" s="1"/>
  <c r="D1154" i="1"/>
  <c r="C1154" i="1"/>
  <c r="D1151" i="1"/>
  <c r="C1151" i="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C1065" i="1"/>
  <c r="D1064" i="1"/>
  <c r="C1064" i="1"/>
  <c r="G1064" i="1" s="1"/>
  <c r="H1063" i="1"/>
  <c r="G1063" i="1"/>
  <c r="D1063" i="1"/>
  <c r="C1063" i="1"/>
  <c r="D1062" i="1"/>
  <c r="C1062" i="1"/>
  <c r="G1062" i="1" s="1"/>
  <c r="D1061" i="1"/>
  <c r="C1061" i="1"/>
  <c r="G1061" i="1" s="1"/>
  <c r="H1060" i="1"/>
  <c r="G1060" i="1"/>
  <c r="D1060" i="1"/>
  <c r="C1060" i="1"/>
  <c r="H1059" i="1"/>
  <c r="G1059" i="1"/>
  <c r="D1059" i="1"/>
  <c r="C1059" i="1"/>
  <c r="H1058" i="1"/>
  <c r="G1058" i="1"/>
  <c r="D1058" i="1"/>
  <c r="C1058" i="1"/>
  <c r="H1057" i="1"/>
  <c r="G1057" i="1"/>
  <c r="D1057" i="1"/>
  <c r="C1057" i="1"/>
  <c r="D1056" i="1"/>
  <c r="C1056" i="1"/>
  <c r="H1055" i="1"/>
  <c r="G1055" i="1"/>
  <c r="D1055" i="1"/>
  <c r="C1055" i="1"/>
  <c r="D1054" i="1"/>
  <c r="C1054" i="1"/>
  <c r="G1054" i="1" s="1"/>
  <c r="H1053" i="1"/>
  <c r="G1053" i="1"/>
  <c r="D1053" i="1"/>
  <c r="C1053" i="1"/>
  <c r="D1052" i="1"/>
  <c r="C1052" i="1"/>
  <c r="G1052" i="1" s="1"/>
  <c r="H1051" i="1"/>
  <c r="G1051" i="1"/>
  <c r="D1051" i="1"/>
  <c r="C1051" i="1"/>
  <c r="D1050" i="1"/>
  <c r="C1050" i="1"/>
  <c r="D1049" i="1"/>
  <c r="C1049" i="1"/>
  <c r="H1049" i="1" s="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2" i="1" s="1"/>
  <c r="H1031" i="1"/>
  <c r="G1031" i="1"/>
  <c r="D1031" i="1"/>
  <c r="C1031" i="1"/>
  <c r="H1029" i="1"/>
  <c r="G1029" i="1"/>
  <c r="D1029" i="1"/>
  <c r="C1029" i="1"/>
  <c r="D1028" i="1"/>
  <c r="C1028" i="1"/>
  <c r="H1027" i="1"/>
  <c r="G1027" i="1"/>
  <c r="D1027" i="1"/>
  <c r="C1027" i="1"/>
  <c r="H1026" i="1"/>
  <c r="G1026" i="1"/>
  <c r="D1026" i="1"/>
  <c r="C1026" i="1"/>
  <c r="D1025" i="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H1018" i="1"/>
  <c r="D1018" i="1"/>
  <c r="C1018" i="1"/>
  <c r="H1017" i="1"/>
  <c r="G1017" i="1"/>
  <c r="D1017" i="1"/>
  <c r="C1017" i="1"/>
  <c r="H1016" i="1"/>
  <c r="G1016" i="1"/>
  <c r="D1016" i="1"/>
  <c r="C1016" i="1"/>
  <c r="H1015" i="1"/>
  <c r="G1015" i="1"/>
  <c r="D1015" i="1"/>
  <c r="C1015" i="1"/>
  <c r="D1014" i="1"/>
  <c r="C1014" i="1"/>
  <c r="H1014" i="1" s="1"/>
  <c r="D1013" i="1"/>
  <c r="C1013" i="1"/>
  <c r="H1013" i="1" s="1"/>
  <c r="D1012" i="1"/>
  <c r="G1012" i="1" s="1"/>
  <c r="C1012" i="1"/>
  <c r="H1011" i="1"/>
  <c r="G1011" i="1"/>
  <c r="D1011" i="1"/>
  <c r="C1011" i="1"/>
  <c r="H1010" i="1"/>
  <c r="G1010" i="1"/>
  <c r="D1010" i="1"/>
  <c r="C1010" i="1"/>
  <c r="H1009" i="1"/>
  <c r="G1009" i="1"/>
  <c r="D1009" i="1"/>
  <c r="C1009" i="1"/>
  <c r="D1008" i="1"/>
  <c r="C1008" i="1"/>
  <c r="D1007" i="1"/>
  <c r="C1007" i="1"/>
  <c r="D1006" i="1"/>
  <c r="C1006" i="1"/>
  <c r="G1006" i="1" s="1"/>
  <c r="G1005" i="1"/>
  <c r="D1005" i="1"/>
  <c r="H1005" i="1" s="1"/>
  <c r="C1005" i="1"/>
  <c r="D1004" i="1"/>
  <c r="C1004" i="1"/>
  <c r="D1003" i="1"/>
  <c r="C1003" i="1"/>
  <c r="G1003" i="1" s="1"/>
  <c r="D1002" i="1"/>
  <c r="C1002" i="1"/>
  <c r="G1002" i="1" s="1"/>
  <c r="D1001" i="1"/>
  <c r="C1001" i="1"/>
  <c r="G1001" i="1" s="1"/>
  <c r="D1000" i="1"/>
  <c r="C1000" i="1"/>
  <c r="G1000" i="1" s="1"/>
  <c r="D999" i="1"/>
  <c r="C999" i="1"/>
  <c r="G999" i="1" s="1"/>
  <c r="D998" i="1"/>
  <c r="C998" i="1"/>
  <c r="G998" i="1" s="1"/>
  <c r="D997" i="1"/>
  <c r="C997" i="1"/>
  <c r="G996" i="1"/>
  <c r="D996" i="1"/>
  <c r="H996" i="1" s="1"/>
  <c r="C996" i="1"/>
  <c r="G995" i="1"/>
  <c r="D995" i="1"/>
  <c r="H995" i="1" s="1"/>
  <c r="C995" i="1"/>
  <c r="G994" i="1"/>
  <c r="D994" i="1"/>
  <c r="H994" i="1" s="1"/>
  <c r="C994" i="1"/>
  <c r="G993" i="1"/>
  <c r="D993" i="1"/>
  <c r="H993" i="1" s="1"/>
  <c r="C993" i="1"/>
  <c r="G992" i="1"/>
  <c r="D992" i="1"/>
  <c r="H992" i="1" s="1"/>
  <c r="C992" i="1"/>
  <c r="G991" i="1"/>
  <c r="D991" i="1"/>
  <c r="H991" i="1" s="1"/>
  <c r="C991" i="1"/>
  <c r="G989" i="1"/>
  <c r="D989" i="1"/>
  <c r="H989" i="1" s="1"/>
  <c r="C989" i="1"/>
  <c r="G988" i="1"/>
  <c r="D988" i="1"/>
  <c r="H988" i="1" s="1"/>
  <c r="C988" i="1"/>
  <c r="G987" i="1"/>
  <c r="D987" i="1"/>
  <c r="H987" i="1" s="1"/>
  <c r="C987" i="1"/>
  <c r="G986" i="1"/>
  <c r="D986" i="1"/>
  <c r="H986" i="1" s="1"/>
  <c r="C986"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G971" i="1"/>
  <c r="D971" i="1"/>
  <c r="H971" i="1" s="1"/>
  <c r="C971" i="1"/>
  <c r="G970" i="1"/>
  <c r="D970" i="1"/>
  <c r="H970" i="1" s="1"/>
  <c r="C970" i="1"/>
  <c r="G969" i="1"/>
  <c r="D969" i="1"/>
  <c r="H969" i="1" s="1"/>
  <c r="C969" i="1"/>
  <c r="G968" i="1"/>
  <c r="D968" i="1"/>
  <c r="H968" i="1" s="1"/>
  <c r="C968" i="1"/>
  <c r="G967" i="1"/>
  <c r="D967" i="1"/>
  <c r="H967" i="1" s="1"/>
  <c r="C967" i="1"/>
  <c r="G966" i="1"/>
  <c r="D966" i="1"/>
  <c r="H966" i="1" s="1"/>
  <c r="C966" i="1"/>
  <c r="G965"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G957" i="1"/>
  <c r="D957" i="1"/>
  <c r="H957" i="1" s="1"/>
  <c r="C957" i="1"/>
  <c r="G956" i="1"/>
  <c r="D956" i="1"/>
  <c r="H956" i="1" s="1"/>
  <c r="C956" i="1"/>
  <c r="G955" i="1"/>
  <c r="D955" i="1"/>
  <c r="H955" i="1" s="1"/>
  <c r="C955" i="1"/>
  <c r="G954" i="1"/>
  <c r="D954" i="1"/>
  <c r="H954" i="1" s="1"/>
  <c r="C954" i="1"/>
  <c r="G953" i="1"/>
  <c r="D953" i="1"/>
  <c r="H953" i="1" s="1"/>
  <c r="C953" i="1"/>
  <c r="G952" i="1"/>
  <c r="D952" i="1"/>
  <c r="H952" i="1" s="1"/>
  <c r="C952" i="1"/>
  <c r="G951" i="1"/>
  <c r="D951" i="1"/>
  <c r="H951" i="1" s="1"/>
  <c r="C951" i="1"/>
  <c r="G950" i="1"/>
  <c r="D950" i="1"/>
  <c r="H950" i="1" s="1"/>
  <c r="C950" i="1"/>
  <c r="G949" i="1"/>
  <c r="D949" i="1"/>
  <c r="H949" i="1" s="1"/>
  <c r="C949" i="1"/>
  <c r="G948" i="1"/>
  <c r="D948" i="1"/>
  <c r="H948" i="1" s="1"/>
  <c r="C948" i="1"/>
  <c r="G947" i="1"/>
  <c r="D947" i="1"/>
  <c r="H947" i="1" s="1"/>
  <c r="C947" i="1"/>
  <c r="G946" i="1"/>
  <c r="D946" i="1"/>
  <c r="H946" i="1" s="1"/>
  <c r="C946" i="1"/>
  <c r="G945" i="1"/>
  <c r="D945" i="1"/>
  <c r="H945" i="1" s="1"/>
  <c r="C945" i="1"/>
  <c r="G944" i="1"/>
  <c r="D944" i="1"/>
  <c r="H944" i="1" s="1"/>
  <c r="C944" i="1"/>
  <c r="G943" i="1"/>
  <c r="D943" i="1"/>
  <c r="H943" i="1" s="1"/>
  <c r="C943" i="1"/>
  <c r="G942" i="1"/>
  <c r="D942" i="1"/>
  <c r="H942" i="1" s="1"/>
  <c r="C942" i="1"/>
  <c r="G941" i="1"/>
  <c r="D941" i="1"/>
  <c r="H941" i="1" s="1"/>
  <c r="C941" i="1"/>
  <c r="G940" i="1"/>
  <c r="D940" i="1"/>
  <c r="H940" i="1" s="1"/>
  <c r="C940" i="1"/>
  <c r="G939" i="1"/>
  <c r="D939" i="1"/>
  <c r="H939" i="1" s="1"/>
  <c r="C939" i="1"/>
  <c r="G938" i="1"/>
  <c r="D938" i="1"/>
  <c r="H938" i="1" s="1"/>
  <c r="C938" i="1"/>
  <c r="G937" i="1"/>
  <c r="D937" i="1"/>
  <c r="H937" i="1" s="1"/>
  <c r="C937" i="1"/>
  <c r="G936" i="1"/>
  <c r="D936" i="1"/>
  <c r="H936" i="1" s="1"/>
  <c r="C936" i="1"/>
  <c r="G935" i="1"/>
  <c r="D935" i="1"/>
  <c r="H935" i="1" s="1"/>
  <c r="C935" i="1"/>
  <c r="G934" i="1"/>
  <c r="D934" i="1"/>
  <c r="H934" i="1" s="1"/>
  <c r="C934" i="1"/>
  <c r="G933" i="1"/>
  <c r="D933" i="1"/>
  <c r="H933" i="1" s="1"/>
  <c r="C933" i="1"/>
  <c r="G932" i="1"/>
  <c r="D932" i="1"/>
  <c r="H932" i="1" s="1"/>
  <c r="C932" i="1"/>
  <c r="G931" i="1"/>
  <c r="D931" i="1"/>
  <c r="H931" i="1" s="1"/>
  <c r="C931" i="1"/>
  <c r="G930" i="1"/>
  <c r="D930" i="1"/>
  <c r="H930" i="1" s="1"/>
  <c r="C930" i="1"/>
  <c r="G929" i="1"/>
  <c r="D929" i="1"/>
  <c r="H929" i="1" s="1"/>
  <c r="C929" i="1"/>
  <c r="G928" i="1"/>
  <c r="D928" i="1"/>
  <c r="H928" i="1" s="1"/>
  <c r="C928" i="1"/>
  <c r="G927" i="1"/>
  <c r="D927" i="1"/>
  <c r="H927" i="1" s="1"/>
  <c r="C927" i="1"/>
  <c r="G926" i="1"/>
  <c r="D926" i="1"/>
  <c r="H926" i="1" s="1"/>
  <c r="C926" i="1"/>
  <c r="G925" i="1"/>
  <c r="D925" i="1"/>
  <c r="H925" i="1" s="1"/>
  <c r="C925" i="1"/>
  <c r="G924" i="1"/>
  <c r="D924" i="1"/>
  <c r="H924" i="1" s="1"/>
  <c r="C924" i="1"/>
  <c r="G923" i="1"/>
  <c r="D923" i="1"/>
  <c r="H923" i="1" s="1"/>
  <c r="C923" i="1"/>
  <c r="G922" i="1"/>
  <c r="D922" i="1"/>
  <c r="H922" i="1" s="1"/>
  <c r="C922" i="1"/>
  <c r="G921" i="1"/>
  <c r="D921" i="1"/>
  <c r="H921" i="1" s="1"/>
  <c r="C921" i="1"/>
  <c r="G920" i="1"/>
  <c r="D920" i="1"/>
  <c r="H920" i="1" s="1"/>
  <c r="C920" i="1"/>
  <c r="G919" i="1"/>
  <c r="D919" i="1"/>
  <c r="H919" i="1" s="1"/>
  <c r="C919" i="1"/>
  <c r="G918" i="1"/>
  <c r="D918" i="1"/>
  <c r="H918" i="1" s="1"/>
  <c r="C918" i="1"/>
  <c r="G917" i="1"/>
  <c r="D917" i="1"/>
  <c r="H917" i="1" s="1"/>
  <c r="C917" i="1"/>
  <c r="G916" i="1"/>
  <c r="D916" i="1"/>
  <c r="H916" i="1" s="1"/>
  <c r="C916" i="1"/>
  <c r="G915" i="1"/>
  <c r="D915" i="1"/>
  <c r="H915" i="1" s="1"/>
  <c r="C915" i="1"/>
  <c r="G914" i="1"/>
  <c r="D914" i="1"/>
  <c r="H914" i="1" s="1"/>
  <c r="C914" i="1"/>
  <c r="G913" i="1"/>
  <c r="D913" i="1"/>
  <c r="H913" i="1" s="1"/>
  <c r="C913" i="1"/>
  <c r="G912" i="1"/>
  <c r="D912" i="1"/>
  <c r="H912" i="1" s="1"/>
  <c r="C912" i="1"/>
  <c r="G911" i="1"/>
  <c r="D911" i="1"/>
  <c r="H911" i="1" s="1"/>
  <c r="C911" i="1"/>
  <c r="G910" i="1"/>
  <c r="D910" i="1"/>
  <c r="H910" i="1" s="1"/>
  <c r="C910" i="1"/>
  <c r="G909" i="1"/>
  <c r="D909" i="1"/>
  <c r="H909" i="1" s="1"/>
  <c r="C909" i="1"/>
  <c r="G908" i="1"/>
  <c r="D908" i="1"/>
  <c r="H908" i="1" s="1"/>
  <c r="C908" i="1"/>
  <c r="G907" i="1"/>
  <c r="D907" i="1"/>
  <c r="H907" i="1" s="1"/>
  <c r="C907" i="1"/>
  <c r="G906" i="1"/>
  <c r="D906" i="1"/>
  <c r="H906" i="1" s="1"/>
  <c r="C906" i="1"/>
  <c r="G905" i="1"/>
  <c r="D905" i="1"/>
  <c r="H905" i="1" s="1"/>
  <c r="C905" i="1"/>
  <c r="G904" i="1"/>
  <c r="D904" i="1"/>
  <c r="H904" i="1" s="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H715" i="1" s="1"/>
  <c r="H714" i="1"/>
  <c r="G714" i="1"/>
  <c r="D714" i="1"/>
  <c r="C714" i="1"/>
  <c r="H713" i="1"/>
  <c r="G713" i="1"/>
  <c r="D713" i="1"/>
  <c r="C713" i="1"/>
  <c r="H712" i="1"/>
  <c r="G712" i="1"/>
  <c r="D712" i="1"/>
  <c r="C712" i="1"/>
  <c r="D711" i="1"/>
  <c r="C711" i="1"/>
  <c r="G711" i="1" s="1"/>
  <c r="D710" i="1"/>
  <c r="C710" i="1"/>
  <c r="G710" i="1" s="1"/>
  <c r="H709" i="1"/>
  <c r="G709" i="1"/>
  <c r="D709" i="1"/>
  <c r="C709" i="1"/>
  <c r="H708" i="1"/>
  <c r="G708" i="1"/>
  <c r="D708" i="1"/>
  <c r="C708" i="1"/>
  <c r="H707" i="1"/>
  <c r="G707" i="1"/>
  <c r="D707" i="1"/>
  <c r="C707" i="1"/>
  <c r="H706" i="1"/>
  <c r="G706" i="1"/>
  <c r="D706" i="1"/>
  <c r="C706" i="1"/>
  <c r="H705" i="1"/>
  <c r="G705" i="1"/>
  <c r="D705" i="1"/>
  <c r="C705" i="1"/>
  <c r="H704" i="1"/>
  <c r="G704" i="1"/>
  <c r="D704" i="1"/>
  <c r="C704" i="1"/>
  <c r="G703"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D647" i="1"/>
  <c r="C647" i="1"/>
  <c r="H647" i="1" s="1"/>
  <c r="H646" i="1"/>
  <c r="G646" i="1"/>
  <c r="D646" i="1"/>
  <c r="C646" i="1"/>
  <c r="D645" i="1"/>
  <c r="C645" i="1"/>
  <c r="D644" i="1"/>
  <c r="C644" i="1"/>
  <c r="H644" i="1" s="1"/>
  <c r="D643" i="1"/>
  <c r="C643" i="1"/>
  <c r="D642" i="1"/>
  <c r="C642" i="1"/>
  <c r="H642" i="1" s="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4" i="1"/>
  <c r="D413" i="1"/>
  <c r="C413" i="1"/>
  <c r="D412" i="1"/>
  <c r="C412" i="1"/>
  <c r="C411" i="1"/>
  <c r="D406" i="1"/>
  <c r="C406" i="1"/>
  <c r="H406" i="1" s="1"/>
  <c r="D405" i="1"/>
  <c r="G405" i="1" s="1"/>
  <c r="C405" i="1"/>
  <c r="H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7" i="1"/>
  <c r="G377" i="1"/>
  <c r="D377" i="1"/>
  <c r="C377" i="1"/>
  <c r="H376" i="1"/>
  <c r="G376" i="1"/>
  <c r="D376" i="1"/>
  <c r="C376" i="1"/>
  <c r="H375" i="1"/>
  <c r="G375" i="1"/>
  <c r="D375" i="1"/>
  <c r="C375" i="1"/>
  <c r="D374" i="1"/>
  <c r="C374" i="1"/>
  <c r="H374" i="1" s="1"/>
  <c r="D373" i="1"/>
  <c r="C373" i="1"/>
  <c r="H373" i="1" s="1"/>
  <c r="H372" i="1"/>
  <c r="G372" i="1"/>
  <c r="D372" i="1"/>
  <c r="C372" i="1"/>
  <c r="D371" i="1"/>
  <c r="C371" i="1"/>
  <c r="H371" i="1" s="1"/>
  <c r="G370" i="1"/>
  <c r="D370" i="1"/>
  <c r="C370" i="1"/>
  <c r="H370" i="1" s="1"/>
  <c r="H369" i="1"/>
  <c r="G369" i="1"/>
  <c r="D369" i="1"/>
  <c r="C369" i="1"/>
  <c r="D368" i="1"/>
  <c r="C368" i="1"/>
  <c r="H368" i="1" s="1"/>
  <c r="D367" i="1"/>
  <c r="C367" i="1"/>
  <c r="H367" i="1" s="1"/>
  <c r="H366" i="1"/>
  <c r="G366" i="1"/>
  <c r="D366" i="1"/>
  <c r="C366" i="1"/>
  <c r="G365" i="1"/>
  <c r="D365" i="1"/>
  <c r="C365" i="1"/>
  <c r="H365" i="1" s="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D291" i="1"/>
  <c r="C291" i="1"/>
  <c r="H291" i="1" s="1"/>
  <c r="H290" i="1"/>
  <c r="D290" i="1"/>
  <c r="C290" i="1"/>
  <c r="G290" i="1" s="1"/>
  <c r="D289" i="1"/>
  <c r="C289"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G257" i="1"/>
  <c r="D257" i="1"/>
  <c r="C257" i="1"/>
  <c r="H257" i="1" s="1"/>
  <c r="D256" i="1"/>
  <c r="C256" i="1"/>
  <c r="G256" i="1" s="1"/>
  <c r="D255" i="1"/>
  <c r="C255" i="1"/>
  <c r="G255" i="1" s="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9" i="1" s="1"/>
  <c r="H208" i="1"/>
  <c r="G208" i="1"/>
  <c r="D208" i="1"/>
  <c r="C208" i="1"/>
  <c r="D207" i="1"/>
  <c r="C207" i="1"/>
  <c r="H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C192" i="1"/>
  <c r="D191" i="1"/>
  <c r="C191" i="1"/>
  <c r="H191" i="1" s="1"/>
  <c r="H190" i="1"/>
  <c r="G190" i="1"/>
  <c r="D190" i="1"/>
  <c r="C190" i="1"/>
  <c r="D189" i="1"/>
  <c r="C189" i="1"/>
  <c r="H189" i="1" s="1"/>
  <c r="D188" i="1"/>
  <c r="C188" i="1"/>
  <c r="D187" i="1"/>
  <c r="C187" i="1"/>
  <c r="H187" i="1" s="1"/>
  <c r="H186" i="1"/>
  <c r="D186" i="1"/>
  <c r="G186" i="1" s="1"/>
  <c r="C186" i="1"/>
  <c r="H185" i="1"/>
  <c r="G185" i="1"/>
  <c r="D185" i="1"/>
  <c r="C185" i="1"/>
  <c r="D184" i="1"/>
  <c r="C184" i="1"/>
  <c r="H183" i="1"/>
  <c r="G183" i="1"/>
  <c r="D183" i="1"/>
  <c r="C183" i="1"/>
  <c r="D182" i="1"/>
  <c r="C182" i="1"/>
  <c r="H182" i="1" s="1"/>
  <c r="D181" i="1"/>
  <c r="C181" i="1"/>
  <c r="H181" i="1" s="1"/>
  <c r="D180" i="1"/>
  <c r="C180" i="1"/>
  <c r="H180" i="1" s="1"/>
  <c r="D179" i="1"/>
  <c r="C179" i="1"/>
  <c r="H179" i="1" s="1"/>
  <c r="H178" i="1"/>
  <c r="D178" i="1"/>
  <c r="C178" i="1"/>
  <c r="D177" i="1"/>
  <c r="C177" i="1"/>
  <c r="H177" i="1" s="1"/>
  <c r="H176" i="1"/>
  <c r="D176" i="1"/>
  <c r="C176" i="1"/>
  <c r="D175" i="1"/>
  <c r="C175" i="1"/>
  <c r="H175" i="1" s="1"/>
  <c r="D174" i="1"/>
  <c r="C174" i="1"/>
  <c r="H174" i="1" s="1"/>
  <c r="D173" i="1"/>
  <c r="C173" i="1"/>
  <c r="D172" i="1"/>
  <c r="C172" i="1"/>
  <c r="H172" i="1" s="1"/>
  <c r="H171" i="1"/>
  <c r="G171" i="1"/>
  <c r="D171" i="1"/>
  <c r="C171" i="1"/>
  <c r="D170" i="1"/>
  <c r="C170" i="1"/>
  <c r="H170" i="1" s="1"/>
  <c r="H169" i="1"/>
  <c r="D169" i="1"/>
  <c r="C169" i="1"/>
  <c r="D168" i="1"/>
  <c r="C168" i="1"/>
  <c r="H168" i="1" s="1"/>
  <c r="D167" i="1"/>
  <c r="C167" i="1"/>
  <c r="H167" i="1" s="1"/>
  <c r="D166" i="1"/>
  <c r="C166" i="1"/>
  <c r="D165" i="1"/>
  <c r="H164" i="1"/>
  <c r="G164" i="1"/>
  <c r="D164" i="1"/>
  <c r="C164" i="1"/>
  <c r="D163" i="1"/>
  <c r="C163" i="1"/>
  <c r="H163" i="1" s="1"/>
  <c r="H162" i="1"/>
  <c r="G162" i="1"/>
  <c r="D162" i="1"/>
  <c r="C162" i="1"/>
  <c r="D161" i="1"/>
  <c r="C161" i="1"/>
  <c r="H161" i="1" s="1"/>
  <c r="D160" i="1"/>
  <c r="C160" i="1"/>
  <c r="H160" i="1" s="1"/>
  <c r="H158" i="1"/>
  <c r="G158" i="1"/>
  <c r="D158" i="1"/>
  <c r="C158" i="1"/>
  <c r="D157" i="1"/>
  <c r="C157" i="1"/>
  <c r="H156" i="1"/>
  <c r="G156" i="1"/>
  <c r="D156" i="1"/>
  <c r="C156" i="1"/>
  <c r="D155" i="1"/>
  <c r="C155" i="1"/>
  <c r="D154" i="1"/>
  <c r="C154" i="1"/>
  <c r="G154" i="1" s="1"/>
  <c r="D153" i="1"/>
  <c r="C153" i="1"/>
  <c r="D152" i="1"/>
  <c r="C152" i="1"/>
  <c r="H152" i="1" s="1"/>
  <c r="H151" i="1"/>
  <c r="G151" i="1"/>
  <c r="D151" i="1"/>
  <c r="C151"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C132" i="1"/>
  <c r="H132" i="1" s="1"/>
  <c r="D131" i="1"/>
  <c r="C131" i="1"/>
  <c r="D130" i="1"/>
  <c r="C130" i="1"/>
  <c r="C129" i="1"/>
  <c r="H128" i="1"/>
  <c r="G128" i="1"/>
  <c r="D128" i="1"/>
  <c r="C128" i="1"/>
  <c r="H127" i="1"/>
  <c r="G127" i="1"/>
  <c r="D127" i="1"/>
  <c r="C127" i="1"/>
  <c r="H126" i="1"/>
  <c r="G126" i="1"/>
  <c r="D126" i="1"/>
  <c r="C126" i="1"/>
  <c r="D125" i="1"/>
  <c r="C125" i="1"/>
  <c r="H125" i="1" s="1"/>
  <c r="D124" i="1"/>
  <c r="C124" i="1"/>
  <c r="H124" i="1" s="1"/>
  <c r="H123" i="1"/>
  <c r="G123" i="1"/>
  <c r="D123" i="1"/>
  <c r="C123" i="1"/>
  <c r="D122" i="1"/>
  <c r="C122" i="1"/>
  <c r="H122" i="1" s="1"/>
  <c r="H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C113" i="1"/>
  <c r="H113" i="1" s="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D86" i="1"/>
  <c r="C86" i="1"/>
  <c r="G86" i="1" s="1"/>
  <c r="H85" i="1"/>
  <c r="G85" i="1"/>
  <c r="D85" i="1"/>
  <c r="C85" i="1"/>
  <c r="H84" i="1"/>
  <c r="G84" i="1"/>
  <c r="D84" i="1"/>
  <c r="C84" i="1"/>
  <c r="H83" i="1"/>
  <c r="G83" i="1"/>
  <c r="D83" i="1"/>
  <c r="C83" i="1"/>
  <c r="H82" i="1"/>
  <c r="G82" i="1"/>
  <c r="D82" i="1"/>
  <c r="C82" i="1"/>
  <c r="H81" i="1"/>
  <c r="G81" i="1"/>
  <c r="D81" i="1"/>
  <c r="C81" i="1"/>
  <c r="H80" i="1"/>
  <c r="G80" i="1"/>
  <c r="D80" i="1"/>
  <c r="C80" i="1"/>
  <c r="D79" i="1"/>
  <c r="C79" i="1"/>
  <c r="G79" i="1" s="1"/>
  <c r="H77" i="1"/>
  <c r="G77" i="1"/>
  <c r="D77" i="1"/>
  <c r="C77" i="1"/>
  <c r="D76" i="1"/>
  <c r="C76" i="1"/>
  <c r="H76" i="1" s="1"/>
  <c r="H75" i="1"/>
  <c r="G75" i="1"/>
  <c r="D75" i="1"/>
  <c r="C75" i="1"/>
  <c r="H74" i="1"/>
  <c r="G74" i="1"/>
  <c r="D74" i="1"/>
  <c r="C74" i="1"/>
  <c r="D73" i="1"/>
  <c r="G73" i="1" s="1"/>
  <c r="C73" i="1"/>
  <c r="H73" i="1" s="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H65" i="1" s="1"/>
  <c r="D64" i="1"/>
  <c r="C64" i="1"/>
  <c r="G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C53" i="1"/>
  <c r="H53" i="1" s="1"/>
  <c r="H52" i="1"/>
  <c r="G52" i="1"/>
  <c r="D52" i="1"/>
  <c r="C52" i="1"/>
  <c r="H51" i="1"/>
  <c r="G51" i="1"/>
  <c r="D51" i="1"/>
  <c r="C51" i="1"/>
  <c r="D50" i="1"/>
  <c r="C50" i="1"/>
  <c r="H50" i="1" s="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6" i="9" l="1"/>
  <c r="B26" i="9" s="1"/>
  <c r="G1579" i="1"/>
  <c r="H1576" i="1"/>
  <c r="G1576" i="1"/>
  <c r="I36" i="3"/>
  <c r="D49" i="8"/>
  <c r="C1524" i="1" s="1"/>
  <c r="H1504" i="1"/>
  <c r="H1491" i="1"/>
  <c r="G1502" i="1"/>
  <c r="G1503" i="1"/>
  <c r="H1483" i="1"/>
  <c r="G1486" i="1"/>
  <c r="G1436" i="1"/>
  <c r="H1408" i="1"/>
  <c r="H27" i="3"/>
  <c r="H1411" i="1"/>
  <c r="G1411" i="1"/>
  <c r="G129" i="1"/>
  <c r="H131" i="1"/>
  <c r="F134" i="4"/>
  <c r="G130" i="1"/>
  <c r="F133" i="4"/>
  <c r="H412" i="1"/>
  <c r="H405" i="1"/>
  <c r="G1266" i="1"/>
  <c r="H1243" i="1"/>
  <c r="H1218" i="1"/>
  <c r="G404" i="1"/>
  <c r="H289" i="1"/>
  <c r="H411" i="1"/>
  <c r="E274" i="9"/>
  <c r="B274" i="9" s="1"/>
  <c r="G649" i="1"/>
  <c r="G647" i="1"/>
  <c r="H643" i="1"/>
  <c r="G1499" i="1"/>
  <c r="C1501" i="1"/>
  <c r="G1501" i="1" s="1"/>
  <c r="H1322" i="1"/>
  <c r="H1325" i="1"/>
  <c r="G1278" i="1"/>
  <c r="G1273" i="1"/>
  <c r="G1243" i="1"/>
  <c r="G1244" i="1"/>
  <c r="H1228" i="1"/>
  <c r="D245" i="5"/>
  <c r="C1222" i="1" s="1"/>
  <c r="G1222" i="1" s="1"/>
  <c r="E280" i="9"/>
  <c r="B280" i="9" s="1"/>
  <c r="H1225" i="1"/>
  <c r="G1218" i="1"/>
  <c r="H1215" i="1"/>
  <c r="H1160" i="1"/>
  <c r="G1050" i="1"/>
  <c r="G1033" i="1"/>
  <c r="G1013" i="1"/>
  <c r="G1014" i="1"/>
  <c r="H1008" i="1"/>
  <c r="H1006" i="1"/>
  <c r="H1001" i="1"/>
  <c r="G715" i="1"/>
  <c r="H711" i="1"/>
  <c r="H710" i="1"/>
  <c r="G668" i="1"/>
  <c r="G641" i="1"/>
  <c r="H378" i="1"/>
  <c r="F188" i="4"/>
  <c r="E46" i="9"/>
  <c r="B46" i="9" s="1"/>
  <c r="G181" i="1"/>
  <c r="G179" i="1"/>
  <c r="G125" i="1"/>
  <c r="G124" i="1"/>
  <c r="H79" i="1"/>
  <c r="D82" i="4"/>
  <c r="H64" i="1"/>
  <c r="E283" i="9"/>
  <c r="B283" i="9" s="1"/>
  <c r="H288" i="1"/>
  <c r="E42" i="9"/>
  <c r="B42" i="9" s="1"/>
  <c r="E40" i="9"/>
  <c r="B40" i="9" s="1"/>
  <c r="G644" i="1"/>
  <c r="H645" i="1"/>
  <c r="G643" i="1"/>
  <c r="F652" i="4"/>
  <c r="G645" i="1"/>
  <c r="G642" i="1"/>
  <c r="G406" i="1"/>
  <c r="E273" i="9"/>
  <c r="B273" i="9" s="1"/>
  <c r="D644" i="4"/>
  <c r="C638" i="1" s="1"/>
  <c r="E643" i="4"/>
  <c r="D637" i="1" s="1"/>
  <c r="H379" i="1"/>
  <c r="G378" i="1"/>
  <c r="G379" i="1"/>
  <c r="G373" i="1"/>
  <c r="G374" i="1"/>
  <c r="G371" i="1"/>
  <c r="G368" i="1"/>
  <c r="G364" i="1"/>
  <c r="G367" i="1"/>
  <c r="E363" i="4"/>
  <c r="D358" i="1" s="1"/>
  <c r="H364" i="1"/>
  <c r="D363" i="4"/>
  <c r="G308" i="1"/>
  <c r="G291" i="1"/>
  <c r="G413" i="1"/>
  <c r="H413" i="1"/>
  <c r="G411" i="1"/>
  <c r="G412" i="1"/>
  <c r="G289" i="1"/>
  <c r="D643" i="4"/>
  <c r="E644" i="4"/>
  <c r="D638" i="1" s="1"/>
  <c r="F259" i="4"/>
  <c r="E68" i="9"/>
  <c r="B68" i="9" s="1"/>
  <c r="E252" i="4"/>
  <c r="D248" i="1" s="1"/>
  <c r="H255" i="1"/>
  <c r="H256" i="1"/>
  <c r="E225" i="9"/>
  <c r="B225" i="9" s="1"/>
  <c r="G209" i="1"/>
  <c r="G206" i="1"/>
  <c r="F196" i="4"/>
  <c r="H192" i="1"/>
  <c r="G192" i="1"/>
  <c r="H206" i="1"/>
  <c r="G207" i="1"/>
  <c r="G191" i="1"/>
  <c r="G189" i="1"/>
  <c r="G184" i="1"/>
  <c r="H188" i="1"/>
  <c r="G188" i="1"/>
  <c r="G187" i="1"/>
  <c r="H184" i="1"/>
  <c r="G182" i="1"/>
  <c r="E44" i="9"/>
  <c r="B44" i="9" s="1"/>
  <c r="F220" i="9"/>
  <c r="G180" i="1"/>
  <c r="F219" i="9"/>
  <c r="B219" i="9" s="1"/>
  <c r="H173" i="1"/>
  <c r="G178" i="1"/>
  <c r="E41" i="9"/>
  <c r="B41" i="9" s="1"/>
  <c r="G177" i="1"/>
  <c r="G176" i="1"/>
  <c r="G173" i="1"/>
  <c r="G175" i="1"/>
  <c r="F177" i="4"/>
  <c r="G174" i="1"/>
  <c r="G172" i="1"/>
  <c r="G170" i="1"/>
  <c r="G169" i="1"/>
  <c r="F169" i="4"/>
  <c r="D163" i="4"/>
  <c r="C159" i="1" s="1"/>
  <c r="G168" i="1"/>
  <c r="H165" i="1"/>
  <c r="G167" i="1"/>
  <c r="H166" i="1"/>
  <c r="G165" i="1"/>
  <c r="G166" i="1"/>
  <c r="G163" i="1"/>
  <c r="G161" i="1"/>
  <c r="G160" i="1"/>
  <c r="E163" i="4"/>
  <c r="D159" i="1" s="1"/>
  <c r="G157" i="1"/>
  <c r="G155" i="1"/>
  <c r="H155" i="1"/>
  <c r="H157" i="1"/>
  <c r="E152" i="4"/>
  <c r="D148" i="1" s="1"/>
  <c r="H154" i="1"/>
  <c r="F217" i="9"/>
  <c r="B217" i="9" s="1"/>
  <c r="G153" i="1"/>
  <c r="H153" i="1"/>
  <c r="F153" i="4"/>
  <c r="G152" i="1"/>
  <c r="G149" i="1"/>
  <c r="D152" i="4"/>
  <c r="H20" i="9" s="1"/>
  <c r="G150" i="1"/>
  <c r="G132" i="1"/>
  <c r="H129" i="1"/>
  <c r="H130" i="1"/>
  <c r="G131" i="1"/>
  <c r="F124" i="4"/>
  <c r="C120" i="1"/>
  <c r="H120" i="1" s="1"/>
  <c r="G121" i="1"/>
  <c r="F125" i="4"/>
  <c r="G122" i="1"/>
  <c r="E37" i="9"/>
  <c r="B37" i="9" s="1"/>
  <c r="F216" i="9"/>
  <c r="B216" i="9" s="1"/>
  <c r="E35" i="9"/>
  <c r="B35" i="9" s="1"/>
  <c r="F215" i="9"/>
  <c r="B215" i="9" s="1"/>
  <c r="G76" i="1"/>
  <c r="D50" i="4"/>
  <c r="C46" i="1" s="1"/>
  <c r="G65" i="1"/>
  <c r="E29" i="9"/>
  <c r="B29" i="9" s="1"/>
  <c r="G50" i="1"/>
  <c r="G53" i="1"/>
  <c r="F54" i="4"/>
  <c r="G1274" i="1"/>
  <c r="H1262" i="1"/>
  <c r="H1247" i="1"/>
  <c r="F259" i="5"/>
  <c r="D258" i="5"/>
  <c r="G1236" i="1"/>
  <c r="G1237" i="1"/>
  <c r="G1229" i="1"/>
  <c r="I23" i="3"/>
  <c r="H1229" i="1"/>
  <c r="H1227" i="1"/>
  <c r="F250" i="5"/>
  <c r="G1227" i="1"/>
  <c r="G1228" i="1"/>
  <c r="H1222" i="1"/>
  <c r="H1223" i="1"/>
  <c r="G1223" i="1"/>
  <c r="G1224" i="1"/>
  <c r="G1215" i="1"/>
  <c r="H1216" i="1"/>
  <c r="G1217" i="1"/>
  <c r="F239" i="5"/>
  <c r="G1216" i="1"/>
  <c r="E290" i="9"/>
  <c r="B290" i="9" s="1"/>
  <c r="G1165" i="1"/>
  <c r="G1163" i="1"/>
  <c r="G1160" i="1"/>
  <c r="H1154" i="1"/>
  <c r="G1156" i="1"/>
  <c r="G1154" i="1"/>
  <c r="G1155" i="1"/>
  <c r="H1151" i="1"/>
  <c r="F164" i="5"/>
  <c r="E288" i="9"/>
  <c r="B288" i="9" s="1"/>
  <c r="E284" i="9"/>
  <c r="B284" i="9" s="1"/>
  <c r="H1064" i="1"/>
  <c r="H1062" i="1"/>
  <c r="G1056" i="1"/>
  <c r="H1056" i="1"/>
  <c r="H1061" i="1"/>
  <c r="H1054" i="1"/>
  <c r="H1052" i="1"/>
  <c r="H1050" i="1"/>
  <c r="H1047" i="1"/>
  <c r="H1048" i="1"/>
  <c r="G1047" i="1"/>
  <c r="G1048" i="1"/>
  <c r="G1049" i="1"/>
  <c r="F70" i="5"/>
  <c r="F52" i="5"/>
  <c r="H1030" i="1"/>
  <c r="G1030" i="1"/>
  <c r="G1032" i="1"/>
  <c r="H1028" i="1"/>
  <c r="G1028" i="1"/>
  <c r="E7" i="5"/>
  <c r="D990" i="1"/>
  <c r="H1023" i="1"/>
  <c r="H1025" i="1"/>
  <c r="G1023" i="1"/>
  <c r="G1025" i="1"/>
  <c r="G1018" i="1"/>
  <c r="H1012" i="1"/>
  <c r="G1007" i="1"/>
  <c r="G1008" i="1"/>
  <c r="H1007" i="1"/>
  <c r="G1004" i="1"/>
  <c r="H1004" i="1"/>
  <c r="H1003" i="1"/>
  <c r="H1002" i="1"/>
  <c r="H1000" i="1"/>
  <c r="H999" i="1"/>
  <c r="G997" i="1"/>
  <c r="F19" i="5"/>
  <c r="H997" i="1"/>
  <c r="D12" i="5"/>
  <c r="D7" i="5" s="1"/>
  <c r="F7" i="5" s="1"/>
  <c r="H998"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436" i="1"/>
  <c r="H1437" i="1"/>
  <c r="H1438" i="1"/>
  <c r="J1445" i="1"/>
  <c r="G1482" i="1"/>
  <c r="H1489" i="1"/>
  <c r="G1489" i="1"/>
  <c r="G1498" i="1"/>
  <c r="H1505" i="1"/>
  <c r="G1505" i="1"/>
  <c r="G1514" i="1"/>
  <c r="H1521" i="1"/>
  <c r="G1521" i="1"/>
  <c r="G1530" i="1"/>
  <c r="H1537" i="1"/>
  <c r="G1537" i="1"/>
  <c r="G1546" i="1"/>
  <c r="H1553" i="1"/>
  <c r="G1553" i="1"/>
  <c r="G1562" i="1"/>
  <c r="G1570" i="1"/>
  <c r="H1570" i="1"/>
  <c r="G1578" i="1"/>
  <c r="H1578" i="1"/>
  <c r="G1439" i="1"/>
  <c r="J1439" i="1"/>
  <c r="G1441" i="1"/>
  <c r="J1441" i="1"/>
  <c r="G1443" i="1"/>
  <c r="J1443" i="1"/>
  <c r="H1447" i="1"/>
  <c r="G1447" i="1"/>
  <c r="I1447" i="1" s="1"/>
  <c r="H1449" i="1"/>
  <c r="G1449" i="1"/>
  <c r="I1449" i="1" s="1"/>
  <c r="H1451" i="1"/>
  <c r="G1451" i="1"/>
  <c r="I1451" i="1" s="1"/>
  <c r="H1453" i="1"/>
  <c r="G1453" i="1"/>
  <c r="H1455" i="1"/>
  <c r="G1455" i="1"/>
  <c r="I1455" i="1" s="1"/>
  <c r="H1457" i="1"/>
  <c r="G1457" i="1"/>
  <c r="I1457" i="1" s="1"/>
  <c r="H1459" i="1"/>
  <c r="G1459" i="1"/>
  <c r="I1459" i="1" s="1"/>
  <c r="H1461" i="1"/>
  <c r="G1461" i="1"/>
  <c r="H1493" i="1"/>
  <c r="G1493" i="1"/>
  <c r="H1509" i="1"/>
  <c r="G1509" i="1"/>
  <c r="H1525" i="1"/>
  <c r="G1525" i="1"/>
  <c r="H1541" i="1"/>
  <c r="G1541" i="1"/>
  <c r="H1557" i="1"/>
  <c r="G1557" i="1"/>
  <c r="H1567" i="1"/>
  <c r="G1567" i="1"/>
  <c r="H1575" i="1"/>
  <c r="G1575"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H1481" i="1"/>
  <c r="G1481" i="1"/>
  <c r="G1490" i="1"/>
  <c r="H1497" i="1"/>
  <c r="G1497" i="1"/>
  <c r="G1506" i="1"/>
  <c r="H1513" i="1"/>
  <c r="G1513" i="1"/>
  <c r="G1522" i="1"/>
  <c r="H1529" i="1"/>
  <c r="G1529" i="1"/>
  <c r="G1538" i="1"/>
  <c r="H1545" i="1"/>
  <c r="G1545" i="1"/>
  <c r="G1554" i="1"/>
  <c r="H1561" i="1"/>
  <c r="G1561" i="1"/>
  <c r="H1439" i="1"/>
  <c r="I1440" i="1"/>
  <c r="H1441" i="1"/>
  <c r="I1442" i="1"/>
  <c r="H1443" i="1"/>
  <c r="I1444" i="1"/>
  <c r="H1445" i="1"/>
  <c r="H1454" i="1"/>
  <c r="G1454" i="1"/>
  <c r="H1462" i="1"/>
  <c r="G1462" i="1"/>
  <c r="I1462" i="1" s="1"/>
  <c r="H1464" i="1"/>
  <c r="G1464" i="1"/>
  <c r="H1466" i="1"/>
  <c r="G1466" i="1"/>
  <c r="I1466" i="1" s="1"/>
  <c r="H1468" i="1"/>
  <c r="G1468" i="1"/>
  <c r="I1468" i="1" s="1"/>
  <c r="H1472" i="1"/>
  <c r="G1472" i="1"/>
  <c r="I1472" i="1" s="1"/>
  <c r="H1474" i="1"/>
  <c r="G1474" i="1"/>
  <c r="I1474" i="1" s="1"/>
  <c r="H1477" i="1"/>
  <c r="G1477" i="1"/>
  <c r="I1477" i="1" s="1"/>
  <c r="H1479" i="1"/>
  <c r="G1479" i="1"/>
  <c r="I1479" i="1" s="1"/>
  <c r="H1485" i="1"/>
  <c r="G1485" i="1"/>
  <c r="H1501" i="1"/>
  <c r="H1533" i="1"/>
  <c r="G1533" i="1"/>
  <c r="H1549" i="1"/>
  <c r="G1549" i="1"/>
  <c r="H1564" i="1"/>
  <c r="G1564" i="1"/>
  <c r="H1572" i="1"/>
  <c r="G1572" i="1"/>
  <c r="H1580" i="1"/>
  <c r="G1580" i="1"/>
  <c r="D106" i="4"/>
  <c r="D139" i="4"/>
  <c r="D224" i="4"/>
  <c r="F225" i="4"/>
  <c r="E420" i="4"/>
  <c r="G292" i="9"/>
  <c r="E292" i="9" s="1"/>
  <c r="B292" i="9" s="1"/>
  <c r="F206" i="5"/>
  <c r="D42" i="8"/>
  <c r="E50" i="4"/>
  <c r="D46" i="1" s="1"/>
  <c r="E82" i="4"/>
  <c r="D78" i="1" s="1"/>
  <c r="E224" i="4"/>
  <c r="D220" i="1" s="1"/>
  <c r="D299" i="4"/>
  <c r="F304" i="4"/>
  <c r="D311" i="4"/>
  <c r="F312" i="4"/>
  <c r="F351" i="4"/>
  <c r="D350" i="4"/>
  <c r="E636" i="4"/>
  <c r="D630" i="1" s="1"/>
  <c r="F69" i="5"/>
  <c r="D68" i="5"/>
  <c r="E141" i="6"/>
  <c r="F420" i="4"/>
  <c r="G289" i="9"/>
  <c r="E289" i="9" s="1"/>
  <c r="B289" i="9" s="1"/>
  <c r="F177" i="5"/>
  <c r="D176" i="5"/>
  <c r="B297" i="9"/>
  <c r="E296" i="9"/>
  <c r="I10" i="3" s="1"/>
  <c r="D7" i="4"/>
  <c r="D252" i="4"/>
  <c r="F253" i="4"/>
  <c r="F529" i="4"/>
  <c r="D528" i="4"/>
  <c r="D635" i="4" s="1"/>
  <c r="D141" i="6"/>
  <c r="F356" i="4"/>
  <c r="F364" i="4"/>
  <c r="F416" i="4"/>
  <c r="F421" i="4"/>
  <c r="F473" i="4"/>
  <c r="F485" i="4"/>
  <c r="F585" i="4"/>
  <c r="E142" i="9"/>
  <c r="B142" i="9" s="1"/>
  <c r="F45" i="5"/>
  <c r="F119" i="5"/>
  <c r="E146" i="5"/>
  <c r="E287" i="9"/>
  <c r="B287" i="9" s="1"/>
  <c r="F180" i="5"/>
  <c r="F190" i="5"/>
  <c r="F238" i="5"/>
  <c r="F246" i="5"/>
  <c r="F5" i="6"/>
  <c r="E23" i="9"/>
  <c r="B23" i="9" s="1"/>
  <c r="E31" i="9"/>
  <c r="B31" i="9" s="1"/>
  <c r="E39" i="9"/>
  <c r="B39" i="9" s="1"/>
  <c r="E47" i="9"/>
  <c r="B47" i="9" s="1"/>
  <c r="E55" i="9"/>
  <c r="B55" i="9" s="1"/>
  <c r="E286" i="9"/>
  <c r="B286" i="9" s="1"/>
  <c r="E291" i="9"/>
  <c r="B291" i="9" s="1"/>
  <c r="M212" i="9"/>
  <c r="G278" i="9"/>
  <c r="E278" i="9" s="1"/>
  <c r="B278" i="9" s="1"/>
  <c r="G277" i="9"/>
  <c r="E277" i="9" s="1"/>
  <c r="B277" i="9" s="1"/>
  <c r="G211" i="9"/>
  <c r="E211" i="9" s="1"/>
  <c r="B211" i="9" s="1"/>
  <c r="L212" i="9"/>
  <c r="F212" i="9" s="1"/>
  <c r="B212" i="9" s="1"/>
  <c r="G208" i="9"/>
  <c r="E208" i="9" s="1"/>
  <c r="B208" i="9" s="1"/>
  <c r="G204" i="9"/>
  <c r="E204" i="9" s="1"/>
  <c r="B204" i="9" s="1"/>
  <c r="G200" i="9"/>
  <c r="E200" i="9" s="1"/>
  <c r="B200" i="9" s="1"/>
  <c r="G196" i="9"/>
  <c r="E196" i="9" s="1"/>
  <c r="B196" i="9" s="1"/>
  <c r="G192" i="9"/>
  <c r="E192" i="9" s="1"/>
  <c r="B192"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190" i="9"/>
  <c r="E190" i="9" s="1"/>
  <c r="B190" i="9" s="1"/>
  <c r="G187" i="9"/>
  <c r="E187" i="9" s="1"/>
  <c r="B187" i="9" s="1"/>
  <c r="G182" i="9"/>
  <c r="E182" i="9" s="1"/>
  <c r="B182" i="9" s="1"/>
  <c r="G179" i="9"/>
  <c r="E179" i="9" s="1"/>
  <c r="B179" i="9" s="1"/>
  <c r="G161" i="9"/>
  <c r="E161" i="9" s="1"/>
  <c r="B161"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88" i="9"/>
  <c r="E188" i="9" s="1"/>
  <c r="B188" i="9" s="1"/>
  <c r="G180" i="9"/>
  <c r="E180" i="9" s="1"/>
  <c r="B180" i="9" s="1"/>
  <c r="G162" i="9"/>
  <c r="E162" i="9" s="1"/>
  <c r="B162" i="9" s="1"/>
  <c r="G209" i="9"/>
  <c r="E209" i="9" s="1"/>
  <c r="B209" i="9" s="1"/>
  <c r="G191" i="9"/>
  <c r="E191" i="9" s="1"/>
  <c r="G186" i="9"/>
  <c r="E186" i="9" s="1"/>
  <c r="B186" i="9" s="1"/>
  <c r="G183" i="9"/>
  <c r="E183" i="9" s="1"/>
  <c r="B183" i="9" s="1"/>
  <c r="G178" i="9"/>
  <c r="E178" i="9" s="1"/>
  <c r="B178" i="9" s="1"/>
  <c r="G163" i="9"/>
  <c r="E163" i="9" s="1"/>
  <c r="B163" i="9" s="1"/>
  <c r="G184" i="9"/>
  <c r="E184" i="9" s="1"/>
  <c r="B184"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I10" i="9"/>
  <c r="B48" i="9"/>
  <c r="E51" i="9"/>
  <c r="B51" i="9" s="1"/>
  <c r="B56" i="9"/>
  <c r="E59" i="9"/>
  <c r="B59" i="9" s="1"/>
  <c r="F417" i="4"/>
  <c r="E87" i="5"/>
  <c r="F88" i="5"/>
  <c r="E176" i="5"/>
  <c r="E127" i="9"/>
  <c r="B127" i="9" s="1"/>
  <c r="E135" i="9"/>
  <c r="B135" i="9" s="1"/>
  <c r="E143" i="9"/>
  <c r="B143" i="9" s="1"/>
  <c r="E151" i="9"/>
  <c r="B151" i="9" s="1"/>
  <c r="E159" i="9"/>
  <c r="B159" i="9" s="1"/>
  <c r="B128" i="9"/>
  <c r="E131" i="9"/>
  <c r="B131" i="9" s="1"/>
  <c r="B136" i="9"/>
  <c r="E139" i="9"/>
  <c r="B139" i="9" s="1"/>
  <c r="B144" i="9"/>
  <c r="E147" i="9"/>
  <c r="B147" i="9" s="1"/>
  <c r="B152" i="9"/>
  <c r="E155" i="9"/>
  <c r="B155" i="9" s="1"/>
  <c r="B234" i="9"/>
  <c r="F218" i="9"/>
  <c r="B218" i="9" s="1"/>
  <c r="F226" i="9"/>
  <c r="B226" i="9" s="1"/>
  <c r="F234" i="9"/>
  <c r="F242" i="9"/>
  <c r="B242" i="9" s="1"/>
  <c r="F250" i="9"/>
  <c r="B250" i="9" s="1"/>
  <c r="F258" i="9"/>
  <c r="B258" i="9" s="1"/>
  <c r="F266" i="9"/>
  <c r="B266" i="9" s="1"/>
  <c r="E279" i="9"/>
  <c r="B279" i="9" s="1"/>
  <c r="B240" i="9"/>
  <c r="B248" i="9"/>
  <c r="B256" i="9"/>
  <c r="F214" i="9"/>
  <c r="B214" i="9" s="1"/>
  <c r="F222" i="9"/>
  <c r="B222" i="9" s="1"/>
  <c r="F230" i="9"/>
  <c r="B230" i="9" s="1"/>
  <c r="F238" i="9"/>
  <c r="B238" i="9" s="1"/>
  <c r="F246" i="9"/>
  <c r="B246" i="9" s="1"/>
  <c r="F254" i="9"/>
  <c r="B254" i="9" s="1"/>
  <c r="F262" i="9"/>
  <c r="B262" i="9" s="1"/>
  <c r="B220" i="9"/>
  <c r="B228" i="9"/>
  <c r="B236" i="9"/>
  <c r="B244" i="9"/>
  <c r="B252" i="9"/>
  <c r="B260" i="9"/>
  <c r="B268" i="9"/>
  <c r="G294" i="9" l="1"/>
  <c r="E294" i="9" s="1"/>
  <c r="B294" i="9" s="1"/>
  <c r="G1524" i="1"/>
  <c r="H1524" i="1"/>
  <c r="D43" i="8"/>
  <c r="G299" i="9"/>
  <c r="E299" i="9" s="1"/>
  <c r="B299" i="9" s="1"/>
  <c r="B191" i="9"/>
  <c r="I1464" i="1"/>
  <c r="F245" i="5"/>
  <c r="D237" i="5"/>
  <c r="F237" i="5" s="1"/>
  <c r="D151" i="4"/>
  <c r="H17" i="3" s="1"/>
  <c r="G20" i="9"/>
  <c r="E20" i="9" s="1"/>
  <c r="F82" i="4"/>
  <c r="C78" i="1"/>
  <c r="G78" i="1" s="1"/>
  <c r="F644" i="4"/>
  <c r="E350" i="4"/>
  <c r="F363" i="4"/>
  <c r="C358" i="1"/>
  <c r="F643" i="4"/>
  <c r="C637" i="1"/>
  <c r="H638" i="1"/>
  <c r="G638" i="1"/>
  <c r="F163" i="4"/>
  <c r="H159" i="1"/>
  <c r="G159" i="1"/>
  <c r="C148" i="1"/>
  <c r="F152" i="4"/>
  <c r="G120" i="1"/>
  <c r="F50" i="4"/>
  <c r="F258" i="5"/>
  <c r="C1235" i="1"/>
  <c r="D1124" i="1"/>
  <c r="H1124" i="1" s="1"/>
  <c r="F146" i="5"/>
  <c r="D985" i="1"/>
  <c r="I20" i="3"/>
  <c r="C985" i="1"/>
  <c r="H20" i="3"/>
  <c r="F12" i="5"/>
  <c r="C990" i="1"/>
  <c r="D6" i="5"/>
  <c r="C984" i="1" s="1"/>
  <c r="F635" i="4"/>
  <c r="C629" i="1"/>
  <c r="E68" i="5"/>
  <c r="F68" i="5" s="1"/>
  <c r="D1065" i="1"/>
  <c r="F141" i="6"/>
  <c r="H28" i="3"/>
  <c r="C1435" i="1"/>
  <c r="F7" i="4"/>
  <c r="D6" i="4"/>
  <c r="C3" i="1"/>
  <c r="H21" i="3"/>
  <c r="C1046" i="1"/>
  <c r="D408" i="4"/>
  <c r="C345" i="1"/>
  <c r="I1441" i="1"/>
  <c r="F176" i="5"/>
  <c r="H22" i="3"/>
  <c r="C1153" i="1"/>
  <c r="F299" i="4"/>
  <c r="D298" i="4"/>
  <c r="C294" i="1"/>
  <c r="H78" i="1"/>
  <c r="F224" i="4"/>
  <c r="C220" i="1"/>
  <c r="G1124" i="1"/>
  <c r="E175" i="5"/>
  <c r="D1152" i="1" s="1"/>
  <c r="I22" i="3"/>
  <c r="D1153" i="1"/>
  <c r="E165" i="9"/>
  <c r="B165" i="9" s="1"/>
  <c r="E298" i="9"/>
  <c r="F252" i="4"/>
  <c r="C248" i="1"/>
  <c r="H46" i="1"/>
  <c r="G46" i="1"/>
  <c r="F139" i="4"/>
  <c r="C135" i="1"/>
  <c r="E151" i="4"/>
  <c r="I1443" i="1"/>
  <c r="I1439" i="1"/>
  <c r="D636" i="4"/>
  <c r="F528" i="4"/>
  <c r="C522" i="1"/>
  <c r="I28" i="3"/>
  <c r="D1435" i="1"/>
  <c r="F311" i="4"/>
  <c r="C306" i="1"/>
  <c r="G295" i="9"/>
  <c r="E295" i="9" s="1"/>
  <c r="B295" i="9" s="1"/>
  <c r="I34" i="3"/>
  <c r="C1517" i="1"/>
  <c r="E635" i="4"/>
  <c r="D629" i="1" s="1"/>
  <c r="D414" i="1"/>
  <c r="F106" i="4"/>
  <c r="C102" i="1"/>
  <c r="E6" i="4"/>
  <c r="C1518" i="1" l="1"/>
  <c r="I35" i="3"/>
  <c r="K1432" i="9"/>
  <c r="H23" i="3"/>
  <c r="C1214" i="1"/>
  <c r="G1214" i="1" s="1"/>
  <c r="D175" i="5"/>
  <c r="D289" i="4"/>
  <c r="D413" i="4" s="1"/>
  <c r="C147" i="1"/>
  <c r="F151" i="4"/>
  <c r="B20" i="9"/>
  <c r="E19" i="9"/>
  <c r="D345" i="1"/>
  <c r="E407" i="4"/>
  <c r="D402" i="1" s="1"/>
  <c r="E408" i="4"/>
  <c r="D403" i="1" s="1"/>
  <c r="F350" i="4"/>
  <c r="H358" i="1"/>
  <c r="G358" i="1"/>
  <c r="H637" i="1"/>
  <c r="G637" i="1"/>
  <c r="H148" i="1"/>
  <c r="G148" i="1"/>
  <c r="H1235" i="1"/>
  <c r="G1235" i="1"/>
  <c r="G276" i="9"/>
  <c r="G985" i="1"/>
  <c r="H985" i="1"/>
  <c r="G990" i="1"/>
  <c r="H990" i="1"/>
  <c r="G102" i="1"/>
  <c r="H102" i="1"/>
  <c r="H1517" i="1"/>
  <c r="G1517" i="1"/>
  <c r="H11" i="3"/>
  <c r="E289" i="4"/>
  <c r="E290" i="4" s="1"/>
  <c r="D286" i="1" s="1"/>
  <c r="I17" i="3"/>
  <c r="D147" i="1"/>
  <c r="C403" i="1"/>
  <c r="H3" i="1"/>
  <c r="G3" i="1"/>
  <c r="G629" i="1"/>
  <c r="H629" i="1"/>
  <c r="E293" i="9"/>
  <c r="H135" i="1"/>
  <c r="G135" i="1"/>
  <c r="G248" i="1"/>
  <c r="H248" i="1"/>
  <c r="H1153" i="1"/>
  <c r="G1153" i="1"/>
  <c r="D412" i="4"/>
  <c r="F6" i="4"/>
  <c r="H16" i="3"/>
  <c r="C2" i="1"/>
  <c r="G414" i="1"/>
  <c r="H414" i="1"/>
  <c r="H1065" i="1"/>
  <c r="G1065" i="1"/>
  <c r="F636" i="4"/>
  <c r="C630" i="1"/>
  <c r="H306" i="1"/>
  <c r="G306" i="1"/>
  <c r="H522" i="1"/>
  <c r="G522" i="1"/>
  <c r="H220" i="1"/>
  <c r="G220" i="1"/>
  <c r="H294" i="1"/>
  <c r="G294" i="1"/>
  <c r="H345" i="1"/>
  <c r="G345" i="1"/>
  <c r="E412" i="4"/>
  <c r="I16" i="3"/>
  <c r="D2" i="1"/>
  <c r="D407" i="4"/>
  <c r="F298" i="4"/>
  <c r="C293" i="1"/>
  <c r="G1435" i="1"/>
  <c r="H1435" i="1"/>
  <c r="H9" i="3"/>
  <c r="I21" i="3"/>
  <c r="D1046" i="1"/>
  <c r="H1046" i="1" s="1"/>
  <c r="E6" i="5"/>
  <c r="F6" i="5" s="1"/>
  <c r="F175" i="5"/>
  <c r="C1152" i="1"/>
  <c r="H1518" i="1" l="1"/>
  <c r="G1518" i="1"/>
  <c r="H1214" i="1"/>
  <c r="C285" i="1"/>
  <c r="D290" i="4"/>
  <c r="F290" i="4" s="1"/>
  <c r="D291" i="4"/>
  <c r="C287" i="1" s="1"/>
  <c r="G147" i="1"/>
  <c r="F408" i="4"/>
  <c r="F289" i="4"/>
  <c r="H147" i="1"/>
  <c r="G1046" i="1"/>
  <c r="K3" i="9"/>
  <c r="I9" i="3"/>
  <c r="H2" i="1"/>
  <c r="G2" i="1"/>
  <c r="F407" i="4"/>
  <c r="C402" i="1"/>
  <c r="H403" i="1"/>
  <c r="G403" i="1"/>
  <c r="G630" i="1"/>
  <c r="H630" i="1"/>
  <c r="F291" i="4"/>
  <c r="N3" i="9"/>
  <c r="I11" i="3"/>
  <c r="H276" i="9"/>
  <c r="E276" i="9" s="1"/>
  <c r="D984" i="1"/>
  <c r="G282" i="9"/>
  <c r="E282" i="9" s="1"/>
  <c r="B282" i="9" s="1"/>
  <c r="E639" i="4"/>
  <c r="D407" i="1"/>
  <c r="E291" i="4"/>
  <c r="D287" i="1" s="1"/>
  <c r="E413" i="4"/>
  <c r="E414" i="4" s="1"/>
  <c r="D409" i="1" s="1"/>
  <c r="D285" i="1"/>
  <c r="H285" i="1" s="1"/>
  <c r="H1152" i="1"/>
  <c r="G1152" i="1"/>
  <c r="H293" i="1"/>
  <c r="G293" i="1"/>
  <c r="D639" i="4"/>
  <c r="D414" i="4"/>
  <c r="F412" i="4"/>
  <c r="C407" i="1"/>
  <c r="D640" i="4"/>
  <c r="D415" i="4"/>
  <c r="C408" i="1"/>
  <c r="C286" i="1" l="1"/>
  <c r="H286" i="1" s="1"/>
  <c r="F413" i="4"/>
  <c r="G285" i="1"/>
  <c r="G402" i="1"/>
  <c r="H402" i="1"/>
  <c r="F415" i="4"/>
  <c r="C410" i="1"/>
  <c r="F414" i="4"/>
  <c r="C409" i="1"/>
  <c r="D642" i="4"/>
  <c r="C634" i="1"/>
  <c r="D641" i="4"/>
  <c r="F639" i="4"/>
  <c r="C633" i="1"/>
  <c r="H8" i="3"/>
  <c r="H984" i="1"/>
  <c r="G984" i="1"/>
  <c r="H287" i="1"/>
  <c r="G287" i="1"/>
  <c r="H407" i="1"/>
  <c r="G407" i="1"/>
  <c r="E275" i="9"/>
  <c r="B276" i="9"/>
  <c r="D633" i="1"/>
  <c r="E640" i="4"/>
  <c r="F640" i="4" s="1"/>
  <c r="E415" i="4"/>
  <c r="D410" i="1" s="1"/>
  <c r="D408" i="1"/>
  <c r="H408" i="1" s="1"/>
  <c r="G286" i="1" l="1"/>
  <c r="E641" i="4"/>
  <c r="D635" i="1" s="1"/>
  <c r="G633" i="1"/>
  <c r="H633" i="1"/>
  <c r="H410" i="1"/>
  <c r="G410" i="1"/>
  <c r="M3" i="9"/>
  <c r="I8" i="3"/>
  <c r="F642" i="4"/>
  <c r="D646" i="4"/>
  <c r="C636" i="1"/>
  <c r="E642" i="4"/>
  <c r="D634" i="1"/>
  <c r="H634" i="1" s="1"/>
  <c r="G408" i="1"/>
  <c r="D645" i="4"/>
  <c r="C635" i="1"/>
  <c r="H409" i="1"/>
  <c r="G409" i="1"/>
  <c r="F641" i="4" l="1"/>
  <c r="G634" i="1"/>
  <c r="H19" i="3"/>
  <c r="C640" i="1"/>
  <c r="H635" i="1"/>
  <c r="G635" i="1"/>
  <c r="E646" i="4"/>
  <c r="F646" i="4" s="1"/>
  <c r="D636" i="1"/>
  <c r="H636" i="1" s="1"/>
  <c r="H18" i="3"/>
  <c r="C639" i="1"/>
  <c r="E645" i="4"/>
  <c r="F645" i="4" s="1"/>
  <c r="G636" i="1" l="1"/>
  <c r="I18" i="3"/>
  <c r="D639" i="1"/>
  <c r="G639" i="1" s="1"/>
  <c r="H7" i="3"/>
  <c r="I19" i="3"/>
  <c r="D640" i="1"/>
  <c r="G640" i="1" s="1"/>
  <c r="H639" i="1" l="1"/>
  <c r="H640" i="1"/>
  <c r="J3" i="9"/>
  <c r="I7" i="3"/>
  <c r="M272" i="9" l="1"/>
  <c r="L272" i="9"/>
  <c r="G18" i="9"/>
  <c r="H18" i="9"/>
  <c r="I13" i="9"/>
  <c r="K7" i="9"/>
  <c r="K5" i="9"/>
  <c r="I8" i="9"/>
  <c r="L16" i="9"/>
  <c r="I7" i="9"/>
  <c r="K11" i="9"/>
  <c r="M16" i="9"/>
  <c r="H15" i="9"/>
  <c r="K8" i="9"/>
  <c r="I17" i="9"/>
  <c r="L15" i="9"/>
  <c r="I12" i="9"/>
  <c r="J7" i="9"/>
  <c r="I11" i="9"/>
  <c r="H17" i="9"/>
  <c r="J8" i="9"/>
  <c r="K12" i="9"/>
  <c r="J17" i="9"/>
  <c r="J5" i="9"/>
  <c r="K9" i="9"/>
  <c r="G16" i="9"/>
  <c r="H16" i="9"/>
  <c r="J11" i="9"/>
  <c r="K6" i="9"/>
  <c r="J12" i="9"/>
  <c r="I5" i="9"/>
  <c r="J9" i="9"/>
  <c r="K13" i="9"/>
  <c r="J6" i="9"/>
  <c r="M15" i="9"/>
  <c r="G17" i="9"/>
  <c r="K10" i="9"/>
  <c r="I9" i="9"/>
  <c r="J13" i="9"/>
  <c r="I6" i="9"/>
  <c r="J10" i="9"/>
  <c r="G15" i="9"/>
  <c r="E18" i="9" l="1"/>
  <c r="B18" i="9" s="1"/>
  <c r="E10" i="9"/>
  <c r="B10" i="9" s="1"/>
  <c r="F272" i="9"/>
  <c r="F19" i="9" s="1"/>
  <c r="E5" i="9"/>
  <c r="B5" i="9" s="1"/>
  <c r="E15" i="9"/>
  <c r="E9" i="9"/>
  <c r="B9" i="9" s="1"/>
  <c r="E11" i="9"/>
  <c r="B11" i="9" s="1"/>
  <c r="F16" i="9"/>
  <c r="E6" i="9"/>
  <c r="B6" i="9" s="1"/>
  <c r="E17" i="9"/>
  <c r="B17" i="9" s="1"/>
  <c r="F15" i="9"/>
  <c r="E8" i="9"/>
  <c r="B8" i="9" s="1"/>
  <c r="E16" i="9"/>
  <c r="E7" i="9"/>
  <c r="B7" i="9" s="1"/>
  <c r="E12" i="9"/>
  <c r="B12" i="9" s="1"/>
  <c r="E13" i="9"/>
  <c r="B13" i="9" s="1"/>
  <c r="B272" i="9" l="1"/>
  <c r="F14" i="9"/>
  <c r="F3" i="9" s="1"/>
  <c r="E14" i="9"/>
  <c r="B16" i="9"/>
  <c r="B1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<sst xmlns="http://schemas.openxmlformats.org/spreadsheetml/2006/main" count="4313" uniqueCount="3393">
  <si>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</si>
  <si>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</si>
  <si>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</si>
  <si>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</si>
  <si>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</si>
  <si>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</si>
  <si>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</si>
  <si>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</si>
  <si>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</si>
  <si>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</si>
  <si>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</si>
  <si>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</si>
  <si>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</si>
  <si>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</si>
  <si>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</si>
  <si>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</si>
  <si>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</si>
  <si>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</si>
  <si>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</si>
  <si>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</si>
  <si>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</si>
  <si>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</si>
  <si>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</si>
  <si>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</si>
  <si>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</si>
  <si>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</si>
  <si>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</si>
  <si>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</si>
  <si>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</si>
  <si>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</si>
  <si>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</si>
  <si>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</si>
  <si>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</si>
  <si>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</si>
  <si>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</si>
  <si>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</si>
  <si>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</si>
  <si>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</si>
  <si>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</si>
  <si>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</si>
  <si>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</si>
  <si>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</si>
  <si>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</si>
  <si>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</si>
  <si>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</si>
  <si>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</si>
  <si>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</si>
  <si>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</si>
  <si>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</si>
  <si>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</si>
  <si>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</si>
  <si>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</si>
  <si>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</si>
  <si>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</si>
  <si>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</si>
  <si>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</si>
  <si>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</si>
  <si>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</si>
  <si>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</si>
  <si>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</si>
  <si>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</si>
  <si>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</si>
  <si>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</si>
  <si>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</si>
  <si>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</si>
  <si>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</si>
  <si>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</si>
  <si>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</si>
  <si>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</si>
  <si>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</si>
  <si>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</si>
  <si>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</si>
  <si>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</si>
  <si>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</si>
  <si>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</si>
  <si>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</si>
  <si>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</si>
  <si>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</si>
  <si>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</si>
  <si>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</si>
  <si>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</si>
  <si>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</si>
  <si>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</si>
  <si>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</si>
  <si>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</si>
  <si>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</si>
  <si>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</si>
  <si>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</si>
  <si>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</si>
  <si>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</si>
  <si>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</si>
  <si>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</si>
  <si>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</si>
  <si>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</si>
  <si>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</si>
  <si>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</si>
  <si>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</si>
  <si>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</si>
  <si>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</si>
  <si>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</si>
  <si>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</si>
  <si>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</si>
  <si>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</si>
  <si>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</si>
  <si>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</si>
  <si>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</si>
  <si>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</si>
  <si>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</si>
  <si>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</si>
  <si>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</si>
  <si>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</si>
  <si>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</si>
  <si>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</si>
  <si>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</si>
  <si>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</si>
  <si>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</si>
  <si>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</si>
  <si>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</si>
  <si>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</si>
  <si>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</si>
  <si>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</si>
  <si>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</si>
  <si>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</si>
  <si>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</si>
  <si>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</si>
  <si>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</si>
  <si>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</si>
  <si>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</si>
  <si>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</si>
  <si>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</si>
  <si>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</si>
  <si>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</si>
  <si>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</si>
  <si>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</si>
  <si>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</si>
  <si>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</si>
  <si>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</si>
  <si>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</si>
  <si>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</si>
  <si>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</si>
  <si>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</si>
  <si>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</si>
  <si>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</si>
  <si>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</si>
  <si>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</si>
  <si>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</si>
  <si>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</si>
  <si>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</si>
  <si>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</si>
  <si>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</si>
  <si>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</si>
  <si>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</si>
  <si>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</si>
  <si>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</si>
  <si>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</si>
  <si>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</si>
  <si>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</si>
  <si>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</si>
  <si>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</si>
  <si>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</si>
  <si>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</si>
  <si>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</si>
  <si>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</si>
  <si>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</si>
  <si>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</si>
  <si>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</si>
  <si>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</si>
  <si>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</si>
  <si>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</si>
  <si>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</si>
  <si>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</si>
  <si>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</si>
  <si>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</si>
  <si>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</si>
  <si>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</si>
  <si>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</si>
  <si>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</si>
  <si>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</si>
  <si>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</si>
  <si>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</si>
  <si>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</si>
  <si>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</si>
  <si>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</si>
  <si>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</si>
  <si>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</si>
  <si>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</si>
  <si>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</si>
  <si>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</si>
  <si>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</si>
  <si>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</si>
  <si>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</si>
  <si>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</si>
  <si>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</si>
  <si>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</si>
  <si>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</si>
  <si>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</si>
  <si>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</si>
  <si>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</si>
  <si>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</si>
  <si>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</si>
  <si>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</si>
  <si>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</si>
  <si>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</si>
  <si>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</si>
  <si>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</si>
  <si>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</si>
  <si>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</si>
  <si>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</si>
  <si>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</si>
  <si>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</si>
  <si>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</si>
  <si>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</si>
  <si>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</si>
  <si>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</si>
  <si>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</si>
  <si>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</si>
  <si>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</si>
  <si>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</si>
  <si>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</si>
  <si>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</si>
  <si>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</si>
  <si>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</si>
  <si>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</si>
  <si>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</si>
  <si>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</si>
  <si>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</si>
  <si>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</si>
  <si>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</si>
  <si>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</si>
  <si>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</si>
  <si>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</si>
  <si>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</si>
  <si>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</si>
  <si>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</si>
  <si>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</si>
  <si>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</si>
  <si>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</si>
  <si>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</si>
  <si>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</si>
  <si>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</si>
  <si>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</si>
  <si>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</si>
  <si>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</si>
  <si>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</si>
  <si>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</si>
  <si>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</si>
  <si>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</si>
  <si>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</si>
  <si>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</si>
  <si>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</si>
  <si>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</si>
  <si>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</si>
  <si>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</si>
  <si>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</si>
  <si>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</si>
  <si>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</si>
  <si>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</si>
  <si>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</si>
  <si>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</si>
  <si>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</si>
  <si>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</si>
  <si>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</si>
  <si>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</si>
  <si>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</si>
  <si>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</si>
  <si>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</si>
  <si>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</si>
  <si>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</si>
  <si>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</si>
  <si>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</si>
  <si>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</si>
  <si>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</si>
  <si>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</si>
  <si>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</si>
  <si>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</si>
  <si>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</si>
  <si>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</si>
  <si>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</si>
  <si>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</si>
  <si>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</si>
  <si>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</si>
  <si>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</si>
  <si>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</si>
  <si>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</si>
  <si>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</si>
  <si>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</si>
  <si>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</si>
  <si>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</si>
  <si>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</si>
  <si>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</si>
  <si>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</si>
  <si>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</si>
  <si>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</si>
  <si>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</si>
  <si>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</si>
  <si>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</si>
  <si>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</si>
  <si>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</si>
  <si>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</si>
  <si>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</si>
  <si>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</si>
  <si>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</si>
  <si>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</si>
  <si>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</si>
  <si>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</si>
  <si>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</si>
  <si>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</si>
  <si>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</si>
  <si>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</si>
  <si>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</si>
  <si>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</si>
  <si>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</si>
  <si>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</si>
  <si>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</si>
  <si>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</si>
  <si>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</si>
  <si>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</si>
  <si>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</si>
  <si>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</si>
  <si>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</si>
  <si>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</si>
  <si>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</si>
  <si>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</si>
  <si>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</si>
  <si>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</si>
  <si>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</si>
  <si>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</si>
  <si>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</si>
  <si>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</si>
  <si>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</si>
  <si>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</si>
  <si>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</si>
  <si>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</si>
  <si>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</si>
  <si>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</si>
  <si>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</si>
  <si>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</si>
  <si>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</si>
  <si>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</si>
  <si>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</si>
  <si>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</si>
  <si>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</si>
  <si>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</si>
  <si>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</si>
  <si>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</si>
  <si>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</si>
  <si>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</si>
  <si>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</si>
  <si>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</si>
  <si>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</si>
  <si>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</si>
  <si>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</si>
  <si>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</si>
  <si>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</si>
  <si>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</si>
  <si>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</si>
  <si>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</si>
  <si>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</si>
  <si>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</si>
  <si>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</si>
  <si>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</si>
  <si>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</si>
  <si>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</si>
  <si>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</si>
  <si>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</si>
  <si>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</si>
  <si>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</si>
  <si>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</si>
  <si>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</si>
  <si>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</si>
  <si>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</si>
  <si>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</si>
  <si>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</si>
  <si>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</si>
  <si>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</si>
  <si>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</si>
  <si>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</si>
  <si>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</si>
  <si>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</si>
  <si>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</si>
  <si>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</si>
  <si>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</si>
  <si>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</si>
  <si>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</si>
  <si>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</si>
  <si>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</si>
  <si>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</si>
  <si>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</si>
  <si>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</si>
  <si>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</si>
  <si>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</si>
  <si>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</si>
  <si>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</si>
  <si>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</si>
  <si>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</si>
  <si>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</si>
  <si>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</si>
  <si>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</si>
  <si>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</si>
  <si>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</si>
  <si>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</si>
  <si>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</si>
  <si>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</si>
  <si>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</si>
  <si>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</si>
  <si>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</si>
  <si>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</si>
  <si>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</si>
  <si>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</si>
  <si>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</si>
  <si>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</si>
  <si>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</si>
  <si>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</si>
  <si>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</si>
  <si>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</si>
  <si>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</si>
  <si>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</si>
  <si>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</si>
  <si>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</si>
  <si>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</si>
  <si>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</si>
  <si>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</si>
  <si>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</si>
  <si>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</si>
  <si>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</si>
  <si>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</si>
  <si>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</si>
  <si>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</si>
  <si>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</si>
  <si>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</si>
  <si>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</si>
  <si>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</si>
  <si>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</si>
  <si>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</si>
  <si>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</si>
  <si>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</si>
  <si>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</si>
  <si>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</si>
  <si>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</si>
  <si>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</si>
  <si>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</si>
  <si>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</si>
  <si>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</si>
  <si>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</si>
  <si>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</si>
  <si>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</si>
  <si>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</si>
  <si>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</si>
  <si>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</si>
  <si>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</si>
  <si>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</si>
  <si>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</si>
  <si>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</si>
  <si>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</si>
  <si>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</si>
  <si>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</si>
  <si>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</si>
  <si>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</si>
  <si>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</si>
  <si>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</si>
  <si>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</si>
  <si>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</si>
  <si>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</si>
  <si>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</si>
  <si>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</si>
  <si>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</si>
  <si>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</si>
  <si>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</si>
  <si>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</si>
  <si>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</si>
  <si>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</si>
  <si>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</si>
  <si>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</si>
  <si>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</si>
  <si>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</si>
  <si>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</si>
  <si>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</si>
  <si>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</si>
  <si>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</si>
  <si>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</si>
  <si>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</si>
  <si>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</si>
  <si>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</si>
  <si>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</si>
  <si>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</si>
  <si>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</si>
  <si>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</si>
  <si>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</si>
  <si>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</si>
  <si>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</si>
  <si>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</si>
  <si>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</si>
  <si>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</si>
  <si>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</si>
  <si>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</si>
  <si>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</si>
  <si>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</si>
  <si>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</si>
  <si>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</si>
  <si>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</si>
  <si>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</si>
  <si>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</si>
  <si>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</si>
  <si>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</si>
  <si>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</si>
  <si>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</si>
  <si>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</si>
  <si>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</si>
  <si>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</si>
  <si>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</si>
  <si>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</si>
  <si>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</si>
  <si>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</si>
  <si>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</si>
  <si>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</si>
  <si>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</si>
  <si>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</si>
  <si>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</si>
  <si>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</si>
  <si>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</si>
  <si>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</si>
  <si>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</si>
  <si>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</si>
  <si>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</si>
  <si>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</si>
  <si>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</si>
  <si>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</si>
  <si>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</si>
  <si>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</si>
  <si>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</si>
  <si>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</si>
  <si>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</si>
  <si>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</si>
  <si>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</si>
  <si>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</si>
  <si>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</si>
  <si>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</si>
  <si>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</si>
  <si>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</si>
  <si>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</si>
  <si>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</si>
  <si>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</si>
  <si>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</si>
  <si>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</si>
  <si>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</si>
  <si>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</si>
  <si>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</si>
  <si>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</si>
  <si>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</si>
  <si>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</si>
  <si>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</si>
  <si>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</si>
  <si>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</si>
  <si>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</si>
  <si>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</si>
  <si>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</si>
  <si>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</si>
  <si>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</si>
  <si>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</si>
  <si>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</si>
  <si>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</si>
  <si>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</si>
  <si>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</si>
  <si>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</si>
  <si>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</si>
  <si>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</si>
  <si>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</si>
  <si>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</si>
  <si>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</si>
  <si>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</si>
  <si>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</si>
  <si>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</si>
  <si>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</si>
  <si>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</si>
  <si>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</si>
  <si>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</si>
  <si>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</si>
  <si>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</si>
  <si>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</si>
  <si>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</si>
  <si>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</si>
  <si>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</si>
  <si>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</si>
  <si>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</si>
  <si>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</si>
  <si>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</si>
  <si>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</si>
  <si>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</si>
  <si>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</si>
  <si>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</si>
  <si>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</si>
  <si>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</si>
  <si>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</si>
  <si>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</si>
  <si>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</si>
  <si>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</si>
  <si>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</si>
  <si>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</si>
  <si>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</si>
  <si>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</si>
  <si>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</si>
  <si>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</si>
  <si>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</si>
  <si>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</si>
  <si>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</si>
  <si>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</si>
  <si>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</si>
  <si>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</si>
  <si>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</si>
  <si>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</si>
  <si>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</si>
  <si>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</si>
  <si>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</si>
  <si>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</si>
  <si>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</si>
  <si>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</si>
  <si>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</si>
  <si>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</si>
  <si>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</si>
  <si>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</si>
  <si>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</si>
  <si>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</si>
  <si>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</si>
  <si>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</si>
  <si>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</si>
  <si>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</si>
  <si>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</si>
  <si>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</si>
  <si>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</si>
  <si>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</si>
  <si>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</si>
  <si>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</si>
  <si>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</si>
  <si>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</si>
  <si>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</si>
  <si>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</si>
  <si>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</si>
  <si>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</si>
  <si>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</si>
  <si>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</si>
  <si>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</si>
  <si>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</si>
  <si>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</si>
  <si>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</si>
  <si>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</si>
  <si>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</si>
  <si>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</si>
  <si>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</si>
  <si>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</si>
  <si>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</si>
  <si>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</si>
  <si>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</si>
  <si>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</si>
  <si>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</si>
  <si>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</si>
  <si>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</si>
  <si>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</si>
  <si>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</si>
  <si>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</si>
  <si>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</si>
  <si>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</si>
  <si>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</si>
  <si>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</si>
  <si>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</si>
  <si>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</si>
  <si>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</si>
  <si>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</si>
  <si>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</si>
  <si>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</si>
  <si>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</si>
  <si>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</si>
  <si>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</si>
  <si>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</si>
  <si>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</si>
  <si>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</si>
  <si>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</si>
  <si>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</si>
  <si>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</si>
  <si>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</si>
  <si>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</si>
  <si>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</si>
  <si>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</si>
  <si>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</si>
  <si>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</si>
  <si>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</si>
  <si>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</si>
  <si>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</si>
  <si>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</si>
  <si>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</si>
  <si>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</si>
  <si>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</si>
  <si>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</si>
  <si>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</si>
  <si>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</si>
  <si>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</si>
  <si>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</si>
  <si>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</si>
  <si>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</si>
  <si>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</si>
  <si>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</si>
  <si>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</si>
  <si>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</si>
  <si>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</si>
  <si>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</si>
  <si>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</si>
  <si>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</si>
  <si>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</si>
  <si>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</si>
  <si>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</si>
  <si>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</si>
  <si>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</si>
  <si>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</si>
  <si>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</si>
  <si>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</si>
  <si>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</si>
  <si>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</si>
  <si>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</si>
  <si>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</si>
  <si>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</si>
  <si>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</si>
  <si>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</si>
  <si>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</si>
  <si>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</si>
  <si>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</si>
  <si>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</si>
  <si>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</si>
  <si>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</si>
  <si>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</si>
  <si>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</si>
  <si>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</si>
  <si>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</si>
  <si>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</si>
  <si>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</si>
  <si>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</si>
  <si>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</si>
  <si>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</si>
  <si>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</si>
  <si>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</si>
  <si>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</si>
  <si>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</si>
  <si>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</si>
  <si>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</si>
  <si>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</si>
  <si>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</si>
  <si>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</si>
  <si>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</si>
  <si>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</si>
  <si>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</si>
  <si>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</si>
  <si>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</si>
  <si>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</si>
  <si>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</si>
  <si>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</si>
  <si>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</si>
  <si>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</si>
  <si>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</si>
  <si>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</si>
  <si>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</si>
  <si>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</si>
  <si>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</si>
  <si>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</si>
  <si>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</si>
  <si>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</si>
  <si>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</si>
  <si>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</si>
  <si>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</si>
  <si>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</si>
  <si>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</si>
  <si>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</si>
  <si>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</si>
  <si>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</si>
  <si>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</si>
  <si>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</si>
  <si>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</si>
  <si>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</si>
  <si>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</si>
  <si>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</si>
  <si>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</si>
  <si>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</si>
  <si>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</si>
  <si>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</si>
  <si>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</si>
  <si>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</si>
  <si>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</si>
  <si>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</si>
  <si>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</si>
  <si>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</si>
  <si>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</si>
  <si>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</si>
  <si>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</si>
  <si>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</si>
  <si>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</si>
  <si>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</si>
  <si>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</si>
  <si>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</si>
  <si>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</si>
  <si>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</si>
  <si>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</si>
  <si>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</si>
  <si>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</si>
  <si>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</si>
  <si>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</si>
  <si>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</si>
  <si>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</si>
  <si>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</si>
  <si>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</si>
  <si>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</si>
  <si>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</si>
  <si>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</si>
  <si>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</si>
  <si>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</si>
  <si>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</si>
  <si>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</si>
  <si>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</si>
  <si>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</si>
  <si>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</si>
  <si>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</si>
  <si>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</si>
  <si>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</si>
  <si>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</si>
  <si>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</si>
  <si>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</si>
  <si>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</si>
  <si>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</si>
  <si>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</si>
  <si>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</si>
  <si>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</si>
  <si>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</si>
  <si>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</si>
  <si>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</si>
  <si>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</si>
  <si>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</si>
  <si>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</si>
  <si>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</si>
  <si>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</si>
  <si>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</si>
  <si>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</si>
  <si>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</si>
  <si>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</si>
  <si>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</si>
  <si>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</si>
  <si>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</si>
  <si>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</si>
  <si>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</si>
  <si>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</si>
  <si>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</si>
  <si>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</si>
  <si>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</si>
  <si>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</si>
  <si>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</si>
  <si>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</si>
  <si>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</si>
  <si>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</si>
  <si>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</si>
  <si>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</si>
  <si>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</si>
  <si>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</si>
  <si>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</si>
  <si>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</si>
  <si>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</si>
  <si>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</si>
  <si>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</si>
  <si>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</si>
  <si>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</si>
  <si>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</si>
  <si>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</si>
  <si>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</si>
  <si>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</si>
  <si>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</si>
  <si>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</si>
  <si>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</si>
  <si>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</si>
  <si>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</si>
  <si>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</si>
  <si>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</si>
  <si>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</si>
  <si>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</si>
  <si>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</si>
  <si>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</si>
  <si>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</si>
  <si>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</si>
  <si>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</si>
  <si>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</si>
  <si>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</si>
  <si>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</si>
  <si>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</si>
  <si>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</si>
  <si>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</si>
  <si>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</si>
  <si>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</si>
  <si>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</si>
  <si>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</si>
  <si>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</si>
  <si>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</si>
  <si>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</si>
  <si>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</si>
  <si>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</si>
  <si>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</si>
  <si>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</si>
  <si>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</si>
  <si>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</si>
  <si>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</si>
  <si>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</si>
  <si>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</si>
  <si>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</si>
  <si>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</si>
  <si>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</si>
  <si>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</si>
  <si>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</si>
  <si>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</si>
  <si>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</si>
  <si>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</si>
  <si>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</si>
  <si>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</si>
  <si>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</si>
  <si>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</si>
  <si>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</si>
  <si>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</si>
  <si>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</si>
  <si>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</si>
  <si>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</si>
  <si>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</si>
  <si>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</si>
  <si>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</si>
  <si>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</si>
  <si>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</si>
  <si>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</si>
  <si>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</si>
  <si>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</si>
  <si>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</si>
  <si>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</si>
  <si>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</si>
  <si>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</si>
  <si>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</si>
  <si>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</si>
  <si>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</si>
  <si>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</si>
  <si>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</si>
  <si>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</si>
  <si>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</si>
  <si>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</si>
  <si>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</si>
  <si>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</si>
  <si>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</si>
  <si>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</si>
  <si>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</si>
  <si>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</si>
  <si>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</si>
  <si>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</si>
  <si>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</si>
  <si>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</si>
  <si>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</si>
  <si>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</si>
  <si>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</si>
  <si>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</si>
  <si>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</si>
  <si>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</si>
  <si>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</si>
  <si>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</si>
  <si>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</si>
  <si>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</si>
  <si>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</si>
  <si>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</si>
  <si>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</si>
  <si>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</si>
  <si>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</si>
  <si>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</si>
  <si>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</si>
  <si>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</si>
  <si>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</si>
  <si>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</si>
  <si>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</si>
  <si>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</si>
  <si>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</si>
  <si>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</si>
  <si>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</si>
  <si>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</si>
  <si>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</si>
  <si>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</si>
  <si>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</si>
  <si>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</si>
  <si>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</si>
  <si>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</si>
  <si>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</si>
  <si>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</si>
  <si>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</si>
  <si>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</si>
  <si>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</si>
  <si>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</si>
  <si>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</si>
  <si>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</si>
  <si>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</si>
  <si>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</si>
  <si>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</si>
  <si>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</si>
  <si>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</si>
  <si>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</si>
  <si>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</si>
  <si>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</si>
  <si>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</si>
  <si>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</si>
  <si>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</si>
  <si>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</si>
  <si>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</si>
  <si>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</si>
  <si>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</si>
  <si>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</si>
  <si>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</si>
  <si>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</si>
  <si>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</si>
  <si>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</si>
  <si>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</si>
  <si>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</si>
  <si>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</si>
  <si>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</si>
  <si>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</si>
  <si>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</si>
  <si>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</si>
  <si>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</si>
  <si>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</si>
  <si>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</si>
  <si>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</si>
  <si>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</si>
  <si>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</si>
  <si>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</si>
  <si>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</si>
  <si>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</si>
  <si>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</si>
  <si>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</si>
  <si>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</si>
  <si>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</si>
  <si>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</si>
  <si>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</si>
  <si>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</si>
  <si>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</si>
  <si>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</si>
  <si>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</si>
  <si>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</si>
  <si>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</si>
  <si>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</si>
  <si>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</si>
  <si>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</si>
  <si>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</si>
  <si>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</si>
  <si>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</si>
  <si>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</si>
  <si>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</si>
  <si>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</si>
  <si>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</si>
  <si>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</si>
  <si>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</si>
  <si>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</si>
  <si>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</si>
  <si>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</si>
  <si>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</si>
  <si>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</si>
  <si>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</si>
  <si>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</si>
  <si>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</si>
  <si>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</si>
  <si>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</si>
  <si>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</si>
  <si>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</si>
  <si>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</si>
  <si>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</si>
  <si>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</si>
  <si>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</si>
  <si>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</si>
  <si>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</si>
  <si>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</si>
  <si>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</si>
  <si>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</si>
  <si>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</si>
  <si>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</si>
  <si>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</si>
  <si>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</si>
  <si>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</si>
  <si>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</si>
  <si>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</si>
  <si>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</si>
  <si>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</si>
  <si>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</si>
  <si>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</si>
  <si>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</si>
  <si>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</si>
  <si>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</si>
  <si>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</si>
  <si>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</si>
  <si>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</si>
  <si>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</si>
  <si>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</si>
  <si>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</si>
  <si>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</si>
  <si>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</si>
  <si>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</si>
  <si>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</si>
  <si>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</si>
  <si>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</si>
  <si>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</si>
  <si>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</si>
  <si>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</si>
  <si>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</si>
  <si>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</si>
  <si>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</si>
  <si>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</si>
  <si>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</si>
  <si>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</si>
  <si>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</si>
  <si>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</si>
  <si>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</si>
  <si>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</si>
  <si>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</si>
  <si>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</si>
  <si>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</si>
  <si>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</si>
  <si>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</si>
  <si>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</si>
  <si>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</si>
  <si>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</si>
  <si>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</si>
  <si>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</si>
  <si>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</si>
  <si>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</si>
  <si>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</si>
  <si>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</si>
  <si>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</si>
  <si>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</si>
  <si>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</si>
  <si>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</si>
  <si>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</si>
  <si>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</si>
  <si>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</si>
  <si>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</si>
  <si>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</si>
  <si>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</si>
  <si>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</si>
  <si>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</si>
  <si>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</si>
  <si>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</si>
  <si>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</si>
  <si>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</si>
  <si>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</si>
  <si>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</si>
  <si>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</si>
  <si>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</si>
  <si>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</si>
  <si>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</si>
  <si>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</si>
  <si>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</si>
  <si>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</si>
  <si>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</si>
  <si>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</si>
  <si>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</si>
  <si>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</si>
  <si>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</si>
  <si>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</si>
  <si>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</si>
  <si>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</si>
  <si>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</si>
  <si>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</si>
  <si>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</si>
  <si>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</si>
  <si>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</si>
  <si>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</si>
  <si>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</si>
  <si>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</si>
  <si>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</si>
  <si>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</si>
  <si>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</si>
  <si>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</si>
  <si>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</si>
  <si>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</si>
  <si>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</si>
  <si>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</si>
  <si>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</si>
  <si>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</si>
  <si>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</si>
  <si>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</si>
  <si>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</si>
  <si>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</si>
  <si>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</si>
  <si>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</si>
  <si>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</si>
  <si>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</si>
  <si>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</si>
  <si>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</si>
  <si>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</si>
  <si>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</si>
  <si>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</si>
  <si>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</si>
  <si>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</si>
  <si>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</si>
  <si>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</si>
  <si>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</si>
  <si>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</si>
  <si>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</si>
  <si>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</si>
  <si>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</si>
  <si>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</si>
  <si>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</si>
  <si>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</si>
  <si>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</si>
  <si>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</si>
  <si>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</si>
  <si>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</si>
  <si>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</si>
  <si>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</si>
  <si>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</si>
  <si>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</si>
  <si>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</si>
  <si>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</si>
  <si>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</si>
  <si>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</si>
  <si>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</si>
  <si>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</si>
  <si>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</si>
  <si>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</si>
  <si>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</si>
  <si>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</si>
  <si>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</si>
  <si>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</si>
  <si>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</si>
  <si>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</si>
  <si>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</si>
  <si>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</si>
  <si>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</si>
  <si>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</si>
  <si>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</si>
  <si>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</si>
  <si>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</si>
  <si>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</si>
  <si>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</si>
  <si>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</si>
  <si>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</si>
  <si>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</si>
  <si>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</si>
  <si>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</si>
  <si>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</si>
  <si>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</si>
  <si>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</si>
  <si>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</si>
  <si>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</si>
  <si>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</si>
  <si>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</si>
  <si>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</si>
  <si>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</si>
  <si>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</si>
  <si>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</si>
  <si>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</si>
  <si>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</si>
  <si>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</si>
  <si>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</si>
  <si>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</si>
  <si>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</si>
  <si>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</si>
  <si>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</si>
  <si>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</si>
  <si>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</si>
  <si>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</si>
  <si>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</si>
  <si>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</si>
  <si>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</si>
  <si>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</si>
  <si>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</si>
  <si>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</si>
  <si>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</si>
  <si>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</si>
  <si>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</si>
  <si>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</si>
  <si>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</si>
  <si>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</si>
  <si>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</si>
  <si>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</si>
  <si>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</si>
  <si>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</si>
  <si>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</si>
  <si>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</si>
  <si>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</si>
  <si>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</si>
  <si>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</si>
  <si>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</si>
  <si>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</si>
  <si>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</si>
  <si>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</si>
  <si>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</si>
  <si>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</si>
  <si>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</si>
  <si>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</si>
  <si>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</si>
  <si>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</si>
  <si>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</si>
  <si>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</si>
  <si>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</si>
  <si>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</si>
  <si>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</si>
  <si>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</si>
  <si>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</si>
  <si>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</si>
  <si>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</si>
  <si>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</si>
  <si>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</si>
  <si>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</si>
  <si>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</si>
  <si>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</si>
  <si>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</si>
  <si>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</si>
  <si>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</si>
  <si>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</si>
  <si>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</si>
  <si>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</si>
  <si>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</si>
  <si>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</si>
  <si>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</si>
  <si>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</si>
  <si>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</si>
  <si>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</si>
  <si>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</si>
  <si>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</si>
  <si>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</si>
  <si>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</si>
  <si>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</si>
  <si>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</si>
  <si>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</si>
  <si>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</si>
  <si>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</si>
  <si>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</si>
  <si>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</si>
  <si>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</si>
  <si>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</si>
  <si>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</si>
  <si>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</si>
  <si>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</si>
  <si>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</si>
  <si>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</si>
  <si>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</si>
  <si>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</si>
  <si>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</si>
  <si>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</si>
  <si>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</si>
  <si>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</si>
  <si>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</si>
  <si>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</si>
  <si>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</si>
  <si>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</si>
  <si>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</si>
  <si>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</si>
  <si>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</si>
  <si>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</si>
  <si>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</si>
  <si>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</si>
  <si>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</si>
  <si>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</si>
  <si>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</si>
  <si>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</si>
  <si>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</si>
  <si>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</si>
  <si>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</si>
  <si>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</si>
  <si>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</si>
  <si>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</si>
  <si>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</si>
  <si>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</si>
  <si>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</si>
  <si>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</si>
  <si>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</si>
  <si>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</si>
  <si>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</si>
  <si>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</si>
  <si>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</si>
  <si>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</si>
  <si>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</si>
  <si>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</si>
  <si>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</si>
  <si>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</si>
  <si>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</si>
  <si>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</si>
  <si>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</si>
  <si>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</si>
  <si>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</si>
  <si>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</si>
  <si>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</si>
  <si>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</si>
  <si>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</si>
  <si>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</si>
  <si>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</si>
  <si>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</si>
  <si>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</si>
  <si>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</si>
  <si>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</si>
  <si>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</si>
  <si>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</si>
  <si>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</si>
  <si>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</si>
  <si>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</si>
  <si>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</si>
  <si>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</si>
  <si>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</si>
  <si>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</si>
  <si>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</si>
  <si>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</si>
  <si>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</si>
  <si>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</si>
  <si>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</si>
  <si>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</si>
  <si>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</si>
  <si>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</si>
  <si>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</si>
  <si>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</si>
  <si>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</si>
  <si>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</si>
  <si>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</si>
  <si>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</si>
  <si>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</si>
  <si>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</si>
  <si>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</si>
  <si>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</si>
  <si>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</si>
  <si>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</si>
  <si>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</si>
  <si>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</si>
  <si>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</si>
  <si>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</si>
  <si>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</si>
  <si>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</si>
  <si>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</si>
  <si>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</si>
  <si>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</si>
  <si>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</si>
  <si>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</si>
  <si>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</si>
  <si>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</si>
  <si>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</si>
  <si>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</si>
  <si>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</si>
  <si>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</si>
  <si>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</si>
  <si>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</si>
  <si>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</si>
  <si>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</si>
  <si>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</si>
  <si>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</si>
  <si>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</si>
  <si>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</si>
  <si>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</si>
  <si>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</si>
  <si>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</si>
  <si>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</si>
  <si>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</si>
  <si>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</si>
  <si>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</si>
  <si>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</si>
  <si>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</si>
  <si>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</si>
  <si>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</si>
  <si>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</si>
  <si>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</si>
  <si>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</si>
  <si>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</si>
  <si>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</si>
  <si>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</si>
  <si>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</si>
  <si>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</si>
  <si>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</si>
  <si>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</si>
  <si>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</si>
  <si>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</si>
  <si>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</si>
  <si>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</si>
  <si>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</si>
  <si>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</si>
  <si>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</si>
  <si>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</si>
  <si>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</si>
  <si>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</si>
  <si>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</si>
  <si>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</si>
  <si>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</si>
  <si>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</si>
  <si>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</si>
  <si>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</si>
  <si>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</si>
  <si>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</si>
  <si>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</si>
  <si>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</si>
  <si>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</si>
  <si>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</si>
  <si>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</si>
  <si>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</si>
  <si>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</si>
  <si>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</si>
  <si>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</si>
  <si>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</si>
  <si>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</si>
  <si>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</si>
  <si>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</si>
  <si>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</si>
  <si>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</si>
  <si>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</si>
  <si>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</si>
  <si>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</si>
  <si>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</si>
  <si>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</si>
  <si>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</si>
  <si>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</si>
  <si>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</si>
  <si>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</si>
  <si>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</si>
  <si>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</si>
  <si>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</si>
  <si>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</si>
  <si>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</si>
  <si>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</si>
  <si>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</si>
  <si>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</si>
  <si>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</si>
  <si>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</si>
  <si>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</si>
  <si>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</si>
  <si>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</si>
  <si>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</si>
  <si>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</si>
  <si>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</si>
  <si>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</si>
  <si>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</si>
  <si>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</si>
  <si>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</si>
  <si>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</si>
  <si>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</si>
  <si>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</si>
  <si>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</si>
  <si>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</si>
  <si>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</si>
  <si>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</si>
  <si>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</si>
  <si>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</si>
  <si>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</si>
  <si>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</si>
  <si>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</si>
  <si>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</si>
  <si>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</si>
  <si>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</si>
  <si>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</si>
  <si>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</si>
  <si>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</si>
  <si>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</si>
  <si>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</si>
  <si>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</si>
  <si>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</si>
  <si>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</si>
  <si>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</si>
  <si>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</si>
  <si>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</si>
  <si>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</si>
  <si>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</si>
  <si>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</si>
  <si>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</si>
  <si>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</si>
  <si>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</si>
  <si>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</si>
  <si>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</si>
  <si>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</si>
  <si>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</si>
  <si>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</si>
  <si>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</si>
  <si>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</si>
  <si>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</si>
  <si>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</si>
  <si>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</si>
  <si>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</si>
  <si>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</si>
  <si>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</si>
  <si>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</si>
  <si>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</si>
  <si>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</si>
  <si>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</si>
  <si>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</si>
  <si>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</si>
  <si>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</si>
  <si>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</si>
  <si>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</si>
  <si>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</si>
  <si>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</si>
  <si>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</si>
  <si>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</si>
  <si>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</si>
  <si>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</si>
  <si>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</si>
  <si>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</si>
  <si>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</si>
  <si>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</si>
  <si>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</si>
  <si>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</si>
  <si>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</si>
  <si>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</si>
  <si>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</si>
  <si>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</si>
  <si>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</si>
  <si>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</si>
  <si>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</si>
  <si>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</si>
  <si>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</si>
  <si>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</si>
  <si>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</si>
  <si>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</si>
  <si>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</si>
  <si>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</si>
  <si>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</si>
  <si>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</si>
  <si>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</si>
  <si>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</si>
  <si>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</si>
  <si>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</si>
  <si>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</si>
  <si>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</si>
  <si>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</si>
  <si>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</si>
  <si>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</si>
  <si>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</si>
  <si>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</si>
  <si>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</si>
  <si>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</si>
  <si>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</si>
  <si>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</si>
  <si>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</si>
  <si>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</si>
  <si>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</si>
  <si>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</si>
  <si>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</si>
  <si>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</si>
  <si>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</si>
  <si>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</si>
  <si>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</si>
  <si>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</si>
  <si>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</si>
  <si>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</si>
  <si>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</si>
  <si>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</si>
  <si>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</si>
  <si>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</si>
  <si>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</si>
  <si>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</si>
  <si>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</si>
  <si>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</si>
  <si>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</si>
  <si>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</si>
  <si>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</si>
  <si>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</si>
  <si>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</si>
  <si>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</si>
  <si>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</si>
  <si>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</si>
  <si>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</si>
  <si>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</si>
  <si>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</si>
  <si>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</si>
  <si>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</si>
  <si>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</si>
  <si>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</si>
  <si>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</si>
  <si>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</si>
  <si>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</si>
  <si>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</si>
  <si>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</si>
  <si>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</si>
  <si>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</si>
  <si>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</si>
  <si>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</si>
  <si>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</si>
  <si>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</si>
  <si>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</si>
  <si>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</si>
  <si>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</si>
  <si>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</si>
  <si>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</si>
  <si>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</si>
  <si>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</si>
  <si>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</si>
  <si>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</si>
  <si>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</si>
  <si>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</si>
  <si>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</si>
  <si>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</si>
  <si>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</si>
  <si>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</si>
  <si>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</si>
  <si>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</si>
  <si>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</si>
  <si>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</si>
  <si>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</si>
  <si>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</si>
  <si>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</si>
  <si>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</si>
  <si>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</si>
  <si>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</si>
  <si>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</si>
  <si>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</si>
  <si>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</si>
  <si>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</si>
  <si>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</si>
  <si>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</si>
  <si>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</si>
  <si>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</si>
  <si>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</si>
  <si>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</si>
  <si>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</si>
  <si>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</si>
  <si>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</si>
  <si>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</si>
  <si>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</si>
  <si>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</si>
  <si>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</si>
  <si>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</si>
  <si>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</si>
  <si>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</si>
  <si>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</si>
  <si>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</si>
  <si>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</si>
  <si>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</si>
  <si>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</si>
  <si>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</si>
  <si>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</si>
  <si>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</si>
  <si>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</si>
  <si>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</si>
  <si>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</si>
  <si>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</si>
  <si>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</si>
  <si>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</si>
  <si>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</si>
  <si>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</si>
  <si>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</si>
  <si>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</si>
  <si>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</si>
  <si>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</si>
  <si>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</si>
  <si>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</si>
  <si>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</si>
  <si>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</si>
  <si>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</si>
  <si>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</si>
  <si>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</si>
  <si>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</si>
  <si>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</si>
  <si>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</si>
  <si>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</si>
  <si>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</si>
  <si>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</si>
  <si>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</si>
  <si>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</si>
  <si>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</si>
  <si>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</si>
  <si>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</si>
  <si>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</si>
  <si>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</si>
  <si>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</si>
  <si>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</si>
  <si>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</si>
  <si>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</si>
  <si>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</si>
  <si>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</si>
  <si>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</si>
  <si>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</si>
  <si>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</si>
  <si>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</si>
  <si>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</si>
  <si>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</si>
  <si>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</si>
  <si>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</si>
  <si>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</si>
  <si>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</si>
  <si>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</si>
  <si>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</si>
  <si>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</si>
  <si>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</si>
  <si>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</si>
  <si>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</si>
  <si>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</si>
  <si>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</si>
  <si>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</si>
  <si>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</si>
  <si>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</si>
  <si>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</si>
  <si>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</si>
  <si>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</si>
  <si>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</si>
  <si>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</si>
  <si>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</si>
  <si>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</si>
  <si>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</si>
  <si>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</si>
  <si>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</si>
  <si>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</si>
  <si>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</si>
  <si>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</si>
  <si>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</si>
  <si>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</si>
  <si>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</si>
  <si>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</si>
  <si>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</si>
  <si>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</si>
  <si>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</si>
  <si>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</si>
  <si>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</si>
  <si>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</si>
  <si>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</si>
  <si>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</si>
  <si>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</si>
  <si>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</si>
  <si>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</si>
  <si>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</si>
  <si>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</si>
  <si>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</si>
  <si>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</si>
  <si>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</si>
  <si>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</si>
  <si>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</si>
  <si>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</si>
  <si>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</si>
  <si>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</si>
  <si>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</si>
  <si>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</si>
  <si>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</si>
  <si>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</si>
  <si>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</si>
  <si>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</si>
  <si>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</si>
  <si>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</si>
  <si>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</si>
  <si>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</si>
  <si>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</si>
  <si>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</si>
  <si>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</si>
  <si>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</si>
  <si>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</si>
  <si>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</si>
  <si>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</si>
  <si>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</si>
  <si>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</si>
  <si>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</si>
  <si>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</si>
  <si>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</si>
  <si>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</si>
  <si>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</si>
  <si>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</si>
  <si>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</si>
  <si>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</si>
  <si>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</si>
  <si>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</si>
  <si>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</si>
  <si>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</si>
  <si>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</si>
  <si>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</si>
  <si>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</si>
  <si>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</si>
  <si>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</si>
  <si>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</si>
  <si>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</si>
  <si>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</si>
  <si>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</si>
  <si>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</si>
  <si>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</si>
  <si>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</si>
  <si>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</si>
  <si>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</si>
  <si>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</si>
  <si>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</si>
  <si>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</si>
  <si>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</si>
  <si>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</si>
  <si>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</si>
  <si>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</si>
  <si>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</si>
  <si>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</si>
  <si>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</si>
  <si>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</si>
  <si>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</si>
  <si>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</si>
  <si>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</si>
  <si>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</si>
  <si>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</si>
  <si>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</si>
  <si>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</si>
  <si>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</si>
  <si>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</si>
  <si>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</si>
  <si>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</si>
  <si>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</si>
  <si>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</si>
  <si>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</si>
  <si>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</si>
  <si>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</si>
  <si>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</si>
  <si>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</si>
  <si>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</si>
  <si>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</si>
  <si>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</si>
  <si>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</si>
  <si>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</si>
  <si>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</si>
  <si>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</si>
  <si>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</si>
  <si>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</si>
  <si>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</si>
  <si>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</si>
  <si>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</si>
  <si>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</si>
  <si>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</si>
  <si>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</si>
  <si>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</si>
  <si>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</si>
  <si>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</si>
  <si>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</si>
  <si>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</si>
  <si>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</si>
  <si>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</si>
  <si>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</si>
  <si>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</si>
  <si>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</si>
  <si>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</si>
  <si>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</si>
  <si>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</si>
  <si>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</si>
  <si>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</si>
  <si>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</si>
  <si>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</si>
  <si>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</si>
  <si>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</si>
  <si>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</si>
  <si>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</si>
  <si>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</si>
  <si>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</si>
  <si>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</si>
  <si>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</si>
  <si>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</si>
  <si>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</si>
  <si>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</si>
  <si>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</si>
  <si>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</si>
  <si>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</si>
  <si>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</si>
  <si>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</si>
  <si>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</si>
  <si>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</si>
  <si>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</si>
  <si>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</si>
  <si>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</si>
  <si>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</si>
  <si>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</si>
  <si>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</si>
  <si>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</si>
  <si>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</si>
  <si>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</si>
  <si>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</si>
  <si>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</si>
  <si>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</si>
  <si>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</si>
  <si>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</si>
  <si>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</si>
  <si>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</si>
  <si>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</si>
  <si>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</si>
  <si>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</si>
  <si>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</si>
  <si>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</si>
  <si>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</si>
  <si>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</si>
  <si>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</si>
  <si>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</si>
  <si>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</si>
  <si>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</si>
  <si>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</si>
  <si>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</si>
  <si>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</si>
  <si>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</si>
  <si>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</si>
  <si>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</si>
  <si>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</si>
  <si>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</si>
  <si>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</si>
  <si>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</si>
  <si>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</si>
  <si>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</si>
  <si>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</si>
  <si>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</si>
  <si>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</si>
  <si>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</si>
  <si>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</si>
  <si>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</si>
  <si>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</si>
  <si>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</si>
  <si>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</si>
  <si>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</si>
  <si>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</si>
  <si>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</si>
  <si>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</si>
  <si>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</si>
  <si>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</si>
  <si>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</si>
  <si>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</si>
  <si>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</si>
  <si>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</si>
  <si>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</si>
  <si>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</si>
  <si>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</si>
  <si>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</si>
  <si>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</si>
  <si>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</si>
  <si>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</si>
  <si>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</si>
  <si>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</si>
  <si>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</si>
  <si>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</si>
  <si>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</si>
  <si>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</si>
  <si>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</si>
  <si>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</si>
  <si>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</si>
  <si>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</si>
  <si>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</si>
  <si>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</si>
  <si>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</si>
  <si>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</si>
  <si>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</si>
  <si>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</si>
  <si>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</si>
  <si>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</si>
  <si>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</si>
  <si>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</si>
  <si>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</si>
  <si>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</si>
  <si>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</si>
  <si>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</si>
  <si>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</si>
  <si>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</si>
  <si>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</si>
  <si>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</si>
  <si>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</si>
  <si>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</si>
  <si>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</si>
  <si>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</si>
  <si>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</si>
  <si>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</si>
  <si>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</si>
  <si>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</si>
  <si>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</si>
  <si>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</si>
  <si>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</si>
  <si>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</si>
  <si>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</si>
  <si>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</si>
  <si>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</si>
  <si>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</si>
  <si>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</si>
  <si>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</si>
  <si>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</si>
  <si>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</si>
  <si>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</si>
  <si>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</si>
  <si>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</si>
  <si>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</si>
  <si>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</si>
  <si>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</si>
  <si>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</si>
  <si>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</si>
  <si>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</si>
  <si>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</si>
  <si>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</si>
  <si>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</si>
  <si>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</si>
  <si>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</si>
  <si>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</si>
  <si>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</si>
  <si>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</si>
  <si>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</si>
  <si>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</si>
  <si>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</si>
  <si>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</si>
  <si>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</si>
  <si>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</si>
  <si>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</si>
  <si>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</si>
  <si>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</si>
  <si>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</si>
  <si>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</si>
  <si>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</si>
  <si>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</si>
  <si>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</si>
  <si>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</si>
  <si>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</si>
  <si>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</si>
  <si>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</si>
  <si>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</si>
  <si>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</si>
  <si>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</si>
  <si>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</si>
  <si>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</si>
  <si>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</si>
  <si>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</si>
  <si>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</si>
  <si>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</si>
  <si>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</si>
  <si>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</si>
  <si>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</si>
  <si>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</si>
  <si>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</si>
  <si>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</si>
  <si>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</si>
  <si>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</si>
  <si>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</si>
  <si>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</si>
  <si>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</si>
  <si>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</si>
  <si>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</si>
  <si>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</si>
  <si>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</si>
  <si>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</si>
  <si>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</si>
  <si>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</si>
  <si>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</si>
  <si>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</si>
  <si>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</si>
  <si>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</si>
  <si>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</si>
  <si>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</si>
  <si>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</si>
  <si>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</si>
  <si>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</si>
  <si>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</si>
  <si>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</si>
  <si>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</si>
  <si>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</si>
  <si>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</si>
  <si>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</si>
  <si>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</si>
  <si>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</si>
  <si>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</si>
  <si>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</si>
  <si>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</si>
  <si>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</si>
  <si>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</si>
  <si>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</si>
  <si>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</si>
  <si>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</si>
  <si>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</si>
  <si>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</si>
  <si>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</si>
  <si>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</si>
  <si>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</si>
  <si>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</si>
  <si>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</si>
  <si>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</si>
  <si>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</si>
  <si>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</si>
  <si>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</si>
  <si>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</si>
  <si>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</si>
  <si>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</si>
  <si>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</si>
  <si>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</si>
  <si>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</si>
  <si>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</si>
  <si>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</si>
  <si>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</si>
  <si>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</si>
  <si>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</si>
  <si>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</si>
  <si>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</si>
  <si>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</si>
  <si>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</si>
  <si>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</si>
  <si>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</si>
  <si>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</si>
  <si>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</si>
  <si>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</si>
  <si>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</si>
  <si>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</si>
  <si>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</si>
  <si>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</si>
  <si>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</si>
  <si>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</si>
  <si>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</si>
  <si>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</si>
  <si>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</si>
  <si>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</si>
  <si>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</si>
  <si>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</si>
  <si>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</si>
  <si>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</si>
  <si>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</si>
  <si>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</si>
  <si>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</si>
  <si>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</si>
  <si>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</si>
  <si>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</si>
  <si>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</si>
  <si>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</si>
  <si>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</si>
  <si>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</si>
  <si>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</si>
  <si>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</si>
  <si>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</si>
  <si>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</si>
  <si>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</si>
  <si>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</si>
  <si>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</si>
  <si>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</si>
  <si>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</si>
  <si>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</si>
  <si>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</si>
  <si>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</si>
  <si>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</si>
  <si>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</si>
  <si>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</si>
  <si>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</si>
  <si>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</si>
  <si>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</si>
  <si>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</si>
  <si>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</si>
  <si>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</si>
  <si>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</si>
  <si>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</si>
  <si>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</si>
  <si>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</si>
  <si>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</si>
  <si>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</si>
  <si>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</si>
  <si>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</si>
  <si>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</si>
  <si>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</si>
  <si>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</si>
  <si>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</si>
  <si>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</si>
  <si>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</si>
  <si>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</si>
  <si>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</si>
  <si>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</si>
  <si>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</si>
  <si>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</si>
  <si>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</si>
  <si>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</si>
  <si>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</si>
  <si>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</si>
  <si>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</si>
  <si>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</si>
  <si>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</si>
  <si>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</si>
  <si>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</si>
  <si>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</si>
  <si>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</si>
  <si>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</si>
  <si>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</si>
  <si>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</si>
  <si>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</si>
  <si>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</si>
  <si>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</si>
  <si>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</si>
  <si>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</si>
  <si>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</si>
  <si>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</si>
  <si>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</si>
  <si>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</si>
  <si>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</si>
  <si>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</si>
  <si>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</si>
  <si>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</si>
  <si>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</si>
  <si>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</si>
  <si>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</si>
  <si>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</si>
  <si>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</si>
  <si>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</si>
  <si>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</si>
  <si>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</si>
  <si>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</si>
  <si>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</si>
  <si>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</si>
  <si>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</si>
  <si>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</si>
  <si>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</si>
  <si>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</si>
  <si>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</si>
  <si>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</si>
  <si>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</si>
  <si>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</si>
  <si>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</si>
  <si>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</si>
  <si>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</si>
  <si>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</si>
  <si>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</si>
  <si>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</si>
  <si>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</si>
  <si>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</si>
  <si>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</si>
  <si>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</si>
  <si>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</si>
  <si>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</si>
  <si>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</si>
  <si>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</si>
  <si>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</si>
  <si>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</si>
  <si>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</si>
  <si>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</si>
  <si>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</si>
  <si>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</si>
  <si>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</si>
  <si>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</si>
  <si>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</si>
  <si>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</si>
  <si>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</si>
  <si>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</si>
  <si>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</si>
  <si>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</si>
  <si>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</si>
  <si>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</si>
  <si>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</si>
  <si>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</si>
  <si>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</si>
  <si>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</si>
  <si>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</si>
  <si>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</si>
  <si>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</si>
  <si>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</si>
  <si>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</si>
  <si>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</si>
  <si>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</si>
  <si>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</si>
  <si>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</si>
  <si>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</si>
  <si>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</si>
  <si>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</si>
  <si>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</si>
  <si>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</si>
  <si>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</si>
  <si>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</si>
  <si>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</si>
  <si>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</si>
  <si>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</si>
  <si>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</si>
  <si>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</si>
  <si>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</si>
  <si>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</si>
  <si>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</si>
  <si>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</si>
  <si>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</si>
  <si>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</si>
  <si>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</si>
  <si>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</si>
  <si>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</si>
  <si>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</si>
  <si>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</si>
  <si>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</si>
  <si>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</si>
  <si>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</si>
  <si>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</si>
  <si>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</si>
  <si>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</si>
  <si>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</si>
  <si>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</si>
  <si>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</si>
  <si>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</si>
  <si>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</si>
  <si>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</si>
  <si>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</si>
  <si>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</si>
  <si>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</si>
  <si>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</si>
  <si>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</si>
  <si>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</si>
  <si>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</si>
  <si>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</si>
  <si>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</si>
  <si>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</si>
  <si>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</si>
  <si>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</si>
  <si>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</si>
  <si>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</si>
  <si>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</si>
  <si>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</si>
  <si>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</si>
  <si>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</si>
  <si>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</si>
  <si>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</si>
  <si>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</si>
  <si>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</si>
  <si>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</si>
  <si>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</si>
  <si>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</si>
  <si>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</si>
  <si>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</si>
  <si>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</si>
  <si>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</si>
  <si>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</si>
  <si>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</si>
  <si>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</si>
  <si>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</si>
  <si>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</si>
  <si>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</si>
  <si>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</si>
  <si>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</si>
  <si>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</si>
  <si>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</si>
  <si>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</si>
  <si>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</si>
  <si>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</si>
  <si>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</si>
  <si>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</si>
  <si>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</si>
  <si>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</si>
  <si>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</si>
  <si>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</si>
  <si>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</si>
  <si>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</si>
  <si>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</si>
  <si>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</si>
  <si>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</si>
  <si>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</si>
  <si>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</si>
  <si>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</si>
  <si>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</si>
  <si>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</si>
  <si>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</si>
  <si>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</si>
  <si>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</si>
  <si>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</si>
  <si>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</si>
  <si>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</si>
  <si>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</si>
  <si>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</si>
  <si>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</si>
  <si>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</si>
  <si>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</si>
  <si>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</si>
  <si>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</si>
  <si>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</si>
  <si>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</si>
  <si>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</si>
  <si>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</si>
  <si>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</si>
  <si>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</si>
  <si>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</si>
  <si>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</si>
  <si>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</si>
  <si>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</si>
  <si>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</si>
  <si>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</si>
  <si>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</si>
  <si>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</si>
  <si>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</si>
  <si>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</si>
  <si>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</si>
  <si>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</si>
  <si>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</si>
  <si>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</si>
  <si>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</si>
  <si>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</si>
  <si>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</si>
  <si>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</si>
  <si>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</si>
  <si>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</si>
  <si>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</si>
  <si>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</si>
  <si>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</si>
  <si>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</si>
  <si>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</si>
  <si>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</si>
  <si>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</si>
  <si>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</si>
  <si>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</si>
  <si>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</si>
  <si>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</si>
  <si>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</si>
  <si>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</si>
  <si>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</si>
  <si>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</si>
  <si>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</si>
  <si>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</si>
  <si>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</si>
  <si>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</si>
  <si>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</si>
  <si>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</si>
  <si>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</si>
  <si>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</si>
  <si>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</si>
  <si>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</si>
  <si>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</si>
  <si>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</si>
  <si>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</si>
  <si>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</si>
  <si>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</si>
  <si>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</si>
  <si>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</si>
  <si>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</si>
  <si>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</si>
  <si>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</si>
  <si>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</si>
  <si>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</si>
  <si>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</si>
  <si>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</si>
  <si>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</si>
  <si>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</si>
  <si>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</si>
  <si>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</si>
  <si>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</si>
  <si>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</si>
  <si>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</si>
  <si>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</si>
  <si>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</si>
  <si>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</si>
  <si>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</si>
  <si>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</si>
  <si>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</si>
  <si>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</si>
  <si>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</si>
  <si>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</si>
  <si>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</si>
  <si>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</si>
  <si>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</si>
  <si>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</si>
  <si>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</si>
  <si>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</si>
  <si>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</si>
  <si>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</si>
  <si>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</si>
  <si>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</si>
  <si>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</si>
  <si>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</si>
  <si>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</si>
  <si>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</si>
  <si>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</si>
  <si>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</si>
  <si>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</si>
  <si>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</si>
  <si>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</si>
  <si>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</si>
  <si>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</si>
  <si>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</si>
  <si>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</si>
  <si>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</si>
  <si>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</si>
  <si>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</si>
  <si>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</si>
  <si>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</si>
  <si>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</si>
  <si>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</si>
  <si>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</si>
  <si>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</si>
  <si>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</si>
  <si>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</si>
  <si>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</si>
  <si>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</si>
  <si>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</si>
  <si>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</si>
  <si>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</si>
  <si>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</si>
  <si>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</si>
  <si>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</si>
  <si>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</si>
  <si>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</si>
  <si>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</si>
  <si>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</si>
  <si>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</si>
  <si>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</si>
  <si>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</si>
  <si>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</si>
  <si>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</si>
  <si>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</si>
  <si>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</si>
  <si>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</si>
  <si>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</si>
  <si>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</si>
  <si>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</si>
  <si>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</si>
  <si>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</si>
  <si>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</si>
  <si>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</si>
  <si>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</si>
  <si>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</si>
  <si>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</si>
  <si>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</si>
  <si>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</si>
  <si>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</si>
  <si>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</si>
  <si>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</si>
  <si>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</si>
  <si>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</si>
  <si>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</si>
  <si>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</si>
  <si>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</si>
  <si>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</si>
  <si>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</si>
  <si>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</si>
  <si>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</si>
  <si>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</si>
  <si>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</si>
  <si>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</si>
  <si>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</si>
  <si>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</si>
  <si>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</si>
  <si>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</si>
  <si>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</si>
  <si>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</si>
  <si>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</si>
  <si>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</si>
  <si>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</si>
  <si>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</si>
  <si>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</si>
  <si>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</si>
  <si>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</si>
  <si>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</si>
  <si>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</si>
  <si>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</si>
  <si>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</si>
  <si>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</si>
  <si>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</si>
  <si>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</si>
  <si>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</si>
  <si>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</si>
  <si>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</si>
  <si>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</si>
  <si>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</si>
  <si>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</si>
  <si>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</si>
  <si>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</si>
  <si>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</si>
  <si>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</si>
  <si>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</si>
  <si>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</si>
  <si>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</si>
  <si>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</si>
  <si>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</si>
  <si>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</si>
  <si>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</si>
  <si>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</si>
  <si>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</si>
  <si>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</si>
  <si>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</si>
  <si>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</si>
  <si>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</si>
  <si>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</si>
  <si>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</si>
  <si>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</si>
  <si>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</si>
  <si>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</si>
  <si>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</si>
  <si>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</si>
  <si>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</si>
  <si>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</si>
  <si>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</si>
  <si>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</si>
  <si>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</si>
  <si>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</si>
  <si>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</si>
  <si>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</si>
  <si>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</si>
  <si>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</si>
  <si>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</si>
  <si>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</si>
  <si>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</si>
  <si>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</si>
  <si>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</si>
  <si>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</si>
  <si>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</si>
  <si>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</si>
  <si>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</si>
  <si>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</si>
  <si>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</si>
  <si>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</si>
  <si>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</si>
  <si>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</si>
  <si>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</si>
  <si>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</si>
  <si>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</si>
  <si>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</si>
  <si>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</si>
  <si>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</si>
  <si>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</si>
  <si>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</si>
  <si>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</si>
  <si>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</si>
  <si>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</si>
  <si>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</si>
  <si>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</si>
  <si>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</si>
  <si>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</si>
  <si>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</si>
  <si>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</si>
  <si>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</si>
  <si>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</si>
  <si>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</si>
  <si>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</si>
  <si>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</si>
  <si>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</si>
  <si>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</si>
  <si>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</si>
  <si>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</si>
  <si>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</si>
  <si>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</si>
  <si>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</si>
  <si>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</si>
  <si>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</si>
  <si>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</si>
  <si>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</si>
  <si>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</si>
  <si>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</si>
  <si>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</si>
  <si>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</si>
  <si>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</si>
  <si>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</si>
  <si>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</si>
  <si>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</si>
  <si>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</si>
  <si>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</si>
  <si>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</si>
  <si>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</si>
  <si>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</si>
  <si>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</si>
  <si>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</si>
  <si>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</si>
  <si>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</si>
  <si>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</si>
  <si>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</si>
  <si>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</si>
  <si>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</si>
  <si>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</si>
  <si>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</si>
  <si>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</si>
  <si>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</si>
  <si>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</si>
  <si>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</si>
  <si>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</si>
  <si>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</si>
  <si>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</si>
  <si>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</si>
  <si>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</si>
  <si>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</si>
  <si>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</si>
  <si>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</si>
  <si>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</si>
  <si>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</si>
  <si>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</si>
  <si>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</si>
  <si>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</si>
  <si>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</si>
  <si>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</si>
  <si>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</si>
  <si>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</si>
  <si>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</si>
  <si>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</si>
  <si>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</si>
  <si>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</si>
  <si>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</si>
  <si>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</si>
  <si>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</si>
  <si>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</si>
  <si>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</si>
  <si>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</si>
  <si>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</si>
  <si>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</si>
  <si>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</si>
  <si>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</si>
  <si>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</si>
  <si>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</si>
  <si>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</si>
  <si>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</si>
  <si>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</si>
  <si>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</si>
  <si>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</si>
  <si>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</si>
  <si>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</si>
  <si>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</si>
  <si>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</si>
  <si>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</si>
  <si>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</si>
  <si>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</si>
  <si>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</si>
  <si>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</si>
  <si>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</si>
  <si>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</si>
  <si>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</si>
  <si>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</si>
  <si>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</si>
  <si>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</si>
  <si>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</si>
  <si>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</si>
  <si>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</si>
  <si>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</si>
  <si>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</si>
  <si>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</si>
  <si>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</si>
  <si>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</si>
  <si>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</si>
  <si>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</si>
  <si>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</si>
  <si>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</si>
  <si>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</si>
  <si>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</si>
  <si>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</si>
  <si>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</si>
  <si>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</si>
  <si>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</si>
  <si>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</si>
  <si>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</si>
  <si>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</si>
  <si>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</si>
  <si>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</si>
  <si>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</si>
  <si>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</si>
  <si>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</si>
  <si>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</si>
  <si>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</si>
  <si>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</si>
  <si>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</si>
  <si>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</si>
  <si>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</si>
  <si>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</si>
  <si>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</si>
  <si>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</si>
  <si>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</si>
  <si>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</si>
  <si>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</si>
  <si>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</si>
  <si>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</si>
  <si>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</si>
  <si>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</si>
  <si>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</si>
  <si>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</si>
  <si>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</si>
  <si>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</si>
  <si>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</si>
  <si>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</si>
  <si>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</si>
  <si>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</si>
  <si>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</si>
  <si>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</si>
  <si>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</si>
  <si>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</si>
  <si>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</si>
  <si>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</si>
  <si>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</si>
  <si>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</si>
  <si>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</si>
  <si>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</si>
  <si>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</si>
  <si>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</si>
  <si>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</si>
  <si>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</si>
  <si>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</si>
  <si>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</si>
  <si>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</si>
  <si>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</si>
  <si>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</si>
  <si>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</si>
  <si>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</si>
  <si>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</si>
  <si>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</si>
  <si>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</si>
  <si>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</si>
  <si>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</si>
  <si>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</si>
  <si>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</si>
  <si>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</si>
  <si>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</si>
  <si>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</si>
  <si>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</si>
  <si>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</si>
  <si>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</si>
  <si>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</si>
  <si>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</si>
  <si>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</si>
  <si>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</si>
  <si>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</si>
  <si>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</si>
  <si>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</si>
  <si>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</si>
  <si>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</si>
  <si>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</si>
  <si>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</si>
  <si>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</si>
  <si>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</si>
  <si>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</si>
  <si>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</si>
  <si>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</si>
  <si>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</si>
  <si>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</si>
  <si>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</si>
  <si>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</si>
  <si>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</si>
  <si>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</si>
  <si>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</si>
  <si>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</si>
  <si>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</si>
  <si>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</si>
  <si>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</si>
  <si>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</si>
  <si>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</si>
  <si>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</si>
  <si>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</si>
  <si>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</si>
  <si>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</si>
  <si>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</si>
  <si>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</si>
  <si>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</si>
  <si>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</si>
  <si>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</si>
  <si>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</si>
  <si>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</si>
  <si>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</si>
  <si>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</si>
  <si>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</si>
  <si>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</si>
  <si>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</si>
  <si>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</si>
  <si>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</si>
  <si>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</si>
  <si>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</si>
  <si>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</si>
  <si>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</si>
  <si>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</si>
  <si>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</si>
  <si>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</si>
  <si>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</si>
  <si>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</si>
  <si>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</si>
  <si>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</si>
  <si>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</si>
  <si>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</si>
  <si>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</si>
  <si>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</si>
  <si>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</si>
  <si>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</si>
  <si>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</si>
  <si>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</si>
  <si>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</si>
  <si>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</si>
  <si>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</si>
  <si>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</si>
  <si>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</si>
  <si>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</si>
  <si>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</si>
  <si>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</si>
  <si>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</si>
  <si>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</si>
  <si>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</si>
  <si>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</si>
  <si>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</si>
  <si>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</si>
  <si>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</si>
  <si>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</si>
  <si>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</si>
  <si>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</si>
  <si>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</si>
  <si>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</si>
  <si>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</si>
  <si>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</si>
  <si>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</si>
  <si>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</si>
  <si>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</si>
  <si>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</si>
  <si>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</si>
  <si>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</si>
  <si>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</si>
  <si>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</si>
  <si>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</si>
  <si>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</si>
  <si>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</si>
  <si>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</si>
  <si>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</si>
  <si>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</si>
  <si>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</si>
  <si>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</si>
  <si>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</si>
  <si>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</si>
  <si>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</si>
  <si>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</si>
  <si>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</si>
  <si>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</si>
  <si>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</si>
  <si>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</si>
  <si>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</si>
  <si>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</si>
  <si>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</si>
  <si>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</si>
  <si>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</si>
  <si>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</si>
  <si>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</si>
  <si>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</si>
  <si>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</si>
  <si>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</si>
  <si>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</si>
  <si>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</si>
  <si>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</si>
  <si>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</si>
  <si>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</si>
  <si>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</si>
  <si>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</si>
  <si>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</si>
  <si>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</si>
  <si>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</si>
  <si>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</si>
  <si>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</si>
  <si>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</si>
  <si>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</si>
  <si>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</si>
  <si>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</si>
  <si>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</si>
  <si>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</si>
  <si>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</si>
  <si>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</si>
  <si>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</si>
  <si>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</si>
  <si>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</si>
  <si>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</si>
  <si>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</si>
  <si>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</si>
  <si>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</si>
  <si>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</si>
  <si>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</si>
  <si>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</si>
  <si>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</si>
  <si>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</si>
  <si>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</si>
  <si>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</si>
  <si>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</si>
  <si>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</si>
  <si>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</si>
  <si>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</si>
  <si>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</si>
  <si>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</si>
  <si>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</si>
  <si>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</si>
  <si>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</si>
  <si>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</si>
  <si>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</si>
  <si>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</si>
  <si>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</si>
  <si>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</si>
  <si>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</si>
  <si>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</si>
  <si>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</si>
  <si>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</si>
  <si>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</si>
  <si>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</si>
  <si>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</si>
  <si>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</si>
  <si>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</si>
  <si>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</si>
  <si>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</si>
  <si>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</si>
  <si>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</si>
  <si>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</si>
  <si>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</si>
  <si>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</si>
  <si>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</si>
  <si>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</si>
  <si>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</si>
  <si>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</si>
  <si>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</si>
  <si>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</si>
  <si>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</si>
  <si>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</si>
  <si>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</si>
  <si>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</si>
  <si>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</si>
  <si>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</si>
  <si>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</si>
  <si>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</si>
  <si>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</si>
  <si>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</si>
  <si>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</si>
  <si>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</si>
  <si>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</si>
  <si>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</si>
  <si>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</si>
  <si>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</si>
  <si>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</si>
  <si>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</si>
  <si>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</si>
  <si>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</si>
  <si>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</si>
  <si>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</si>
  <si>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</si>
  <si>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</si>
  <si>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</si>
  <si>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</si>
  <si>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</si>
  <si>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</si>
  <si>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</si>
  <si>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</si>
  <si>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</si>
  <si>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</si>
  <si>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</si>
  <si>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</si>
  <si>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</si>
  <si>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</si>
  <si>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</si>
  <si>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</si>
  <si>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</si>
  <si>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</si>
  <si>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</si>
  <si>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</si>
  <si>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</si>
  <si>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</si>
  <si>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</si>
  <si>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</si>
  <si>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</si>
  <si>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</si>
  <si>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</si>
  <si>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</si>
  <si>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</si>
  <si>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</si>
  <si>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</si>
  <si>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</si>
  <si>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</si>
  <si>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</si>
  <si>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</si>
  <si>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</si>
  <si>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</si>
  <si>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</si>
  <si>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</si>
  <si>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</si>
  <si>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</si>
  <si>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</si>
  <si>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</si>
  <si>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</si>
  <si>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</si>
  <si>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</si>
  <si>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</si>
  <si>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</si>
  <si>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</si>
  <si>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</si>
  <si>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</si>
  <si>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</si>
  <si>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</si>
  <si>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</si>
  <si>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</si>
  <si>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</si>
  <si>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</si>
  <si>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</si>
  <si>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</si>
  <si>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</si>
  <si>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</si>
  <si>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</si>
  <si>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</si>
  <si>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</si>
  <si>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</si>
  <si>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</si>
  <si>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</si>
  <si>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</si>
  <si>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</si>
  <si>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</si>
  <si>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</si>
  <si>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</si>
  <si>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</si>
  <si>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</si>
  <si>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</si>
  <si>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</si>
  <si>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</si>
  <si>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</si>
  <si>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</si>
  <si>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</si>
  <si>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</si>
  <si>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</si>
  <si>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</si>
  <si>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</si>
  <si>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</si>
  <si>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</si>
  <si>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</si>
  <si>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</si>
  <si>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</si>
  <si>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</si>
  <si>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</si>
  <si>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</si>
  <si>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</si>
  <si>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</si>
  <si>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</si>
  <si>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</si>
  <si>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</si>
  <si>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</si>
  <si>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</si>
  <si>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</si>
  <si>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</si>
  <si>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</si>
  <si>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</si>
  <si>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</si>
  <si>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</si>
  <si>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</si>
  <si>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</si>
  <si>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</si>
  <si>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</si>
  <si>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</si>
  <si>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</si>
  <si>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</si>
  <si>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</si>
  <si>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</si>
  <si>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</si>
  <si>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</si>
  <si>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</si>
  <si>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</si>
  <si>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</si>
  <si>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</si>
  <si>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</si>
  <si>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</si>
  <si>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</si>
  <si>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</si>
  <si>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</si>
  <si>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</si>
  <si>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</si>
  <si>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</si>
  <si>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</si>
  <si>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</si>
  <si>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</si>
  <si>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</si>
  <si>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</si>
  <si>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</si>
  <si>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</si>
  <si>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</si>
  <si>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</si>
  <si>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</si>
  <si>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</si>
  <si>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</si>
  <si>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</si>
  <si>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</si>
  <si>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</si>
  <si>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</si>
  <si>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</si>
  <si>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</si>
  <si>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</si>
  <si>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</si>
  <si>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</si>
  <si>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</si>
  <si>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</si>
  <si>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</si>
  <si>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</si>
  <si>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</si>
  <si>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</si>
  <si>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</si>
  <si>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</si>
  <si>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</si>
  <si>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</si>
  <si>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</si>
  <si>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</si>
  <si>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</si>
  <si>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</si>
  <si>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</si>
  <si>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</si>
  <si>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</si>
  <si>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</si>
  <si>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</si>
  <si>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</si>
  <si>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</si>
  <si>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</si>
  <si>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</si>
  <si>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</si>
  <si>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</si>
  <si>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</si>
  <si>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</si>
  <si>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</si>
  <si>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</si>
  <si>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</si>
  <si>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</si>
  <si>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</si>
  <si>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</si>
  <si>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</si>
  <si>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</si>
  <si>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</si>
  <si>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</si>
  <si>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</si>
  <si>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</si>
  <si>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</si>
  <si>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</si>
  <si>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</si>
  <si>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</si>
  <si>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</si>
  <si>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</si>
  <si>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</si>
  <si>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</si>
  <si>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</si>
  <si>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</si>
  <si>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</si>
  <si>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</si>
  <si>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</si>
  <si>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</si>
  <si>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</si>
  <si>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</si>
  <si>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</si>
  <si>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</si>
  <si>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</si>
  <si>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</si>
  <si>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</si>
  <si>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</si>
  <si>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</si>
  <si>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</si>
  <si>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</si>
  <si>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</si>
  <si>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</si>
  <si>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</si>
  <si>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</si>
  <si>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</si>
  <si>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</si>
  <si>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</si>
  <si>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</si>
  <si>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</si>
  <si>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</si>
  <si>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</si>
  <si>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</si>
  <si>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</si>
  <si>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</si>
  <si>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</si>
  <si>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</si>
  <si>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</si>
  <si>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</si>
  <si>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</si>
  <si>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</si>
  <si>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</si>
  <si>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</si>
  <si>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</si>
  <si>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</si>
  <si>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</si>
  <si>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</si>
  <si>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</si>
  <si>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</si>
  <si>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</si>
  <si>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</si>
  <si>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</si>
  <si>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</si>
  <si>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</si>
  <si>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</si>
  <si>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</si>
  <si>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</si>
  <si>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</si>
  <si>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</si>
  <si>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</si>
  <si>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</si>
  <si>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</si>
  <si>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</si>
  <si>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</si>
  <si>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</si>
  <si>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</si>
  <si>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</si>
  <si>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</si>
  <si>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</si>
  <si>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</si>
  <si>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</si>
  <si>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</si>
  <si>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</si>
  <si>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</si>
  <si>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</si>
  <si>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</si>
  <si>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</si>
  <si>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</si>
  <si>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</si>
  <si>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</si>
  <si>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</si>
  <si>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</si>
  <si>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</si>
  <si>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</si>
  <si>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</si>
  <si>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</si>
  <si>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</si>
  <si>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</si>
  <si>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</si>
  <si>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</si>
  <si>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</si>
  <si>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</si>
  <si>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</si>
  <si>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</si>
  <si>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</si>
  <si>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</si>
  <si>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</si>
  <si>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</si>
  <si>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</si>
  <si>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</si>
  <si>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</si>
  <si>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</si>
  <si>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</si>
  <si>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</si>
  <si>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</si>
  <si>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</si>
  <si>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</si>
  <si>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</si>
  <si>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</si>
  <si>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</si>
  <si>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</si>
  <si>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</si>
  <si>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</si>
  <si>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</si>
  <si>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</si>
  <si>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</si>
  <si>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</si>
  <si>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</si>
  <si>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</si>
  <si>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</si>
  <si>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VOŠTARNICA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</si>
</sst>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10760988</v>
      </c>
      <c r="D2" s="6">
        <f>'PR-RAS'!E6</f>
        <v>10206097.700000001</v>
      </c>
      <c r="E2" s="6">
        <v>0</v>
      </c>
      <c r="F2" s="6">
        <v>0</v>
      </c>
      <c r="G2" s="7">
        <f t="shared" ref="G2:G264" si="0">(B2/1000)*(C2*1+D2*2)</f>
        <v>31173.183400000002</v>
      </c>
      <c r="H2" s="7">
        <f t="shared" ref="H2:H264" si="1">ABS(C2-ROUND(C2,0))+ABS(D2-ROUND(D2,0))</f>
        <v>0.29999999888241291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8873692</v>
      </c>
      <c r="D46" s="1">
        <f>'PR-RAS'!E50</f>
        <v>9533036.6900000013</v>
      </c>
      <c r="E46" s="1">
        <v>0</v>
      </c>
      <c r="F46" s="1">
        <v>0</v>
      </c>
      <c r="G46" s="2">
        <f t="shared" si="0"/>
        <v>1257289.4421000001</v>
      </c>
      <c r="H46" s="2">
        <f t="shared" si="1"/>
        <v>0.30999999865889549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70450</v>
      </c>
      <c r="D50" s="1">
        <f>'PR-RAS'!E54</f>
        <v>0</v>
      </c>
      <c r="E50" s="1">
        <v>0</v>
      </c>
      <c r="F50" s="1">
        <v>0</v>
      </c>
      <c r="G50" s="2">
        <f t="shared" si="0"/>
        <v>3452.05</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70450</v>
      </c>
      <c r="D53" s="1">
        <f>'PR-RAS'!E57</f>
        <v>0</v>
      </c>
      <c r="E53" s="1">
        <v>0</v>
      </c>
      <c r="F53" s="1">
        <v>0</v>
      </c>
      <c r="G53" s="2">
        <f t="shared" si="0"/>
        <v>3663.3999999999996</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8793956</v>
      </c>
      <c r="D64" s="1">
        <f>'PR-RAS'!E68</f>
        <v>9527228.6400000006</v>
      </c>
      <c r="E64" s="1">
        <v>0</v>
      </c>
      <c r="F64" s="1">
        <v>0</v>
      </c>
      <c r="G64" s="2">
        <f t="shared" si="0"/>
        <v>1754450.0366400001</v>
      </c>
      <c r="H64" s="2">
        <f t="shared" si="1"/>
        <v>0.35999999940395355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8793956</v>
      </c>
      <c r="D65" s="1">
        <f>'PR-RAS'!E69</f>
        <v>9527228.6400000006</v>
      </c>
      <c r="E65" s="1">
        <v>0</v>
      </c>
      <c r="F65" s="1">
        <v>0</v>
      </c>
      <c r="G65" s="2">
        <f t="shared" si="0"/>
        <v>1782298.44992</v>
      </c>
      <c r="H65" s="2">
        <f t="shared" si="1"/>
        <v>0.35999999940395355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9286</v>
      </c>
      <c r="D73" s="1">
        <f>'PR-RAS'!E77</f>
        <v>5808.05</v>
      </c>
      <c r="E73" s="1">
        <v>0</v>
      </c>
      <c r="F73" s="1">
        <v>0</v>
      </c>
      <c r="G73" s="2">
        <f t="shared" si="0"/>
        <v>1504.9511999999997</v>
      </c>
      <c r="H73" s="2">
        <f t="shared" si="1"/>
        <v>5.0000000000181899E-2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9286</v>
      </c>
      <c r="D76" s="1">
        <f>'PR-RAS'!E80</f>
        <v>5808.05</v>
      </c>
      <c r="E76" s="1">
        <v>0</v>
      </c>
      <c r="F76" s="1">
        <v>0</v>
      </c>
      <c r="G76" s="2">
        <f t="shared" si="0"/>
        <v>1567.6574999999998</v>
      </c>
      <c r="H76" s="2">
        <f t="shared" si="1"/>
        <v>5.0000000000181899E-2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v>
      </c>
      <c r="D78" s="1">
        <f>'PR-RAS'!E82</f>
        <v>0.36</v>
      </c>
      <c r="E78" s="1">
        <v>0</v>
      </c>
      <c r="F78" s="1">
        <v>0</v>
      </c>
      <c r="G78" s="2">
        <f t="shared" si="0"/>
        <v>0.51744000000000001</v>
      </c>
      <c r="H78" s="2">
        <f t="shared" si="1"/>
        <v>0.36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v>
      </c>
      <c r="D79" s="1">
        <f>'PR-RAS'!E83</f>
        <v>0.36</v>
      </c>
      <c r="E79" s="1">
        <v>0</v>
      </c>
      <c r="F79" s="1">
        <v>0</v>
      </c>
      <c r="G79" s="2">
        <f t="shared" si="0"/>
        <v>0.52415999999999996</v>
      </c>
      <c r="H79" s="2">
        <f t="shared" si="1"/>
        <v>0.36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6</v>
      </c>
      <c r="D86" s="1">
        <f>'PR-RAS'!E90</f>
        <v>0.36</v>
      </c>
      <c r="E86" s="1">
        <v>0</v>
      </c>
      <c r="F86" s="1">
        <v>0</v>
      </c>
      <c r="G86" s="2">
        <f t="shared" si="0"/>
        <v>0.57120000000000004</v>
      </c>
      <c r="H86" s="2">
        <f t="shared" si="1"/>
        <v>0.36</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2840</v>
      </c>
      <c r="D102" s="1">
        <f>'PR-RAS'!E106</f>
        <v>9670.16</v>
      </c>
      <c r="E102" s="1">
        <v>0</v>
      </c>
      <c r="F102" s="1">
        <v>0</v>
      </c>
      <c r="G102" s="2">
        <f t="shared" si="0"/>
        <v>2240.2123200000001</v>
      </c>
      <c r="H102" s="2">
        <f t="shared" si="1"/>
        <v>0.15999999999985448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2840</v>
      </c>
      <c r="D108" s="1">
        <f>'PR-RAS'!E112</f>
        <v>9670.16</v>
      </c>
      <c r="E108" s="1">
        <v>0</v>
      </c>
      <c r="F108" s="1">
        <v>0</v>
      </c>
      <c r="G108" s="2">
        <f t="shared" si="0"/>
        <v>2373.2942399999997</v>
      </c>
      <c r="H108" s="2">
        <f t="shared" si="1"/>
        <v>0.15999999999985448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2840</v>
      </c>
      <c r="D113" s="1">
        <f>'PR-RAS'!E117</f>
        <v>9670.16</v>
      </c>
      <c r="E113" s="1">
        <v>0</v>
      </c>
      <c r="F113" s="1">
        <v>0</v>
      </c>
      <c r="G113" s="2">
        <f t="shared" si="0"/>
        <v>2484.1958399999999</v>
      </c>
      <c r="H113" s="2">
        <f t="shared" si="1"/>
        <v>0.15999999999985448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2764</v>
      </c>
      <c r="D120" s="1">
        <f>'PR-RAS'!E124</f>
        <v>121235</v>
      </c>
      <c r="E120" s="1">
        <v>0</v>
      </c>
      <c r="F120" s="1">
        <v>0</v>
      </c>
      <c r="G120" s="2">
        <f t="shared" si="0"/>
        <v>29182.845999999998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2380</v>
      </c>
      <c r="D121" s="1">
        <f>'PR-RAS'!E125</f>
        <v>62735</v>
      </c>
      <c r="E121" s="1">
        <v>0</v>
      </c>
      <c r="F121" s="1">
        <v>0</v>
      </c>
      <c r="G121" s="2">
        <f t="shared" si="0"/>
        <v>15342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2380</v>
      </c>
      <c r="D122" s="1">
        <f>'PR-RAS'!E126</f>
        <v>62735</v>
      </c>
      <c r="E122" s="1">
        <v>0</v>
      </c>
      <c r="F122" s="1">
        <v>0</v>
      </c>
      <c r="G122" s="2">
        <f t="shared" si="0"/>
        <v>15469.85</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384</v>
      </c>
      <c r="D124" s="1">
        <f>'PR-RAS'!E128</f>
        <v>58500</v>
      </c>
      <c r="E124" s="1">
        <v>0</v>
      </c>
      <c r="F124" s="1">
        <v>0</v>
      </c>
      <c r="G124" s="2">
        <f t="shared" si="0"/>
        <v>14438.232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384</v>
      </c>
      <c r="D125" s="1">
        <f>'PR-RAS'!E129</f>
        <v>58500</v>
      </c>
      <c r="E125" s="1">
        <v>0</v>
      </c>
      <c r="F125" s="1">
        <v>0</v>
      </c>
      <c r="G125" s="2">
        <f t="shared" si="0"/>
        <v>14555.616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1881686</v>
      </c>
      <c r="D129" s="1">
        <f>'PR-RAS'!E133</f>
        <v>542155.49</v>
      </c>
      <c r="E129" s="1">
        <v>0</v>
      </c>
      <c r="F129" s="1">
        <v>0</v>
      </c>
      <c r="G129" s="2">
        <f t="shared" si="0"/>
        <v>379647.61343999999</v>
      </c>
      <c r="H129" s="2">
        <f t="shared" si="1"/>
        <v>0.48999999999068677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1881686</v>
      </c>
      <c r="D130" s="1">
        <f>'PR-RAS'!E134</f>
        <v>542155.49</v>
      </c>
      <c r="E130" s="1">
        <v>0</v>
      </c>
      <c r="F130" s="1">
        <v>0</v>
      </c>
      <c r="G130" s="2">
        <f t="shared" si="0"/>
        <v>382613.61041999998</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1077112</v>
      </c>
      <c r="D131" s="1">
        <f>'PR-RAS'!E135</f>
        <v>542155.49</v>
      </c>
      <c r="E131" s="1">
        <v>0</v>
      </c>
      <c r="F131" s="1">
        <v>0</v>
      </c>
      <c r="G131" s="2">
        <f t="shared" si="0"/>
        <v>280984.98739999998</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804574</v>
      </c>
      <c r="D132" s="1">
        <f>'PR-RAS'!E136</f>
        <v>0</v>
      </c>
      <c r="E132" s="1">
        <v>0</v>
      </c>
      <c r="F132" s="1">
        <v>0</v>
      </c>
      <c r="G132" s="2">
        <f t="shared" si="0"/>
        <v>105399.194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9874275</v>
      </c>
      <c r="D147" s="1">
        <f>'PR-RAS'!E151</f>
        <v>10354145.310000001</v>
      </c>
      <c r="E147" s="1">
        <v>0</v>
      </c>
      <c r="F147" s="1">
        <v>0</v>
      </c>
      <c r="G147" s="2">
        <f t="shared" si="0"/>
        <v>4465054.5805200003</v>
      </c>
      <c r="H147" s="2">
        <f t="shared" si="1"/>
        <v>0.31000000052154064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7403792</v>
      </c>
      <c r="D148" s="1">
        <f>'PR-RAS'!E152</f>
        <v>8025908.8800000008</v>
      </c>
      <c r="E148" s="1">
        <v>0</v>
      </c>
      <c r="F148" s="1">
        <v>0</v>
      </c>
      <c r="G148" s="2">
        <f t="shared" si="0"/>
        <v>3447974.63472</v>
      </c>
      <c r="H148" s="2">
        <f t="shared" si="1"/>
        <v>0.11999999918043613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6163511</v>
      </c>
      <c r="D149" s="1">
        <f>'PR-RAS'!E153</f>
        <v>6748751.4500000002</v>
      </c>
      <c r="E149" s="1">
        <v>0</v>
      </c>
      <c r="F149" s="1">
        <v>0</v>
      </c>
      <c r="G149" s="2">
        <f t="shared" si="0"/>
        <v>2909830.0571999997</v>
      </c>
      <c r="H149" s="2">
        <f t="shared" si="1"/>
        <v>0.45000000018626451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5517437</v>
      </c>
      <c r="D150" s="1">
        <f>'PR-RAS'!E154</f>
        <v>6328469.4199999999</v>
      </c>
      <c r="E150" s="1">
        <v>0</v>
      </c>
      <c r="F150" s="1">
        <v>0</v>
      </c>
      <c r="G150" s="2">
        <f t="shared" si="0"/>
        <v>2707982.0001599998</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104784</v>
      </c>
      <c r="D152" s="1">
        <f>'PR-RAS'!E156</f>
        <v>141056.60999999999</v>
      </c>
      <c r="E152" s="1">
        <v>0</v>
      </c>
      <c r="F152" s="1">
        <v>0</v>
      </c>
      <c r="G152" s="2">
        <f t="shared" si="0"/>
        <v>58421.48021999999</v>
      </c>
      <c r="H152" s="2">
        <f t="shared" si="1"/>
        <v>0.39000000001396984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541290</v>
      </c>
      <c r="D153" s="1">
        <f>'PR-RAS'!E157</f>
        <v>279225.42</v>
      </c>
      <c r="E153" s="1">
        <v>0</v>
      </c>
      <c r="F153" s="1">
        <v>0</v>
      </c>
      <c r="G153" s="2">
        <f t="shared" si="0"/>
        <v>167160.60767999999</v>
      </c>
      <c r="H153" s="2">
        <f t="shared" si="1"/>
        <v>0.41999999998370185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265388</v>
      </c>
      <c r="D154" s="1">
        <f>'PR-RAS'!E158</f>
        <v>256669.73</v>
      </c>
      <c r="E154" s="1">
        <v>0</v>
      </c>
      <c r="F154" s="1">
        <v>0</v>
      </c>
      <c r="G154" s="2">
        <f t="shared" si="0"/>
        <v>119145.30137999999</v>
      </c>
      <c r="H154" s="2">
        <f t="shared" si="1"/>
        <v>0.26999999998952262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974893</v>
      </c>
      <c r="D155" s="1">
        <f>'PR-RAS'!E159</f>
        <v>1020487.7</v>
      </c>
      <c r="E155" s="1">
        <v>0</v>
      </c>
      <c r="F155" s="1">
        <v>0</v>
      </c>
      <c r="G155" s="2">
        <f t="shared" si="0"/>
        <v>464443.73359999998</v>
      </c>
      <c r="H155" s="2">
        <f t="shared" si="1"/>
        <v>0.30000000004656613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974893</v>
      </c>
      <c r="D157" s="1">
        <f>'PR-RAS'!E161</f>
        <v>1020487.7</v>
      </c>
      <c r="E157" s="1">
        <v>0</v>
      </c>
      <c r="F157" s="1">
        <v>0</v>
      </c>
      <c r="G157" s="2">
        <f t="shared" si="0"/>
        <v>470475.47039999999</v>
      </c>
      <c r="H157" s="2">
        <f t="shared" si="1"/>
        <v>0.30000000004656613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2138008</v>
      </c>
      <c r="D159" s="1">
        <f>'PR-RAS'!E163</f>
        <v>1890956.21</v>
      </c>
      <c r="E159" s="1">
        <v>0</v>
      </c>
      <c r="F159" s="1">
        <v>0</v>
      </c>
      <c r="G159" s="2">
        <f t="shared" si="0"/>
        <v>935347.42636000004</v>
      </c>
      <c r="H159" s="2">
        <f t="shared" si="1"/>
        <v>0.2099999999627471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313626</v>
      </c>
      <c r="D160" s="1">
        <f>'PR-RAS'!E164</f>
        <v>358685.57</v>
      </c>
      <c r="E160" s="1">
        <v>0</v>
      </c>
      <c r="F160" s="1">
        <v>0</v>
      </c>
      <c r="G160" s="2">
        <f t="shared" si="0"/>
        <v>163928.54526000001</v>
      </c>
      <c r="H160" s="2">
        <f t="shared" si="1"/>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27079</v>
      </c>
      <c r="D161" s="1">
        <f>'PR-RAS'!E165</f>
        <v>33851.68</v>
      </c>
      <c r="E161" s="1">
        <v>0</v>
      </c>
      <c r="F161" s="1">
        <v>0</v>
      </c>
      <c r="G161" s="2">
        <f t="shared" si="0"/>
        <v>15165.177600000001</v>
      </c>
      <c r="H161" s="2">
        <f t="shared" si="1"/>
        <v>0.31999999999970896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241267</v>
      </c>
      <c r="D162" s="1">
        <f>'PR-RAS'!E166</f>
        <v>263995.25</v>
      </c>
      <c r="E162" s="1">
        <v>0</v>
      </c>
      <c r="F162" s="1">
        <v>0</v>
      </c>
      <c r="G162" s="2">
        <f t="shared" si="0"/>
        <v>123850.4575</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45280</v>
      </c>
      <c r="D163" s="1">
        <f>'PR-RAS'!E167</f>
        <v>60838.64</v>
      </c>
      <c r="E163" s="1">
        <v>0</v>
      </c>
      <c r="F163" s="1">
        <v>0</v>
      </c>
      <c r="G163" s="2">
        <f t="shared" si="0"/>
        <v>27047.07936</v>
      </c>
      <c r="H163" s="2">
        <f t="shared" si="1"/>
        <v>0.36000000000058208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390356</v>
      </c>
      <c r="D165" s="1">
        <f>'PR-RAS'!E169</f>
        <v>304229.69</v>
      </c>
      <c r="E165" s="1">
        <v>0</v>
      </c>
      <c r="F165" s="1">
        <v>0</v>
      </c>
      <c r="G165" s="2">
        <f t="shared" si="0"/>
        <v>163805.72232</v>
      </c>
      <c r="H165" s="2">
        <f t="shared" si="1"/>
        <v>0.30999999999767169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243352</v>
      </c>
      <c r="D166" s="1">
        <f>'PR-RAS'!E170</f>
        <v>90576.28</v>
      </c>
      <c r="E166" s="1">
        <v>0</v>
      </c>
      <c r="F166" s="1">
        <v>0</v>
      </c>
      <c r="G166" s="2">
        <f t="shared" si="0"/>
        <v>70043.252399999998</v>
      </c>
      <c r="H166" s="2">
        <f t="shared" si="1"/>
        <v>0.27999999999883585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64207</v>
      </c>
      <c r="D167" s="1">
        <f>'PR-RAS'!E171</f>
        <v>51432.19</v>
      </c>
      <c r="E167" s="1">
        <v>0</v>
      </c>
      <c r="F167" s="1">
        <v>0</v>
      </c>
      <c r="G167" s="2">
        <f t="shared" si="0"/>
        <v>27733.849080000004</v>
      </c>
      <c r="H167" s="2">
        <f t="shared" si="1"/>
        <v>0.19000000000232831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71479</v>
      </c>
      <c r="D168" s="1">
        <f>'PR-RAS'!E172</f>
        <v>156719.64000000001</v>
      </c>
      <c r="E168" s="1">
        <v>0</v>
      </c>
      <c r="F168" s="1">
        <v>0</v>
      </c>
      <c r="G168" s="2">
        <f t="shared" si="0"/>
        <v>64281.352760000009</v>
      </c>
      <c r="H168" s="2">
        <f t="shared" si="1"/>
        <v>0.35999999998603016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5000</v>
      </c>
      <c r="D169" s="1">
        <f>'PR-RAS'!E173</f>
        <v>4951.58</v>
      </c>
      <c r="E169" s="1">
        <v>0</v>
      </c>
      <c r="F169" s="1">
        <v>0</v>
      </c>
      <c r="G169" s="2">
        <f t="shared" si="0"/>
        <v>2503.7308800000001</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5256</v>
      </c>
      <c r="D170" s="1">
        <f>'PR-RAS'!E174</f>
        <v>0</v>
      </c>
      <c r="E170" s="1">
        <v>0</v>
      </c>
      <c r="F170" s="1">
        <v>0</v>
      </c>
      <c r="G170" s="2">
        <f t="shared" si="0"/>
        <v>888.26400000000001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1062</v>
      </c>
      <c r="D172" s="1">
        <f>'PR-RAS'!E176</f>
        <v>550</v>
      </c>
      <c r="E172" s="1">
        <v>0</v>
      </c>
      <c r="F172" s="1">
        <v>0</v>
      </c>
      <c r="G172" s="2">
        <f t="shared" si="0"/>
        <v>369.70200000000006</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1389505</v>
      </c>
      <c r="D173" s="1">
        <f>'PR-RAS'!E177</f>
        <v>1181682.99</v>
      </c>
      <c r="E173" s="1">
        <v>0</v>
      </c>
      <c r="F173" s="1">
        <v>0</v>
      </c>
      <c r="G173" s="2">
        <f t="shared" si="0"/>
        <v>645493.80855999992</v>
      </c>
      <c r="H173" s="2">
        <f t="shared" si="1"/>
        <v>1.0000000009313226E-2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829457</v>
      </c>
      <c r="D174" s="1">
        <f>'PR-RAS'!E178</f>
        <v>906084.11</v>
      </c>
      <c r="E174" s="1">
        <v>0</v>
      </c>
      <c r="F174" s="1">
        <v>0</v>
      </c>
      <c r="G174" s="2">
        <f t="shared" si="0"/>
        <v>457001.16305999993</v>
      </c>
      <c r="H174" s="2">
        <f t="shared" si="1"/>
        <v>0.10999999998603016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49352</v>
      </c>
      <c r="D175" s="1">
        <f>'PR-RAS'!E179</f>
        <v>41370.370000000003</v>
      </c>
      <c r="E175" s="1">
        <v>0</v>
      </c>
      <c r="F175" s="1">
        <v>0</v>
      </c>
      <c r="G175" s="2">
        <f t="shared" si="0"/>
        <v>22984.136759999998</v>
      </c>
      <c r="H175" s="2">
        <f t="shared" si="1"/>
        <v>0.37000000000261934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5625</v>
      </c>
      <c r="D176" s="1">
        <f>'PR-RAS'!E180</f>
        <v>13624</v>
      </c>
      <c r="E176" s="1">
        <v>0</v>
      </c>
      <c r="F176" s="1">
        <v>0</v>
      </c>
      <c r="G176" s="2">
        <f t="shared" si="0"/>
        <v>5752.7749999999996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18952</v>
      </c>
      <c r="D177" s="1">
        <f>'PR-RAS'!E181</f>
        <v>27820.98</v>
      </c>
      <c r="E177" s="1">
        <v>0</v>
      </c>
      <c r="F177" s="1">
        <v>0</v>
      </c>
      <c r="G177" s="2">
        <f t="shared" si="0"/>
        <v>13128.536959999998</v>
      </c>
      <c r="H177" s="2">
        <f t="shared" si="1"/>
        <v>2.0000000000436557E-2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13763</v>
      </c>
      <c r="D178" s="1">
        <f>'PR-RAS'!E182</f>
        <v>13762.56</v>
      </c>
      <c r="E178" s="1">
        <v>0</v>
      </c>
      <c r="F178" s="1">
        <v>0</v>
      </c>
      <c r="G178" s="2">
        <f t="shared" si="0"/>
        <v>7307.9972399999988</v>
      </c>
      <c r="H178" s="2">
        <f t="shared" si="1"/>
        <v>0.44000000000050932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8986</v>
      </c>
      <c r="D179" s="1">
        <f>'PR-RAS'!E183</f>
        <v>51325</v>
      </c>
      <c r="E179" s="1">
        <v>0</v>
      </c>
      <c r="F179" s="1">
        <v>0</v>
      </c>
      <c r="G179" s="2">
        <f t="shared" si="0"/>
        <v>19871.207999999999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47974</v>
      </c>
      <c r="D180" s="1">
        <f>'PR-RAS'!E184</f>
        <v>63598.05</v>
      </c>
      <c r="E180" s="1">
        <v>0</v>
      </c>
      <c r="F180" s="1">
        <v>0</v>
      </c>
      <c r="G180" s="2">
        <f t="shared" si="0"/>
        <v>31355.447899999999</v>
      </c>
      <c r="H180" s="2">
        <f t="shared" si="1"/>
        <v>5.0000000002910383E-2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15361</v>
      </c>
      <c r="D181" s="1">
        <f>'PR-RAS'!E185</f>
        <v>16523.669999999998</v>
      </c>
      <c r="E181" s="1">
        <v>0</v>
      </c>
      <c r="F181" s="1">
        <v>0</v>
      </c>
      <c r="G181" s="2">
        <f t="shared" si="0"/>
        <v>8713.5011999999988</v>
      </c>
      <c r="H181" s="2">
        <f t="shared" si="1"/>
        <v>0.33000000000174623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400035</v>
      </c>
      <c r="D182" s="1">
        <f>'PR-RAS'!E186</f>
        <v>47574.25</v>
      </c>
      <c r="E182" s="1">
        <v>0</v>
      </c>
      <c r="F182" s="1">
        <v>0</v>
      </c>
      <c r="G182" s="2">
        <f t="shared" si="0"/>
        <v>89628.213499999998</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44521</v>
      </c>
      <c r="D184" s="1">
        <f>'PR-RAS'!E188</f>
        <v>46357.96</v>
      </c>
      <c r="E184" s="1">
        <v>0</v>
      </c>
      <c r="F184" s="1">
        <v>0</v>
      </c>
      <c r="G184" s="2">
        <f t="shared" si="0"/>
        <v>25114.356359999998</v>
      </c>
      <c r="H184" s="2">
        <f t="shared" si="1"/>
        <v>4.0000000000873115E-2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26018</v>
      </c>
      <c r="D186" s="1">
        <f>'PR-RAS'!E190</f>
        <v>25322.85</v>
      </c>
      <c r="E186" s="1">
        <v>0</v>
      </c>
      <c r="F186" s="1">
        <v>0</v>
      </c>
      <c r="G186" s="2">
        <f t="shared" si="0"/>
        <v>14182.7845</v>
      </c>
      <c r="H186" s="2">
        <f t="shared" si="1"/>
        <v>0.15000000000145519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7991</v>
      </c>
      <c r="D187" s="1">
        <f>'PR-RAS'!E191</f>
        <v>7947.84</v>
      </c>
      <c r="E187" s="1">
        <v>0</v>
      </c>
      <c r="F187" s="1">
        <v>0</v>
      </c>
      <c r="G187" s="2">
        <f t="shared" si="0"/>
        <v>4442.9224800000002</v>
      </c>
      <c r="H187" s="2">
        <f t="shared" si="1"/>
        <v>0.15999999999985448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1400</v>
      </c>
      <c r="D188" s="1">
        <f>'PR-RAS'!E192</f>
        <v>1300</v>
      </c>
      <c r="E188" s="1">
        <v>0</v>
      </c>
      <c r="F188" s="1">
        <v>0</v>
      </c>
      <c r="G188" s="2">
        <f t="shared" si="0"/>
        <v>748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8462</v>
      </c>
      <c r="D189" s="1">
        <f>'PR-RAS'!E193</f>
        <v>8350</v>
      </c>
      <c r="E189" s="1">
        <v>0</v>
      </c>
      <c r="F189" s="1">
        <v>0</v>
      </c>
      <c r="G189" s="2">
        <f t="shared" si="0"/>
        <v>4730.4560000000001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650</v>
      </c>
      <c r="D191" s="1">
        <f>'PR-RAS'!E195</f>
        <v>3437.27</v>
      </c>
      <c r="E191" s="1">
        <v>0</v>
      </c>
      <c r="F191" s="1">
        <v>0</v>
      </c>
      <c r="G191" s="2">
        <f t="shared" si="0"/>
        <v>1429.6626000000001</v>
      </c>
      <c r="H191" s="2">
        <f t="shared" si="1"/>
        <v>0.26999999999998181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3466</v>
      </c>
      <c r="D192" s="1">
        <f>'PR-RAS'!E196</f>
        <v>3348.92</v>
      </c>
      <c r="E192" s="1">
        <v>0</v>
      </c>
      <c r="F192" s="1">
        <v>0</v>
      </c>
      <c r="G192" s="2">
        <f t="shared" si="0"/>
        <v>1941.2934400000001</v>
      </c>
      <c r="H192" s="2">
        <f t="shared" si="1"/>
        <v>7.999999999992724E-2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3466</v>
      </c>
      <c r="D206" s="1">
        <f>'PR-RAS'!E210</f>
        <v>3348.92</v>
      </c>
      <c r="E206" s="1">
        <v>0</v>
      </c>
      <c r="F206" s="1">
        <v>0</v>
      </c>
      <c r="G206" s="2">
        <f t="shared" si="0"/>
        <v>2083.5871999999999</v>
      </c>
      <c r="H206" s="2">
        <f t="shared" si="1"/>
        <v>7.999999999992724E-2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3464</v>
      </c>
      <c r="D207" s="1">
        <f>'PR-RAS'!E211</f>
        <v>3323.52</v>
      </c>
      <c r="E207" s="1">
        <v>0</v>
      </c>
      <c r="F207" s="1">
        <v>0</v>
      </c>
      <c r="G207" s="2">
        <f t="shared" si="0"/>
        <v>2082.8742400000001</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v>
      </c>
      <c r="D209" s="1">
        <f>'PR-RAS'!E213</f>
        <v>25.4</v>
      </c>
      <c r="E209" s="1">
        <v>0</v>
      </c>
      <c r="F209" s="1">
        <v>0</v>
      </c>
      <c r="G209" s="2">
        <f t="shared" si="0"/>
        <v>10.982399999999998</v>
      </c>
      <c r="H209" s="2">
        <f t="shared" si="1"/>
        <v>0.39999999999999858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329009</v>
      </c>
      <c r="D248" s="1">
        <f>'PR-RAS'!E252</f>
        <v>433931.3</v>
      </c>
      <c r="E248" s="1">
        <v>0</v>
      </c>
      <c r="F248" s="1">
        <v>0</v>
      </c>
      <c r="G248" s="2">
        <f t="shared" si="0"/>
        <v>295627.28520000004</v>
      </c>
      <c r="H248" s="2">
        <f t="shared" si="1"/>
        <v>0.29999999998835847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329009</v>
      </c>
      <c r="D255" s="1">
        <f>'PR-RAS'!E259</f>
        <v>433931.3</v>
      </c>
      <c r="E255" s="1">
        <v>0</v>
      </c>
      <c r="F255" s="1">
        <v>0</v>
      </c>
      <c r="G255" s="2">
        <f t="shared" si="0"/>
        <v>304005.38640000002</v>
      </c>
      <c r="H255" s="2">
        <f t="shared" si="1"/>
        <v>0.29999999998835847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324719</v>
      </c>
      <c r="D256" s="1">
        <f>'PR-RAS'!E260</f>
        <v>424616.44</v>
      </c>
      <c r="E256" s="1">
        <v>0</v>
      </c>
      <c r="F256" s="1">
        <v>0</v>
      </c>
      <c r="G256" s="2">
        <f t="shared" si="0"/>
        <v>299357.72939999995</v>
      </c>
      <c r="H256" s="2">
        <f t="shared" si="1"/>
        <v>0.44000000000232831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4290</v>
      </c>
      <c r="D257" s="1">
        <f>'PR-RAS'!E261</f>
        <v>9314.86</v>
      </c>
      <c r="E257" s="1">
        <v>0</v>
      </c>
      <c r="F257" s="1">
        <v>0</v>
      </c>
      <c r="G257" s="2">
        <f t="shared" si="0"/>
        <v>5867.4483200000004</v>
      </c>
      <c r="H257" s="2">
        <f t="shared" si="1"/>
        <v>0.13999999999941792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9874275</v>
      </c>
      <c r="D285" s="1">
        <f>'PR-RAS'!E289</f>
        <v>10354145.310000001</v>
      </c>
      <c r="E285" s="1">
        <v>0</v>
      </c>
      <c r="F285" s="1">
        <v>0</v>
      </c>
      <c r="G285" s="2">
        <f t="shared" si="8"/>
        <v>8685448.6360799987</v>
      </c>
      <c r="H285" s="2">
        <f t="shared" si="9"/>
        <v>0.31000000052154064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886713</v>
      </c>
      <c r="D286" s="1">
        <f>'PR-RAS'!E290</f>
        <v>0</v>
      </c>
      <c r="E286" s="1">
        <v>0</v>
      </c>
      <c r="F286" s="1">
        <v>0</v>
      </c>
      <c r="G286" s="2">
        <f t="shared" si="8"/>
        <v>252713.20499999999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148047.6099999994</v>
      </c>
      <c r="E287" s="1">
        <v>0</v>
      </c>
      <c r="F287" s="1">
        <v>0</v>
      </c>
      <c r="G287" s="2">
        <f t="shared" si="8"/>
        <v>84683.232919999646</v>
      </c>
      <c r="H287" s="2">
        <f t="shared" si="9"/>
        <v>0.39000000059604645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171304</v>
      </c>
      <c r="D289" s="1">
        <f>'PR-RAS'!E293</f>
        <v>161975.97</v>
      </c>
      <c r="E289" s="1">
        <v>0</v>
      </c>
      <c r="F289" s="1">
        <v>0</v>
      </c>
      <c r="G289" s="2">
        <f t="shared" si="8"/>
        <v>142633.71072</v>
      </c>
      <c r="H289" s="2">
        <f t="shared" si="9"/>
        <v>2.9999999998835847E-2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1218</v>
      </c>
      <c r="D293" s="1">
        <f>'PR-RAS'!E298</f>
        <v>1218</v>
      </c>
      <c r="E293" s="1">
        <v>0</v>
      </c>
      <c r="F293" s="1">
        <v>0</v>
      </c>
      <c r="G293" s="2">
        <f t="shared" si="8"/>
        <v>1066.9679999999998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1218</v>
      </c>
      <c r="D306" s="1">
        <f>'PR-RAS'!E311</f>
        <v>1218</v>
      </c>
      <c r="E306" s="1">
        <v>0</v>
      </c>
      <c r="F306" s="1">
        <v>0</v>
      </c>
      <c r="G306" s="2">
        <f t="shared" si="8"/>
        <v>1114.47</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1218</v>
      </c>
      <c r="D307" s="1">
        <f>'PR-RAS'!E312</f>
        <v>1218</v>
      </c>
      <c r="E307" s="1">
        <v>0</v>
      </c>
      <c r="F307" s="1">
        <v>0</v>
      </c>
      <c r="G307" s="2">
        <f t="shared" si="8"/>
        <v>1118.124</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1218</v>
      </c>
      <c r="D308" s="1">
        <f>'PR-RAS'!E313</f>
        <v>1218</v>
      </c>
      <c r="E308" s="1">
        <v>0</v>
      </c>
      <c r="F308" s="1">
        <v>0</v>
      </c>
      <c r="G308" s="2">
        <f t="shared" si="8"/>
        <v>1121.778</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806483</v>
      </c>
      <c r="D345" s="1">
        <f>'PR-RAS'!E350</f>
        <v>552042.49</v>
      </c>
      <c r="E345" s="1">
        <v>0</v>
      </c>
      <c r="F345" s="1">
        <v>0</v>
      </c>
      <c r="G345" s="2">
        <f t="shared" si="8"/>
        <v>657235.38511999999</v>
      </c>
      <c r="H345" s="2">
        <f t="shared" si="9"/>
        <v>0.48999999999068677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806483</v>
      </c>
      <c r="D358" s="1">
        <f>'PR-RAS'!E363</f>
        <v>552042.49</v>
      </c>
      <c r="E358" s="1">
        <v>0</v>
      </c>
      <c r="F358" s="1">
        <v>0</v>
      </c>
      <c r="G358" s="2">
        <f t="shared" si="8"/>
        <v>682072.76885999995</v>
      </c>
      <c r="H358" s="2">
        <f t="shared" si="9"/>
        <v>0.48999999999068677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592792</v>
      </c>
      <c r="D364" s="1">
        <f>'PR-RAS'!E369</f>
        <v>550542.49</v>
      </c>
      <c r="E364" s="1">
        <v>0</v>
      </c>
      <c r="F364" s="1">
        <v>0</v>
      </c>
      <c r="G364" s="2">
        <f t="shared" si="8"/>
        <v>614877.34373999992</v>
      </c>
      <c r="H364" s="2">
        <f t="shared" si="9"/>
        <v>0.48999999999068677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289342</v>
      </c>
      <c r="D365" s="1">
        <f>'PR-RAS'!E370</f>
        <v>0</v>
      </c>
      <c r="E365" s="1">
        <v>0</v>
      </c>
      <c r="F365" s="1">
        <v>0</v>
      </c>
      <c r="G365" s="2">
        <f t="shared" si="8"/>
        <v>105320.488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900</v>
      </c>
      <c r="E366" s="1">
        <v>0</v>
      </c>
      <c r="F366" s="1">
        <v>0</v>
      </c>
      <c r="G366" s="2">
        <f t="shared" si="8"/>
        <v>657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121876</v>
      </c>
      <c r="D367" s="1">
        <f>'PR-RAS'!E372</f>
        <v>549642.49</v>
      </c>
      <c r="E367" s="1">
        <v>0</v>
      </c>
      <c r="F367" s="1">
        <v>0</v>
      </c>
      <c r="G367" s="2">
        <f t="shared" si="8"/>
        <v>446944.91868</v>
      </c>
      <c r="H367" s="2">
        <f t="shared" si="9"/>
        <v>0.48999999999068677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61329</v>
      </c>
      <c r="D368" s="1">
        <f>'PR-RAS'!E373</f>
        <v>0</v>
      </c>
      <c r="E368" s="1">
        <v>0</v>
      </c>
      <c r="F368" s="1">
        <v>0</v>
      </c>
      <c r="G368" s="2">
        <f t="shared" si="8"/>
        <v>22507.742999999999</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3990</v>
      </c>
      <c r="D370" s="1">
        <f>'PR-RAS'!E375</f>
        <v>0</v>
      </c>
      <c r="E370" s="1">
        <v>0</v>
      </c>
      <c r="F370" s="1">
        <v>0</v>
      </c>
      <c r="G370" s="2">
        <f t="shared" si="8"/>
        <v>1472.31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116255</v>
      </c>
      <c r="D371" s="1">
        <f>'PR-RAS'!E376</f>
        <v>0</v>
      </c>
      <c r="E371" s="1">
        <v>0</v>
      </c>
      <c r="F371" s="1">
        <v>0</v>
      </c>
      <c r="G371" s="2">
        <f t="shared" si="8"/>
        <v>43014.35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211602</v>
      </c>
      <c r="D373" s="1">
        <f>'PR-RAS'!E378</f>
        <v>0</v>
      </c>
      <c r="E373" s="1">
        <v>0</v>
      </c>
      <c r="F373" s="1">
        <v>0</v>
      </c>
      <c r="G373" s="2">
        <f t="shared" si="8"/>
        <v>78715.944000000003</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211602</v>
      </c>
      <c r="D374" s="1">
        <f>'PR-RAS'!E379</f>
        <v>0</v>
      </c>
      <c r="E374" s="1">
        <v>0</v>
      </c>
      <c r="F374" s="1">
        <v>0</v>
      </c>
      <c r="G374" s="2">
        <f t="shared" si="8"/>
        <v>78927.546000000002</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2089</v>
      </c>
      <c r="D378" s="1">
        <f>'PR-RAS'!E383</f>
        <v>1500</v>
      </c>
      <c r="E378" s="1">
        <v>0</v>
      </c>
      <c r="F378" s="1">
        <v>0</v>
      </c>
      <c r="G378" s="2">
        <f t="shared" si="8"/>
        <v>1918.5530000000001</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2089</v>
      </c>
      <c r="D379" s="1">
        <f>'PR-RAS'!E384</f>
        <v>1500</v>
      </c>
      <c r="E379" s="1">
        <v>0</v>
      </c>
      <c r="F379" s="1">
        <v>0</v>
      </c>
      <c r="G379" s="2">
        <f t="shared" si="8"/>
        <v>1923.6420000000001</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805265</v>
      </c>
      <c r="D403" s="1">
        <f>'PR-RAS'!E408</f>
        <v>550824.49</v>
      </c>
      <c r="E403" s="1">
        <v>0</v>
      </c>
      <c r="F403" s="1">
        <v>0</v>
      </c>
      <c r="G403" s="2">
        <f t="shared" si="8"/>
        <v>766579.41996000009</v>
      </c>
      <c r="H403" s="2">
        <f t="shared" si="9"/>
        <v>0.48999999999068677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19915</v>
      </c>
      <c r="D406" s="1">
        <f>'PR-RAS'!E411</f>
        <v>16435.009999999998</v>
      </c>
      <c r="E406" s="1">
        <v>0</v>
      </c>
      <c r="F406" s="1">
        <v>0</v>
      </c>
      <c r="G406" s="2">
        <f t="shared" si="8"/>
        <v>21377.933099999998</v>
      </c>
      <c r="H406" s="2">
        <f t="shared" si="9"/>
        <v>9.9999999983992893E-3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10762206</v>
      </c>
      <c r="D407" s="1">
        <f>'PR-RAS'!E412</f>
        <v>10207315.700000001</v>
      </c>
      <c r="E407" s="1">
        <v>0</v>
      </c>
      <c r="F407" s="1">
        <v>0</v>
      </c>
      <c r="G407" s="2">
        <f t="shared" si="8"/>
        <v>12657795.984400002</v>
      </c>
      <c r="H407" s="2">
        <f t="shared" si="9"/>
        <v>0.29999999888241291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10680758</v>
      </c>
      <c r="D408" s="1">
        <f>'PR-RAS'!E413</f>
        <v>10906187.800000001</v>
      </c>
      <c r="E408" s="1">
        <v>0</v>
      </c>
      <c r="F408" s="1">
        <v>0</v>
      </c>
      <c r="G408" s="2">
        <f t="shared" si="8"/>
        <v>13224705.3752</v>
      </c>
      <c r="H408" s="2">
        <f t="shared" si="9"/>
        <v>0.19999999925494194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81448</v>
      </c>
      <c r="D409" s="1">
        <f>'PR-RAS'!E414</f>
        <v>0</v>
      </c>
      <c r="E409" s="1">
        <v>0</v>
      </c>
      <c r="F409" s="1">
        <v>0</v>
      </c>
      <c r="G409" s="2">
        <f t="shared" si="8"/>
        <v>33230.784</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698872.09999999963</v>
      </c>
      <c r="E410" s="1">
        <v>0</v>
      </c>
      <c r="F410" s="1">
        <v>0</v>
      </c>
      <c r="G410" s="2">
        <f t="shared" si="8"/>
        <v>571677.37779999967</v>
      </c>
      <c r="H410" s="2">
        <f t="shared" si="9"/>
        <v>9.999999962747097E-2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171304</v>
      </c>
      <c r="D412" s="1">
        <f>'PR-RAS'!E417</f>
        <v>161975.97</v>
      </c>
      <c r="E412" s="1">
        <v>0</v>
      </c>
      <c r="F412" s="1">
        <v>0</v>
      </c>
      <c r="G412" s="2">
        <f t="shared" si="8"/>
        <v>203550.19133999999</v>
      </c>
      <c r="H412" s="2">
        <f t="shared" si="9"/>
        <v>2.9999999998835847E-2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19915</v>
      </c>
      <c r="D413" s="1">
        <f>'PR-RAS'!E418</f>
        <v>16435.009999999998</v>
      </c>
      <c r="E413" s="1">
        <v>0</v>
      </c>
      <c r="F413" s="1">
        <v>0</v>
      </c>
      <c r="G413" s="2">
        <f t="shared" si="8"/>
        <v>21747.428239999997</v>
      </c>
      <c r="H413" s="2">
        <f t="shared" si="9"/>
        <v>9.9999999983992893E-3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10762206</v>
      </c>
      <c r="D633" s="1">
        <f>'PR-RAS'!E639</f>
        <v>10207315.700000001</v>
      </c>
      <c r="E633" s="1">
        <v>0</v>
      </c>
      <c r="F633" s="1">
        <v>0</v>
      </c>
      <c r="G633" s="2">
        <f t="shared" si="10"/>
        <v>19703761.2368</v>
      </c>
      <c r="H633" s="2">
        <f t="shared" si="11"/>
        <v>0.29999999888241291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10680758</v>
      </c>
      <c r="D634" s="1">
        <f>'PR-RAS'!E640</f>
        <v>10906187.800000001</v>
      </c>
      <c r="E634" s="1">
        <v>0</v>
      </c>
      <c r="F634" s="1">
        <v>0</v>
      </c>
      <c r="G634" s="2">
        <f t="shared" si="10"/>
        <v>20568153.568800002</v>
      </c>
      <c r="H634" s="2">
        <f t="shared" si="11"/>
        <v>0.19999999925494194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81448</v>
      </c>
      <c r="D635" s="1">
        <f>'PR-RAS'!E641</f>
        <v>0</v>
      </c>
      <c r="E635" s="1">
        <v>0</v>
      </c>
      <c r="F635" s="1">
        <v>0</v>
      </c>
      <c r="G635" s="2">
        <f t="shared" si="10"/>
        <v>51638.031999999999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698872.09999999963</v>
      </c>
      <c r="E636" s="1">
        <v>0</v>
      </c>
      <c r="F636" s="1">
        <v>0</v>
      </c>
      <c r="G636" s="2">
        <f t="shared" si="10"/>
        <v>887567.56699999957</v>
      </c>
      <c r="H636" s="2">
        <f t="shared" si="11"/>
        <v>9.999999962747097E-2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171304</v>
      </c>
      <c r="D638" s="1">
        <f>'PR-RAS'!E644</f>
        <v>161975.97</v>
      </c>
      <c r="E638" s="1">
        <v>0</v>
      </c>
      <c r="F638" s="1">
        <v>0</v>
      </c>
      <c r="G638" s="2">
        <f t="shared" si="10"/>
        <v>315478.03378</v>
      </c>
      <c r="H638" s="2">
        <f t="shared" si="11"/>
        <v>2.9999999998835847E-2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89856</v>
      </c>
      <c r="D640" s="1">
        <f>'PR-RAS'!E646</f>
        <v>860848.0699999996</v>
      </c>
      <c r="E640" s="1">
        <v>0</v>
      </c>
      <c r="F640" s="1">
        <v>0</v>
      </c>
      <c r="G640" s="2">
        <f t="shared" si="10"/>
        <v>1157581.8174599996</v>
      </c>
      <c r="H640" s="2">
        <f t="shared" si="11"/>
        <v>6.9999999599531293E-2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654725</v>
      </c>
      <c r="D641" s="1">
        <f>'PR-RAS'!E647</f>
        <v>776916.23</v>
      </c>
      <c r="E641" s="1">
        <v>0</v>
      </c>
      <c r="F641" s="1">
        <v>0</v>
      </c>
      <c r="G641" s="2">
        <f t="shared" si="10"/>
        <v>1413476.7744</v>
      </c>
      <c r="H641" s="2">
        <f t="shared" si="11"/>
        <v>0.22999999998137355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256942</v>
      </c>
      <c r="D642" s="1">
        <f>'PR-RAS'!E649</f>
        <v>154600.29</v>
      </c>
      <c r="E642" s="1">
        <v>0</v>
      </c>
      <c r="F642" s="1">
        <v>0</v>
      </c>
      <c r="G642" s="2">
        <f t="shared" si="10"/>
        <v>362897.39378000004</v>
      </c>
      <c r="H642" s="2">
        <f t="shared" si="11"/>
        <v>0.29000000000814907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3064311</v>
      </c>
      <c r="D643" s="1">
        <f>'PR-RAS'!E650</f>
        <v>2673719.94</v>
      </c>
      <c r="E643" s="1">
        <v>0</v>
      </c>
      <c r="F643" s="1">
        <v>0</v>
      </c>
      <c r="G643" s="2">
        <f t="shared" si="10"/>
        <v>5400344.0649599992</v>
      </c>
      <c r="H643" s="2">
        <f t="shared" si="11"/>
        <v>6.0000000055879354E-2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3166653</v>
      </c>
      <c r="D644" s="1">
        <f>'PR-RAS'!E651</f>
        <v>2665361.75</v>
      </c>
      <c r="E644" s="1">
        <v>0</v>
      </c>
      <c r="F644" s="1">
        <v>0</v>
      </c>
      <c r="G644" s="2">
        <f t="shared" si="10"/>
        <v>5463813.0894999998</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154600</v>
      </c>
      <c r="D645" s="1">
        <f>'PR-RAS'!E652</f>
        <v>162958.47999999998</v>
      </c>
      <c r="E645" s="1">
        <v>0</v>
      </c>
      <c r="F645" s="1">
        <v>0</v>
      </c>
      <c r="G645" s="2">
        <f t="shared" si="10"/>
        <v>309452.92223999999</v>
      </c>
      <c r="H645" s="2">
        <f t="shared" si="11"/>
        <v>0.47999999998137355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46</v>
      </c>
      <c r="E647" s="1">
        <v>0</v>
      </c>
      <c r="F647" s="1">
        <v>0</v>
      </c>
      <c r="G647" s="2">
        <f t="shared" si="10"/>
        <v>89.147999999999996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39</v>
      </c>
      <c r="E649" s="1">
        <v>0</v>
      </c>
      <c r="F649" s="1">
        <v>0</v>
      </c>
      <c r="G649" s="2">
        <f t="shared" si="10"/>
        <v>75.816000000000003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8793956</v>
      </c>
      <c r="D668" s="1">
        <f>'PR-RAS'!E675</f>
        <v>9527228.6400000006</v>
      </c>
      <c r="E668" s="1">
        <v>0</v>
      </c>
      <c r="F668" s="1">
        <v>0</v>
      </c>
      <c r="G668" s="2">
        <f t="shared" si="10"/>
        <v>18574891.657760002</v>
      </c>
      <c r="H668" s="2">
        <f t="shared" si="11"/>
        <v>0.35999999940395355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2840</v>
      </c>
      <c r="D703" s="1">
        <f>'PR-RAS'!E710</f>
        <v>0</v>
      </c>
      <c r="E703" s="1">
        <v>0</v>
      </c>
      <c r="F703" s="1">
        <v>0</v>
      </c>
      <c r="G703" s="2">
        <f t="shared" si="10"/>
        <v>1993.6799999999998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23248</v>
      </c>
      <c r="D710" s="1">
        <f>'PR-RAS'!E717</f>
        <v>11495.92</v>
      </c>
      <c r="E710" s="1">
        <v>0</v>
      </c>
      <c r="F710" s="1">
        <v>0</v>
      </c>
      <c r="G710" s="2">
        <f t="shared" si="10"/>
        <v>32784.046559999995</v>
      </c>
      <c r="H710" s="2">
        <f t="shared" si="11"/>
        <v>7.999999999992724E-2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241267</v>
      </c>
      <c r="D711" s="1">
        <f>'PR-RAS'!E718</f>
        <v>263995.25</v>
      </c>
      <c r="E711" s="1">
        <v>0</v>
      </c>
      <c r="F711" s="1">
        <v>0</v>
      </c>
      <c r="G711" s="2">
        <f t="shared" si="10"/>
        <v>546172.82499999995</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330</v>
      </c>
      <c r="D713" s="1">
        <f>'PR-RAS'!E720</f>
        <v>30000</v>
      </c>
      <c r="E713" s="1">
        <v>0</v>
      </c>
      <c r="F713" s="1">
        <v>0</v>
      </c>
      <c r="G713" s="2">
        <f t="shared" si="10"/>
        <v>42954.96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23419</v>
      </c>
      <c r="D715" s="1">
        <f>'PR-RAS'!E722</f>
        <v>26107.5</v>
      </c>
      <c r="E715" s="1">
        <v>0</v>
      </c>
      <c r="F715" s="1">
        <v>0</v>
      </c>
      <c r="G715" s="2">
        <f t="shared" si="10"/>
        <v>54002.675999999999</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324719</v>
      </c>
      <c r="D816" s="1">
        <f>'PR-RAS'!E823</f>
        <v>424616.44</v>
      </c>
      <c r="E816" s="1">
        <v>0</v>
      </c>
      <c r="F816" s="1">
        <v>0</v>
      </c>
      <c r="G816" s="2">
        <f t="shared" si="18"/>
        <v>956770.7821999999</v>
      </c>
      <c r="H816" s="2">
        <f t="shared" si="19"/>
        <v>0.44000000000232831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4290</v>
      </c>
      <c r="D821" s="1">
        <f>'PR-RAS'!E828</f>
        <v>9314.86</v>
      </c>
      <c r="E821" s="1">
        <v>0</v>
      </c>
      <c r="F821" s="1">
        <v>0</v>
      </c>
      <c r="G821" s="2">
        <f t="shared" si="18"/>
        <v>18794.170399999999</v>
      </c>
      <c r="H821" s="2">
        <f t="shared" si="19"/>
        <v>0.13999999999941792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1633744</v>
      </c>
      <c r="D984" s="6">
        <f>BILANCA!E6</f>
        <v>1998623.8000000003</v>
      </c>
      <c r="E984" s="6">
        <v>0</v>
      </c>
      <c r="F984" s="6">
        <v>0</v>
      </c>
      <c r="G984" s="7">
        <f t="shared" ref="G984:G1241" si="22">B984/1000*C984+B984/500*D984</f>
        <v>5630.9916000000012</v>
      </c>
      <c r="H984" s="7">
        <f t="shared" si="19"/>
        <v>0.19999999972060323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742801</v>
      </c>
      <c r="D985" s="1">
        <f>BILANCA!E7</f>
        <v>942988.53000000026</v>
      </c>
      <c r="E985" s="1">
        <v>0</v>
      </c>
      <c r="F985" s="1">
        <v>0</v>
      </c>
      <c r="G985" s="2">
        <f t="shared" si="22"/>
        <v>5257.5561200000011</v>
      </c>
      <c r="H985" s="2">
        <f t="shared" si="19"/>
        <v>0.46999999973922968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742801</v>
      </c>
      <c r="D990" s="1">
        <f>BILANCA!E12</f>
        <v>942988.53000000026</v>
      </c>
      <c r="E990" s="1">
        <v>0</v>
      </c>
      <c r="F990" s="1">
        <v>0</v>
      </c>
      <c r="G990" s="2">
        <f t="shared" si="22"/>
        <v>18401.446420000004</v>
      </c>
      <c r="H990" s="2">
        <f t="shared" si="19"/>
        <v>0.46999999973922968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536017</v>
      </c>
      <c r="D997" s="1">
        <f>BILANCA!E19</f>
        <v>789709.94000000018</v>
      </c>
      <c r="E997" s="1">
        <v>0</v>
      </c>
      <c r="F997" s="1">
        <v>0</v>
      </c>
      <c r="G997" s="2">
        <f t="shared" si="22"/>
        <v>29616.116320000008</v>
      </c>
      <c r="H997" s="2">
        <f t="shared" si="19"/>
        <v>5.9999999823048711E-2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655698</v>
      </c>
      <c r="D998" s="1">
        <f>BILANCA!E20</f>
        <v>655697.93000000005</v>
      </c>
      <c r="E998" s="1">
        <v>0</v>
      </c>
      <c r="F998" s="1">
        <v>0</v>
      </c>
      <c r="G998" s="2">
        <f t="shared" si="22"/>
        <v>29506.407899999998</v>
      </c>
      <c r="H998" s="2">
        <f t="shared" si="19"/>
        <v>6.9999999948777258E-2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18672</v>
      </c>
      <c r="D999" s="1">
        <f>BILANCA!E21</f>
        <v>19571.560000000001</v>
      </c>
      <c r="E999" s="1">
        <v>0</v>
      </c>
      <c r="F999" s="1">
        <v>0</v>
      </c>
      <c r="G999" s="2">
        <f t="shared" si="22"/>
        <v>925.04192000000012</v>
      </c>
      <c r="H999" s="2">
        <f t="shared" si="19"/>
        <v>0.43999999999869033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141252</v>
      </c>
      <c r="D1000" s="1">
        <f>BILANCA!E22</f>
        <v>689494.69</v>
      </c>
      <c r="E1000" s="1">
        <v>0</v>
      </c>
      <c r="F1000" s="1">
        <v>0</v>
      </c>
      <c r="G1000" s="2">
        <f t="shared" si="22"/>
        <v>25844.103459999998</v>
      </c>
      <c r="H1000" s="2">
        <f t="shared" si="19"/>
        <v>0.31000000005587935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90090</v>
      </c>
      <c r="D1001" s="1">
        <f>BILANCA!E23</f>
        <v>90089.79</v>
      </c>
      <c r="E1001" s="1">
        <v>0</v>
      </c>
      <c r="F1001" s="1">
        <v>0</v>
      </c>
      <c r="G1001" s="2">
        <f t="shared" si="22"/>
        <v>4864.8524399999988</v>
      </c>
      <c r="H1001" s="2">
        <f t="shared" si="19"/>
        <v>0.21000000000640284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5350</v>
      </c>
      <c r="D1002" s="1">
        <f>BILANCA!E24</f>
        <v>5350.5</v>
      </c>
      <c r="E1002" s="1">
        <v>0</v>
      </c>
      <c r="F1002" s="1">
        <v>0</v>
      </c>
      <c r="G1002" s="2">
        <f t="shared" si="22"/>
        <v>304.96899999999999</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90914</v>
      </c>
      <c r="D1003" s="1">
        <f>BILANCA!E25</f>
        <v>90914.3</v>
      </c>
      <c r="E1003" s="1">
        <v>0</v>
      </c>
      <c r="F1003" s="1">
        <v>0</v>
      </c>
      <c r="G1003" s="2">
        <f t="shared" si="22"/>
        <v>5454.8519999999999</v>
      </c>
      <c r="H1003" s="2">
        <f t="shared" si="19"/>
        <v>0.30000000000291038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155713</v>
      </c>
      <c r="D1004" s="1">
        <f>BILANCA!E26</f>
        <v>155713.19</v>
      </c>
      <c r="E1004" s="1">
        <v>0</v>
      </c>
      <c r="F1004" s="1">
        <v>0</v>
      </c>
      <c r="G1004" s="2">
        <f t="shared" si="22"/>
        <v>9809.9269800000002</v>
      </c>
      <c r="H1004" s="2">
        <f t="shared" si="19"/>
        <v>0.19000000000232831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621672</v>
      </c>
      <c r="D1006" s="1">
        <f>BILANCA!E28</f>
        <v>917122.02</v>
      </c>
      <c r="E1006" s="1">
        <v>0</v>
      </c>
      <c r="F1006" s="1">
        <v>0</v>
      </c>
      <c r="G1006" s="2">
        <f t="shared" si="22"/>
        <v>56486.068919999998</v>
      </c>
      <c r="H1006" s="2">
        <f t="shared" si="19"/>
        <v>2.0000000018626451E-2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204990</v>
      </c>
      <c r="D1007" s="1">
        <f>BILANCA!E29</f>
        <v>152089.29999999999</v>
      </c>
      <c r="E1007" s="1">
        <v>0</v>
      </c>
      <c r="F1007" s="1">
        <v>0</v>
      </c>
      <c r="G1007" s="2">
        <f t="shared" si="22"/>
        <v>12220.046399999999</v>
      </c>
      <c r="H1007" s="2">
        <f t="shared" si="19"/>
        <v>0.29999999998835847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471525</v>
      </c>
      <c r="D1008" s="1">
        <f>BILANCA!E30</f>
        <v>471524.62</v>
      </c>
      <c r="E1008" s="1">
        <v>0</v>
      </c>
      <c r="F1008" s="1">
        <v>0</v>
      </c>
      <c r="G1008" s="2">
        <f t="shared" si="22"/>
        <v>35364.356</v>
      </c>
      <c r="H1008" s="2">
        <f t="shared" si="19"/>
        <v>0.38000000000465661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266535</v>
      </c>
      <c r="D1012" s="1">
        <f>BILANCA!E34</f>
        <v>319435.32</v>
      </c>
      <c r="E1012" s="1">
        <v>0</v>
      </c>
      <c r="F1012" s="1">
        <v>0</v>
      </c>
      <c r="G1012" s="2">
        <f t="shared" si="22"/>
        <v>26256.763559999999</v>
      </c>
      <c r="H1012" s="2">
        <f t="shared" si="19"/>
        <v>0.32000000000698492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1794</v>
      </c>
      <c r="D1013" s="1">
        <f>BILANCA!E35</f>
        <v>1189.2900000000009</v>
      </c>
      <c r="E1013" s="1">
        <v>0</v>
      </c>
      <c r="F1013" s="1">
        <v>0</v>
      </c>
      <c r="G1013" s="2">
        <f t="shared" si="22"/>
        <v>125.17740000000006</v>
      </c>
      <c r="H1013" s="2">
        <f t="shared" si="19"/>
        <v>0.29000000000087311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47655</v>
      </c>
      <c r="D1014" s="1">
        <f>BILANCA!E36</f>
        <v>49154.73</v>
      </c>
      <c r="E1014" s="1">
        <v>0</v>
      </c>
      <c r="F1014" s="1">
        <v>0</v>
      </c>
      <c r="G1014" s="2">
        <f t="shared" si="22"/>
        <v>4524.8982599999999</v>
      </c>
      <c r="H1014" s="2">
        <f t="shared" si="19"/>
        <v>0.26999999999679858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45861</v>
      </c>
      <c r="D1018" s="1">
        <f>BILANCA!E40</f>
        <v>47965.440000000002</v>
      </c>
      <c r="E1018" s="1">
        <v>0</v>
      </c>
      <c r="F1018" s="1">
        <v>0</v>
      </c>
      <c r="G1018" s="2">
        <f t="shared" si="22"/>
        <v>4962.7158000000009</v>
      </c>
      <c r="H1018" s="2">
        <f t="shared" si="19"/>
        <v>0.44000000000232831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37341</v>
      </c>
      <c r="D1025" s="1">
        <f>BILANCA!E47</f>
        <v>37340.93</v>
      </c>
      <c r="E1025" s="1">
        <v>0</v>
      </c>
      <c r="F1025" s="1">
        <v>0</v>
      </c>
      <c r="G1025" s="2">
        <f t="shared" si="22"/>
        <v>4704.9601199999997</v>
      </c>
      <c r="H1025" s="2">
        <f t="shared" si="19"/>
        <v>6.9999999999708962E-2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37341</v>
      </c>
      <c r="D1028" s="1">
        <f>BILANCA!E50</f>
        <v>37340.93</v>
      </c>
      <c r="E1028" s="1">
        <v>0</v>
      </c>
      <c r="F1028" s="1">
        <v>0</v>
      </c>
      <c r="G1028" s="2">
        <f t="shared" si="22"/>
        <v>5041.0286999999998</v>
      </c>
      <c r="H1028" s="2">
        <f t="shared" si="19"/>
        <v>6.9999999999708962E-2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179398</v>
      </c>
      <c r="D1032" s="1">
        <f>BILANCA!E54</f>
        <v>179397.88</v>
      </c>
      <c r="E1032" s="1">
        <v>0</v>
      </c>
      <c r="F1032" s="1">
        <v>0</v>
      </c>
      <c r="G1032" s="2">
        <f t="shared" si="22"/>
        <v>26371.49424</v>
      </c>
      <c r="H1032" s="2">
        <f t="shared" si="19"/>
        <v>0.11999999999534339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179398</v>
      </c>
      <c r="D1033" s="1">
        <f>BILANCA!E55</f>
        <v>179397.88</v>
      </c>
      <c r="E1033" s="1">
        <v>0</v>
      </c>
      <c r="F1033" s="1">
        <v>0</v>
      </c>
      <c r="G1033" s="2">
        <f t="shared" si="22"/>
        <v>26909.688000000002</v>
      </c>
      <c r="H1033" s="2">
        <f t="shared" si="19"/>
        <v>0.11999999999534339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890943</v>
      </c>
      <c r="D1046" s="1">
        <f>BILANCA!E68</f>
        <v>1055635.27</v>
      </c>
      <c r="E1046" s="1">
        <v>0</v>
      </c>
      <c r="F1046" s="1">
        <v>0</v>
      </c>
      <c r="G1046" s="2">
        <f t="shared" si="22"/>
        <v>189139.45302000002</v>
      </c>
      <c r="H1046" s="2">
        <f t="shared" si="19"/>
        <v>0.27000000001862645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154600</v>
      </c>
      <c r="D1047" s="1">
        <f>BILANCA!E69</f>
        <v>162958.47999999998</v>
      </c>
      <c r="E1047" s="1">
        <v>0</v>
      </c>
      <c r="F1047" s="1">
        <v>0</v>
      </c>
      <c r="G1047" s="2">
        <f t="shared" si="22"/>
        <v>30753.085439999995</v>
      </c>
      <c r="H1047" s="2">
        <f t="shared" si="19"/>
        <v>0.47999999998137355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152423</v>
      </c>
      <c r="D1048" s="1">
        <f>BILANCA!E70</f>
        <v>157360.4</v>
      </c>
      <c r="E1048" s="1">
        <v>0</v>
      </c>
      <c r="F1048" s="1">
        <v>0</v>
      </c>
      <c r="G1048" s="2">
        <f t="shared" si="22"/>
        <v>30364.347000000002</v>
      </c>
      <c r="H1048" s="2">
        <f t="shared" si="19"/>
        <v>0.39999999999417923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152423</v>
      </c>
      <c r="D1050" s="1">
        <f>BILANCA!E72</f>
        <v>157360.4</v>
      </c>
      <c r="E1050" s="1">
        <v>0</v>
      </c>
      <c r="F1050" s="1">
        <v>0</v>
      </c>
      <c r="G1050" s="2">
        <f t="shared" si="22"/>
        <v>31298.634600000001</v>
      </c>
      <c r="H1050" s="2">
        <f t="shared" si="19"/>
        <v>0.39999999999417923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2177</v>
      </c>
      <c r="D1054" s="1">
        <f>BILANCA!E76</f>
        <v>5598.08</v>
      </c>
      <c r="E1054" s="1">
        <v>0</v>
      </c>
      <c r="F1054" s="1">
        <v>0</v>
      </c>
      <c r="G1054" s="2">
        <f t="shared" si="22"/>
        <v>949.49435999999992</v>
      </c>
      <c r="H1054" s="2">
        <f t="shared" si="19"/>
        <v>7.999999999992724E-2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54998</v>
      </c>
      <c r="D1056" s="1">
        <f>BILANCA!E78</f>
        <v>96670.399999999994</v>
      </c>
      <c r="E1056" s="1">
        <v>0</v>
      </c>
      <c r="F1056" s="1">
        <v>0</v>
      </c>
      <c r="G1056" s="2">
        <f t="shared" si="22"/>
        <v>18128.732399999997</v>
      </c>
      <c r="H1056" s="2">
        <f t="shared" si="19"/>
        <v>0.39999999999417923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54998</v>
      </c>
      <c r="D1064" s="1">
        <f>BILANCA!E86</f>
        <v>96670.399999999994</v>
      </c>
      <c r="E1064" s="1">
        <v>0</v>
      </c>
      <c r="F1064" s="1">
        <v>0</v>
      </c>
      <c r="G1064" s="2">
        <f t="shared" si="22"/>
        <v>20115.442799999997</v>
      </c>
      <c r="H1064" s="2">
        <f t="shared" si="19"/>
        <v>0.39999999999417923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6705</v>
      </c>
      <c r="D1124" s="1">
        <f>BILANCA!E146</f>
        <v>2655.15</v>
      </c>
      <c r="E1124" s="1">
        <v>0</v>
      </c>
      <c r="F1124" s="1">
        <v>0</v>
      </c>
      <c r="G1124" s="2">
        <f t="shared" si="22"/>
        <v>1694.1572999999999</v>
      </c>
      <c r="H1124" s="2">
        <f t="shared" si="23"/>
        <v>0.15000000000009095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2655</v>
      </c>
      <c r="D1138" s="1">
        <f>BILANCA!E160</f>
        <v>2655.15</v>
      </c>
      <c r="E1138" s="1">
        <v>0</v>
      </c>
      <c r="F1138" s="1">
        <v>0</v>
      </c>
      <c r="G1138" s="2">
        <f t="shared" si="22"/>
        <v>1234.6215</v>
      </c>
      <c r="H1138" s="2">
        <f t="shared" si="23"/>
        <v>0.15000000000009095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4050</v>
      </c>
      <c r="D1139" s="1">
        <f>BILANCA!E161</f>
        <v>0</v>
      </c>
      <c r="E1139" s="1">
        <v>0</v>
      </c>
      <c r="F1139" s="1">
        <v>0</v>
      </c>
      <c r="G1139" s="2">
        <f t="shared" si="22"/>
        <v>631.79999999999995</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19915</v>
      </c>
      <c r="D1142" s="1">
        <f>BILANCA!E164</f>
        <v>16435.009999999998</v>
      </c>
      <c r="E1142" s="1">
        <v>0</v>
      </c>
      <c r="F1142" s="1">
        <v>0</v>
      </c>
      <c r="G1142" s="2">
        <f t="shared" si="22"/>
        <v>8392.8181800000002</v>
      </c>
      <c r="H1142" s="2">
        <f t="shared" si="23"/>
        <v>9.9999999983992893E-3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19915</v>
      </c>
      <c r="D1144" s="1">
        <f>BILANCA!E166</f>
        <v>16435.009999999998</v>
      </c>
      <c r="E1144" s="1">
        <v>0</v>
      </c>
      <c r="F1144" s="1">
        <v>0</v>
      </c>
      <c r="G1144" s="2">
        <f t="shared" si="22"/>
        <v>8498.3882199999989</v>
      </c>
      <c r="H1144" s="2">
        <f t="shared" si="23"/>
        <v>9.9999999983992893E-3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654725</v>
      </c>
      <c r="D1148" s="1">
        <f>BILANCA!E170</f>
        <v>776916.23</v>
      </c>
      <c r="E1148" s="1">
        <v>0</v>
      </c>
      <c r="F1148" s="1">
        <v>0</v>
      </c>
      <c r="G1148" s="2">
        <f t="shared" si="22"/>
        <v>364411.98089999997</v>
      </c>
      <c r="H1148" s="2">
        <f t="shared" si="23"/>
        <v>0.22999999998137355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654725</v>
      </c>
      <c r="D1151" s="1">
        <f>BILANCA!E173</f>
        <v>776916.23</v>
      </c>
      <c r="E1151" s="1">
        <v>0</v>
      </c>
      <c r="F1151" s="1">
        <v>0</v>
      </c>
      <c r="G1151" s="2">
        <f t="shared" si="22"/>
        <v>371037.65328000003</v>
      </c>
      <c r="H1151" s="2">
        <f t="shared" si="23"/>
        <v>0.22999999998137355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1633744</v>
      </c>
      <c r="D1152" s="1">
        <f>BILANCA!E175</f>
        <v>1998623.8</v>
      </c>
      <c r="E1152" s="1">
        <v>0</v>
      </c>
      <c r="F1152" s="1">
        <v>0</v>
      </c>
      <c r="G1152" s="2">
        <f t="shared" si="22"/>
        <v>951637.58040000009</v>
      </c>
      <c r="H1152" s="2">
        <f t="shared" si="23"/>
        <v>0.19999999995343387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960883</v>
      </c>
      <c r="D1153" s="1">
        <f>BILANCA!E176</f>
        <v>1900048.33</v>
      </c>
      <c r="E1153" s="1">
        <v>0</v>
      </c>
      <c r="F1153" s="1">
        <v>0</v>
      </c>
      <c r="G1153" s="2">
        <f t="shared" si="22"/>
        <v>809366.54220000003</v>
      </c>
      <c r="H1153" s="2">
        <f t="shared" si="23"/>
        <v>0.33000000007450581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960883</v>
      </c>
      <c r="D1154" s="1">
        <f>BILANCA!E177</f>
        <v>1351805.83</v>
      </c>
      <c r="E1154" s="1">
        <v>0</v>
      </c>
      <c r="F1154" s="1">
        <v>0</v>
      </c>
      <c r="G1154" s="2">
        <f t="shared" si="22"/>
        <v>626628.58686000016</v>
      </c>
      <c r="H1154" s="2">
        <f t="shared" si="23"/>
        <v>0.16999999992549419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660983</v>
      </c>
      <c r="D1155" s="1">
        <f>BILANCA!E178</f>
        <v>762820.94</v>
      </c>
      <c r="E1155" s="1">
        <v>0</v>
      </c>
      <c r="F1155" s="1">
        <v>0</v>
      </c>
      <c r="G1155" s="2">
        <f t="shared" si="22"/>
        <v>376099.47935999994</v>
      </c>
      <c r="H1155" s="2">
        <f t="shared" si="23"/>
        <v>6.0000000055879354E-2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194824</v>
      </c>
      <c r="D1156" s="1">
        <f>BILANCA!E179</f>
        <v>460643.32</v>
      </c>
      <c r="E1156" s="1">
        <v>0</v>
      </c>
      <c r="F1156" s="1">
        <v>0</v>
      </c>
      <c r="G1156" s="2">
        <f t="shared" si="22"/>
        <v>193087.14072</v>
      </c>
      <c r="H1156" s="2">
        <f t="shared" si="23"/>
        <v>0.32000000000698492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105</v>
      </c>
      <c r="D1157" s="1">
        <f>BILANCA!E180</f>
        <v>60.45</v>
      </c>
      <c r="E1157" s="1">
        <v>0</v>
      </c>
      <c r="F1157" s="1">
        <v>0</v>
      </c>
      <c r="G1157" s="2">
        <f t="shared" si="22"/>
        <v>39.306600000000003</v>
      </c>
      <c r="H1157" s="2">
        <f t="shared" si="23"/>
        <v>0.45000000000000284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105</v>
      </c>
      <c r="D1160" s="1">
        <f>BILANCA!E183</f>
        <v>60.45</v>
      </c>
      <c r="E1160" s="1">
        <v>0</v>
      </c>
      <c r="F1160" s="1">
        <v>0</v>
      </c>
      <c r="G1160" s="2">
        <f t="shared" si="22"/>
        <v>39.984299999999998</v>
      </c>
      <c r="H1160" s="2">
        <f t="shared" si="23"/>
        <v>0.45000000000000284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34817</v>
      </c>
      <c r="D1163" s="1">
        <f>BILANCA!E186</f>
        <v>686.76</v>
      </c>
      <c r="E1163" s="1">
        <v>0</v>
      </c>
      <c r="F1163" s="1">
        <v>0</v>
      </c>
      <c r="G1163" s="2">
        <f t="shared" si="22"/>
        <v>6514.2935999999991</v>
      </c>
      <c r="H1163" s="2">
        <f t="shared" si="23"/>
        <v>0.24000000000000909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70154</v>
      </c>
      <c r="D1165" s="1">
        <f>BILANCA!E188</f>
        <v>127594.36</v>
      </c>
      <c r="E1165" s="1">
        <v>0</v>
      </c>
      <c r="F1165" s="1">
        <v>0</v>
      </c>
      <c r="G1165" s="2">
        <f t="shared" si="22"/>
        <v>59212.375039999999</v>
      </c>
      <c r="H1165" s="2">
        <f t="shared" si="23"/>
        <v>0.36000000000058208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548242.5</v>
      </c>
      <c r="E1166" s="1">
        <v>0</v>
      </c>
      <c r="F1166" s="1">
        <v>0</v>
      </c>
      <c r="G1166" s="2">
        <f t="shared" si="22"/>
        <v>200656.755</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672861</v>
      </c>
      <c r="D1214" s="1">
        <f>BILANCA!E237</f>
        <v>98575.469999999958</v>
      </c>
      <c r="E1214" s="1">
        <v>0</v>
      </c>
      <c r="F1214" s="1">
        <v>0</v>
      </c>
      <c r="G1214" s="2">
        <f t="shared" si="22"/>
        <v>200972.75813999999</v>
      </c>
      <c r="H1214" s="2">
        <f t="shared" si="23"/>
        <v>0.46999999995750841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742802</v>
      </c>
      <c r="D1215" s="1">
        <f>BILANCA!E238</f>
        <v>942988.53</v>
      </c>
      <c r="E1215" s="1">
        <v>0</v>
      </c>
      <c r="F1215" s="1">
        <v>0</v>
      </c>
      <c r="G1215" s="2">
        <f t="shared" si="22"/>
        <v>609876.74192000006</v>
      </c>
      <c r="H1215" s="2">
        <f t="shared" si="23"/>
        <v>0.46999999997206032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742802</v>
      </c>
      <c r="D1216" s="1">
        <f>BILANCA!E239</f>
        <v>942988.53</v>
      </c>
      <c r="E1216" s="1">
        <v>0</v>
      </c>
      <c r="F1216" s="1">
        <v>0</v>
      </c>
      <c r="G1216" s="2">
        <f t="shared" si="22"/>
        <v>612505.52098000003</v>
      </c>
      <c r="H1216" s="2">
        <f t="shared" si="23"/>
        <v>0.46999999997206032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494898</v>
      </c>
      <c r="D1217" s="1">
        <f>BILANCA!E240</f>
        <v>942988.53</v>
      </c>
      <c r="E1217" s="1">
        <v>0</v>
      </c>
      <c r="F1217" s="1">
        <v>0</v>
      </c>
      <c r="G1217" s="2">
        <f t="shared" si="22"/>
        <v>557124.76404000004</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247904</v>
      </c>
      <c r="D1218" s="1">
        <f>BILANCA!E241</f>
        <v>0</v>
      </c>
      <c r="E1218" s="1">
        <v>0</v>
      </c>
      <c r="F1218" s="1">
        <v>0</v>
      </c>
      <c r="G1218" s="2">
        <f t="shared" si="22"/>
        <v>58257.439999999995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-89856</v>
      </c>
      <c r="D1222" s="1">
        <f>BILANCA!E245</f>
        <v>-860848.07000000007</v>
      </c>
      <c r="E1222" s="1">
        <v>0</v>
      </c>
      <c r="F1222" s="1">
        <v>0</v>
      </c>
      <c r="G1222" s="2">
        <f t="shared" si="22"/>
        <v>-432960.96145999996</v>
      </c>
      <c r="H1222" s="2">
        <f t="shared" si="23"/>
        <v>7.000000006519258E-2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1221</v>
      </c>
      <c r="D1223" s="1">
        <f>BILANCA!E246</f>
        <v>0</v>
      </c>
      <c r="E1223" s="1">
        <v>0</v>
      </c>
      <c r="F1223" s="1">
        <v>0</v>
      </c>
      <c r="G1223" s="2">
        <f t="shared" si="22"/>
        <v>293.03999999999996</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1221</v>
      </c>
      <c r="D1225" s="1">
        <f>BILANCA!E248</f>
        <v>0</v>
      </c>
      <c r="E1225" s="1">
        <v>0</v>
      </c>
      <c r="F1225" s="1">
        <v>0</v>
      </c>
      <c r="G1225" s="2">
        <f t="shared" si="22"/>
        <v>295.48199999999997</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91077</v>
      </c>
      <c r="D1227" s="1">
        <f>BILANCA!E250</f>
        <v>860848.07000000007</v>
      </c>
      <c r="E1227" s="1">
        <v>0</v>
      </c>
      <c r="F1227" s="1">
        <v>0</v>
      </c>
      <c r="G1227" s="2">
        <f t="shared" si="22"/>
        <v>442316.64616</v>
      </c>
      <c r="H1227" s="2">
        <f t="shared" si="23"/>
        <v>7.000000006519258E-2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91077</v>
      </c>
      <c r="D1228" s="1">
        <f>BILANCA!E251</f>
        <v>312745.07</v>
      </c>
      <c r="E1228" s="1">
        <v>0</v>
      </c>
      <c r="F1228" s="1">
        <v>0</v>
      </c>
      <c r="G1228" s="2">
        <f t="shared" si="22"/>
        <v>175558.94929999998</v>
      </c>
      <c r="H1228" s="2">
        <f t="shared" si="23"/>
        <v>7.0000000006984919E-2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548103</v>
      </c>
      <c r="E1229" s="1">
        <v>0</v>
      </c>
      <c r="F1229" s="1">
        <v>0</v>
      </c>
      <c r="G1229" s="2">
        <f t="shared" si="22"/>
        <v>269666.67599999998</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19915</v>
      </c>
      <c r="D1233" s="1">
        <f>BILANCA!E256</f>
        <v>16435.009999999998</v>
      </c>
      <c r="E1233" s="1">
        <v>0</v>
      </c>
      <c r="F1233" s="1">
        <v>0</v>
      </c>
      <c r="G1233" s="2">
        <f t="shared" si="22"/>
        <v>13196.254999999999</v>
      </c>
      <c r="H1233" s="2">
        <f t="shared" si="23"/>
        <v>9.9999999983992893E-3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16401511</v>
      </c>
      <c r="D1236" s="1">
        <f>BILANCA!E259</f>
        <v>16401511.49</v>
      </c>
      <c r="E1236" s="1">
        <v>0</v>
      </c>
      <c r="F1236" s="1">
        <v>0</v>
      </c>
      <c r="G1236" s="2">
        <f t="shared" si="22"/>
        <v>12448747.09694</v>
      </c>
      <c r="H1236" s="2">
        <f t="shared" si="23"/>
        <v>0.49000000022351742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16401511</v>
      </c>
      <c r="D1237" s="1">
        <f>BILANCA!E260</f>
        <v>16401511.49</v>
      </c>
      <c r="E1237" s="1">
        <v>0</v>
      </c>
      <c r="F1237" s="1">
        <v>0</v>
      </c>
      <c r="G1237" s="2">
        <f t="shared" si="22"/>
        <v>12497951.63092</v>
      </c>
      <c r="H1237" s="2">
        <f t="shared" si="23"/>
        <v>0.49000000022351742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2655</v>
      </c>
      <c r="D1240" s="1">
        <f>BILANCA!E264</f>
        <v>2655.15</v>
      </c>
      <c r="E1240" s="1">
        <v>0</v>
      </c>
      <c r="F1240" s="1">
        <v>0</v>
      </c>
      <c r="G1240" s="2">
        <f t="shared" si="22"/>
        <v>2047.0821000000001</v>
      </c>
      <c r="H1240" s="2">
        <f t="shared" si="23"/>
        <v>0.15000000000009095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4050</v>
      </c>
      <c r="D1241" s="1">
        <f>BILANCA!E265</f>
        <v>0</v>
      </c>
      <c r="E1241" s="1">
        <v>0</v>
      </c>
      <c r="F1241" s="1">
        <v>0</v>
      </c>
      <c r="G1241" s="2">
        <f t="shared" si="22"/>
        <v>1044.9000000000001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19915</v>
      </c>
      <c r="D1243" s="1">
        <f>BILANCA!E267</f>
        <v>16435.009999999998</v>
      </c>
      <c r="E1243" s="1">
        <v>0</v>
      </c>
      <c r="F1243" s="1">
        <v>0</v>
      </c>
      <c r="G1243" s="2">
        <f t="shared" si="24"/>
        <v>13724.105200000002</v>
      </c>
      <c r="H1243" s="2">
        <f t="shared" si="23"/>
        <v>9.9999999983992893E-3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96666.4</v>
      </c>
      <c r="E1244" s="1">
        <v>0</v>
      </c>
      <c r="F1244" s="1">
        <v>0</v>
      </c>
      <c r="G1244" s="2">
        <f t="shared" si="24"/>
        <v>50459.860800000002</v>
      </c>
      <c r="H1244" s="2">
        <f t="shared" si="23"/>
        <v>0.39999999999417923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4</v>
      </c>
      <c r="E1247" s="1">
        <v>0</v>
      </c>
      <c r="F1247" s="1">
        <v>0</v>
      </c>
      <c r="G1247" s="2">
        <f t="shared" si="24"/>
        <v>2.1120000000000001</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4050</v>
      </c>
      <c r="D1262" s="1">
        <f>BILANCA!E286</f>
        <v>0</v>
      </c>
      <c r="E1262" s="1">
        <v>0</v>
      </c>
      <c r="F1262" s="1">
        <v>0</v>
      </c>
      <c r="G1262" s="2">
        <f t="shared" si="24"/>
        <v>1129.95</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299900</v>
      </c>
      <c r="D1263" s="1">
        <f>BILANCA!E287</f>
        <v>0</v>
      </c>
      <c r="E1263" s="1">
        <v>0</v>
      </c>
      <c r="F1263" s="1">
        <v>0</v>
      </c>
      <c r="G1263" s="2">
        <f t="shared" si="24"/>
        <v>83972.000000000015</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660983</v>
      </c>
      <c r="D1264" s="1">
        <f>BILANCA!E288</f>
        <v>1351805.83</v>
      </c>
      <c r="E1264" s="1">
        <v>0</v>
      </c>
      <c r="F1264" s="1">
        <v>0</v>
      </c>
      <c r="G1264" s="2">
        <f t="shared" si="24"/>
        <v>945451.09946000017</v>
      </c>
      <c r="H1264" s="2">
        <f t="shared" si="23"/>
        <v>0.16999999992549419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548242.5</v>
      </c>
      <c r="E1266" s="1">
        <v>0</v>
      </c>
      <c r="F1266" s="1">
        <v>0</v>
      </c>
      <c r="G1266" s="2">
        <f t="shared" si="24"/>
        <v>310305.25499999995</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14675</v>
      </c>
      <c r="D1273" s="1">
        <f>BILANCA!E297</f>
        <v>25000</v>
      </c>
      <c r="E1273" s="1">
        <v>0</v>
      </c>
      <c r="F1273" s="1">
        <v>0</v>
      </c>
      <c r="G1273" s="2">
        <f t="shared" si="24"/>
        <v>18755.75</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7128</v>
      </c>
      <c r="D1274" s="1">
        <f>BILANCA!E298</f>
        <v>6403.05</v>
      </c>
      <c r="E1274" s="1">
        <v>0</v>
      </c>
      <c r="F1274" s="1">
        <v>0</v>
      </c>
      <c r="G1274" s="2">
        <f t="shared" si="24"/>
        <v>5800.8230999999996</v>
      </c>
      <c r="H1274" s="2">
        <f t="shared" si="23"/>
        <v>5.0000000000181899E-2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4524</v>
      </c>
      <c r="D1275" s="1">
        <f>BILANCA!E299</f>
        <v>6786</v>
      </c>
      <c r="E1275" s="1">
        <v>0</v>
      </c>
      <c r="F1275" s="1">
        <v>0</v>
      </c>
      <c r="G1275" s="2">
        <f t="shared" si="24"/>
        <v>5284.0319999999992</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43827</v>
      </c>
      <c r="D1278" s="1">
        <f>BILANCA!E302</f>
        <v>89405.31</v>
      </c>
      <c r="E1278" s="1">
        <v>0</v>
      </c>
      <c r="F1278" s="1">
        <v>0</v>
      </c>
      <c r="G1278" s="2">
        <f t="shared" si="24"/>
        <v>65678.097899999993</v>
      </c>
      <c r="H1278" s="2">
        <f t="shared" si="23"/>
        <v>0.30999999999767169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10680758</v>
      </c>
      <c r="D1408" s="1">
        <f>'RAS-funkcijski'!E114</f>
        <v>10906187.800000001</v>
      </c>
      <c r="E1408" s="1">
        <v>0</v>
      </c>
      <c r="F1408" s="1">
        <v>0</v>
      </c>
      <c r="G1408" s="2">
        <f t="shared" si="24"/>
        <v>3574244.6960000005</v>
      </c>
      <c r="H1408" s="2">
        <f t="shared" si="27"/>
        <v>0.19999999925494194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10680758</v>
      </c>
      <c r="D1409" s="1">
        <f>'RAS-funkcijski'!E115</f>
        <v>10906187.800000001</v>
      </c>
      <c r="E1409" s="1">
        <v>0</v>
      </c>
      <c r="F1409" s="1">
        <v>0</v>
      </c>
      <c r="G1409" s="2">
        <f t="shared" si="24"/>
        <v>3606737.8295999998</v>
      </c>
      <c r="H1409" s="2">
        <f t="shared" si="27"/>
        <v>0.19999999925494194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10680758</v>
      </c>
      <c r="D1411" s="1">
        <f>'RAS-funkcijski'!E117</f>
        <v>10906187.800000001</v>
      </c>
      <c r="E1411" s="1">
        <v>0</v>
      </c>
      <c r="F1411" s="1">
        <v>0</v>
      </c>
      <c r="G1411" s="2">
        <f t="shared" si="24"/>
        <v>3671724.0968000004</v>
      </c>
      <c r="H1411" s="2">
        <f t="shared" si="27"/>
        <v>0.19999999925494194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10680758</v>
      </c>
      <c r="D1435" s="13">
        <f>'RAS-funkcijski'!E141</f>
        <v>10906187.800000001</v>
      </c>
      <c r="E1435" s="13">
        <v>0</v>
      </c>
      <c r="F1435" s="13">
        <v>0</v>
      </c>
      <c r="G1435" s="14">
        <f t="shared" si="24"/>
        <v>4451559.3032000009</v>
      </c>
      <c r="H1435" s="14">
        <f t="shared" si="27"/>
        <v>0.19999999925494194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960886.23</v>
      </c>
      <c r="D1480" s="6"/>
      <c r="E1480" s="6">
        <v>0</v>
      </c>
      <c r="F1480" s="6">
        <v>0</v>
      </c>
      <c r="G1480" s="7">
        <f t="shared" ref="G1480:G1580" si="34">B1480/1000*C1480</f>
        <v>960.88622999999995</v>
      </c>
      <c r="H1480" s="7">
        <f t="shared" ref="H1480:H1580" si="35">ABS(C1480-ROUND(C1480,0))</f>
        <v>0.22999999998137355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11918210.91</v>
      </c>
      <c r="D1481" s="1">
        <v>0</v>
      </c>
      <c r="E1481" s="1">
        <v>0</v>
      </c>
      <c r="F1481" s="1">
        <v>0</v>
      </c>
      <c r="G1481" s="2">
        <f t="shared" si="34"/>
        <v>23836.42182</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11366168.42</v>
      </c>
      <c r="D1483" s="1">
        <v>0</v>
      </c>
      <c r="E1483" s="1">
        <v>0</v>
      </c>
      <c r="F1483" s="1">
        <v>0</v>
      </c>
      <c r="G1483" s="2">
        <f t="shared" si="34"/>
        <v>45464.67368</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8198852.0599999996</v>
      </c>
      <c r="D1484" s="1">
        <v>0</v>
      </c>
      <c r="E1484" s="1">
        <v>0</v>
      </c>
      <c r="F1484" s="1">
        <v>0</v>
      </c>
      <c r="G1484" s="2">
        <f t="shared" si="34"/>
        <v>40994.260300000002</v>
      </c>
      <c r="H1484" s="2">
        <f t="shared" si="35"/>
        <v>5.9999999590218067E-2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1898129.64</v>
      </c>
      <c r="D1485" s="1">
        <v>0</v>
      </c>
      <c r="E1485" s="1">
        <v>0</v>
      </c>
      <c r="F1485" s="1">
        <v>0</v>
      </c>
      <c r="G1485" s="2">
        <f t="shared" si="34"/>
        <v>11388.777839999999</v>
      </c>
      <c r="H1485" s="2">
        <f t="shared" si="35"/>
        <v>0.36000000010244548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3348.92</v>
      </c>
      <c r="D1486" s="1">
        <v>0</v>
      </c>
      <c r="E1486" s="1">
        <v>0</v>
      </c>
      <c r="F1486" s="1">
        <v>0</v>
      </c>
      <c r="G1486" s="2">
        <f t="shared" si="34"/>
        <v>23.442440000000001</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434310.5</v>
      </c>
      <c r="D1489" s="1">
        <v>0</v>
      </c>
      <c r="E1489" s="1">
        <v>0</v>
      </c>
      <c r="F1489" s="1">
        <v>0</v>
      </c>
      <c r="G1489" s="2">
        <f t="shared" si="34"/>
        <v>4343.1050000000005</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831527.3</v>
      </c>
      <c r="D1491" s="1">
        <v>0</v>
      </c>
      <c r="E1491" s="1">
        <v>0</v>
      </c>
      <c r="F1491" s="1">
        <v>0</v>
      </c>
      <c r="G1491" s="2">
        <f t="shared" si="34"/>
        <v>9978.3276000000005</v>
      </c>
      <c r="H1491" s="2">
        <f t="shared" si="35"/>
        <v>0.30000000004656613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552042.49</v>
      </c>
      <c r="D1492" s="1">
        <v>0</v>
      </c>
      <c r="E1492" s="1">
        <v>0</v>
      </c>
      <c r="F1492" s="1">
        <v>0</v>
      </c>
      <c r="G1492" s="2">
        <f t="shared" si="34"/>
        <v>7176.5523699999994</v>
      </c>
      <c r="H1492" s="2">
        <f t="shared" si="35"/>
        <v>0.48999999999068677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10979048.810000001</v>
      </c>
      <c r="D1499" s="1">
        <v>0</v>
      </c>
      <c r="E1499" s="1">
        <v>0</v>
      </c>
      <c r="F1499" s="1">
        <v>0</v>
      </c>
      <c r="G1499" s="2">
        <f t="shared" si="34"/>
        <v>219580.9762</v>
      </c>
      <c r="H1499" s="2">
        <f t="shared" si="35"/>
        <v>0.18999999947845936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10975248.82</v>
      </c>
      <c r="D1501" s="1">
        <v>0</v>
      </c>
      <c r="E1501" s="1">
        <v>0</v>
      </c>
      <c r="F1501" s="1">
        <v>0</v>
      </c>
      <c r="G1501" s="2">
        <f t="shared" si="34"/>
        <v>241455.47404</v>
      </c>
      <c r="H1501" s="2">
        <f t="shared" si="35"/>
        <v>0.17999999970197678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8097013.8499999996</v>
      </c>
      <c r="D1502" s="1">
        <v>0</v>
      </c>
      <c r="E1502" s="1">
        <v>0</v>
      </c>
      <c r="F1502" s="1">
        <v>0</v>
      </c>
      <c r="G1502" s="2">
        <f t="shared" si="34"/>
        <v>186231.31855</v>
      </c>
      <c r="H1502" s="2">
        <f t="shared" si="35"/>
        <v>0.15000000037252903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1632312.67</v>
      </c>
      <c r="D1503" s="1">
        <v>0</v>
      </c>
      <c r="E1503" s="1">
        <v>0</v>
      </c>
      <c r="F1503" s="1">
        <v>0</v>
      </c>
      <c r="G1503" s="2">
        <f t="shared" si="34"/>
        <v>39175.504079999999</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3393.92</v>
      </c>
      <c r="D1504" s="1">
        <v>0</v>
      </c>
      <c r="E1504" s="1">
        <v>0</v>
      </c>
      <c r="F1504" s="1">
        <v>0</v>
      </c>
      <c r="G1504" s="2">
        <f t="shared" si="34"/>
        <v>84.848000000000013</v>
      </c>
      <c r="H1504" s="2">
        <f t="shared" si="35"/>
        <v>7.999999999992724E-2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468440.98</v>
      </c>
      <c r="D1507" s="1">
        <v>0</v>
      </c>
      <c r="E1507" s="1">
        <v>0</v>
      </c>
      <c r="F1507" s="1">
        <v>0</v>
      </c>
      <c r="G1507" s="2">
        <f t="shared" si="34"/>
        <v>13116.34744</v>
      </c>
      <c r="H1507" s="2">
        <f t="shared" si="35"/>
        <v>2.0000000018626451E-2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774087.4</v>
      </c>
      <c r="D1509" s="1">
        <v>0</v>
      </c>
      <c r="E1509" s="1">
        <v>0</v>
      </c>
      <c r="F1509" s="1">
        <v>0</v>
      </c>
      <c r="G1509" s="2">
        <f t="shared" si="34"/>
        <v>23222.621999999999</v>
      </c>
      <c r="H1509" s="2">
        <f t="shared" si="35"/>
        <v>0.40000000002328306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3799.99</v>
      </c>
      <c r="D1510" s="1">
        <v>0</v>
      </c>
      <c r="E1510" s="1">
        <v>0</v>
      </c>
      <c r="F1510" s="1">
        <v>0</v>
      </c>
      <c r="G1510" s="2">
        <f t="shared" si="34"/>
        <v>117.79969</v>
      </c>
      <c r="H1510" s="2">
        <f t="shared" si="35"/>
        <v>1.0000000000218279E-2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1900048.33</v>
      </c>
      <c r="D1517" s="1">
        <v>0</v>
      </c>
      <c r="E1517" s="1">
        <v>0</v>
      </c>
      <c r="F1517" s="1">
        <v>0</v>
      </c>
      <c r="G1517" s="2">
        <f t="shared" si="34"/>
        <v>72201.836540000004</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396782.23</v>
      </c>
      <c r="D1518" s="1">
        <v>0</v>
      </c>
      <c r="E1518" s="1">
        <v>0</v>
      </c>
      <c r="F1518" s="1">
        <v>0</v>
      </c>
      <c r="G1518" s="2">
        <f t="shared" si="34"/>
        <v>15474.506969999999</v>
      </c>
      <c r="H1518" s="2">
        <f t="shared" si="35"/>
        <v>0.22999999998137355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396782.23</v>
      </c>
      <c r="D1524" s="1">
        <v>0</v>
      </c>
      <c r="E1524" s="1">
        <v>0</v>
      </c>
      <c r="F1524" s="1">
        <v>0</v>
      </c>
      <c r="G1524" s="2">
        <f t="shared" si="34"/>
        <v>17855.200349999999</v>
      </c>
      <c r="H1524" s="2">
        <f t="shared" si="35"/>
        <v>0.22999999998137355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396782.23</v>
      </c>
      <c r="D1530" s="1">
        <v>0</v>
      </c>
      <c r="E1530" s="1">
        <v>0</v>
      </c>
      <c r="F1530" s="1">
        <v>0</v>
      </c>
      <c r="G1530" s="2">
        <f t="shared" si="34"/>
        <v>20235.893729999996</v>
      </c>
      <c r="H1530" s="2">
        <f t="shared" si="35"/>
        <v>0.22999999998137355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396782.23</v>
      </c>
      <c r="D1533" s="1">
        <v>0</v>
      </c>
      <c r="E1533" s="1">
        <v>0</v>
      </c>
      <c r="F1533" s="1">
        <v>0</v>
      </c>
      <c r="G1533" s="2">
        <f t="shared" si="34"/>
        <v>21426.240419999998</v>
      </c>
      <c r="H1533" s="2">
        <f t="shared" si="35"/>
        <v>0.22999999998137355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1503266.1</v>
      </c>
      <c r="D1576" s="1">
        <v>0</v>
      </c>
      <c r="E1576" s="1">
        <v>0</v>
      </c>
      <c r="F1576" s="1">
        <v>0</v>
      </c>
      <c r="G1576" s="2">
        <f t="shared" si="34"/>
        <v>145816.81170000002</v>
      </c>
      <c r="H1576" s="2">
        <f t="shared" si="35"/>
        <v>0.10000000009313226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955023.6</v>
      </c>
      <c r="D1578" s="1">
        <v>0</v>
      </c>
      <c r="E1578" s="1">
        <v>0</v>
      </c>
      <c r="F1578" s="1">
        <v>0</v>
      </c>
      <c r="G1578" s="2">
        <f t="shared" si="34"/>
        <v>94547.3364</v>
      </c>
      <c r="H1578" s="2">
        <f t="shared" si="35"/>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548242.5</v>
      </c>
      <c r="D1579" s="1">
        <v>0</v>
      </c>
      <c r="E1579" s="1">
        <v>0</v>
      </c>
      <c r="F1579" s="1">
        <v>0</v>
      </c>
      <c r="G1579" s="2">
        <f t="shared" si="34"/>
        <v>54824.25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13061</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7" t="s">
        <v>40</v>
      </c>
      <c r="C15" s="328"/>
      <c r="D15" s="328"/>
      <c r="E15" s="328"/>
      <c r="F15" s="329"/>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10760988</v>
      </c>
      <c r="I16" s="172">
        <f>'PR-RAS'!E6</f>
        <v>10206097.700000001</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9874275</v>
      </c>
      <c r="I17" s="172">
        <f>'PR-RAS'!E151</f>
        <v>10354145.310000001</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89856</v>
      </c>
      <c r="I19" s="173">
        <f>'PR-RAS'!E646</f>
        <v>860848.0699999996</v>
      </c>
      <c r="J19" s="4"/>
      <c r="K19" s="4"/>
      <c r="L19" s="4"/>
      <c r="M19" s="4"/>
      <c r="N19" s="4"/>
      <c r="O19" s="4"/>
      <c r="P19" s="4"/>
      <c r="Q19" s="4"/>
      <c r="R19" s="4"/>
      <c r="S19" s="4"/>
      <c r="T19" s="4"/>
      <c r="U19" s="4"/>
      <c r="V19" s="4"/>
      <c r="W19" s="4"/>
      <c r="X19" s="4"/>
    </row>
    <row r="20" spans="1:24" ht="12.75" customHeight="1" x14ac:dyDescent="0.2">
      <c r="A20" s="330" t="s">
        <v>31</v>
      </c>
      <c r="B20" s="326" t="str">
        <f>BILANCA!B7</f>
        <v>Nefinancijska imovina (šifre 01+02+03+04+05+06)</v>
      </c>
      <c r="C20" s="322"/>
      <c r="D20" s="322"/>
      <c r="E20" s="322"/>
      <c r="F20" s="323"/>
      <c r="G20" s="159" t="str">
        <f>BILANCA!C7</f>
        <v>B002</v>
      </c>
      <c r="H20" s="174">
        <f>BILANCA!D7</f>
        <v>742801</v>
      </c>
      <c r="I20" s="175">
        <f>BILANCA!E7</f>
        <v>942988.53000000026</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890943</v>
      </c>
      <c r="I21" s="177">
        <f>BILANCA!E68</f>
        <v>1055635.27</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960883</v>
      </c>
      <c r="I22" s="177">
        <f>BILANCA!E176</f>
        <v>1900048.33</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672861</v>
      </c>
      <c r="I23" s="179">
        <f>BILANCA!E237</f>
        <v>98575.469999999958</v>
      </c>
      <c r="J23" s="4"/>
      <c r="K23" s="4"/>
      <c r="L23" s="4"/>
      <c r="M23" s="4"/>
      <c r="N23" s="4"/>
      <c r="O23" s="4"/>
      <c r="P23" s="4"/>
      <c r="Q23" s="4"/>
      <c r="R23" s="4"/>
      <c r="S23" s="4"/>
      <c r="T23" s="4"/>
      <c r="U23" s="4"/>
      <c r="V23" s="4"/>
      <c r="W23" s="4"/>
      <c r="X23" s="4"/>
    </row>
    <row r="24" spans="1:24" ht="12.75" customHeight="1" x14ac:dyDescent="0.2">
      <c r="A24" s="330" t="s">
        <v>44</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10680758</v>
      </c>
      <c r="I27" s="177">
        <f>'RAS-funkcijski'!E114</f>
        <v>10906187.800000001</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10680758</v>
      </c>
      <c r="I28" s="181">
        <f>'RAS-funkcijski'!E141</f>
        <v>10906187.800000001</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45</v>
      </c>
      <c r="I33" s="183">
        <f>OBVEZE!D5</f>
        <v>960886.23</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45</v>
      </c>
      <c r="I34" s="177">
        <f>OBVEZE!D42</f>
        <v>1900048.33</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45</v>
      </c>
      <c r="I35" s="177">
        <f>OBVEZE!D43</f>
        <v>396782.23</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45</v>
      </c>
      <c r="I36" s="181">
        <f>OBVEZE!D101</f>
        <v>1503266.1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46</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43" zoomScaleNormal="100" workbookViewId="0">
      <selection activeCell="H71" sqref="H7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10760988</v>
      </c>
      <c r="E6" s="53">
        <f>E7+E44+E50+E82+E106+E124+E133+E139</f>
        <v>10206097.700000001</v>
      </c>
      <c r="F6" s="54">
        <f t="shared" ref="F6:F131" si="0">IF(D6&lt;&gt;0,IF(E6/D6&gt;=100,"&gt;&gt;100",E6/D6*100),"-")</f>
        <v>94.843500429514478</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8873692</v>
      </c>
      <c r="E50" s="53">
        <f>E51+E54+E59+E62+E65+E68+E71+E74+E77</f>
        <v>9533036.6900000013</v>
      </c>
      <c r="F50" s="54">
        <f t="shared" si="0"/>
        <v>107.43033102794193</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70450</v>
      </c>
      <c r="E54" s="53">
        <f t="shared" si="11"/>
        <v>0</v>
      </c>
      <c r="F54" s="54">
        <f t="shared" si="0"/>
        <v>0</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v>70450</v>
      </c>
      <c r="E57" s="244"/>
      <c r="F57" s="54">
        <f t="shared" si="0"/>
        <v>0</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8793956</v>
      </c>
      <c r="E68" s="53">
        <f t="shared" si="15"/>
        <v>9527228.6400000006</v>
      </c>
      <c r="F68" s="54">
        <f t="shared" si="0"/>
        <v>108.33837058088534</v>
      </c>
    </row>
    <row r="69" spans="1:6" ht="12.75" customHeight="1" x14ac:dyDescent="0.2">
      <c r="A69" s="55" t="s">
        <v>180</v>
      </c>
      <c r="B69" s="87" t="s">
        <v>181</v>
      </c>
      <c r="C69" s="52" t="s">
        <v>180</v>
      </c>
      <c r="D69" s="244">
        <v>8793956</v>
      </c>
      <c r="E69" s="244">
        <v>9527228.6400000006</v>
      </c>
      <c r="F69" s="54">
        <f t="shared" si="0"/>
        <v>108.33837058088534</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9286</v>
      </c>
      <c r="E77" s="53">
        <f t="shared" si="18"/>
        <v>5808.05</v>
      </c>
      <c r="F77" s="54">
        <f t="shared" si="0"/>
        <v>62.54630626749946</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9286</v>
      </c>
      <c r="E80" s="244">
        <v>5808.05</v>
      </c>
      <c r="F80" s="54">
        <f t="shared" si="0"/>
        <v>62.54630626749946</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6</v>
      </c>
      <c r="E82" s="53">
        <f t="shared" si="19"/>
        <v>0.36</v>
      </c>
      <c r="F82" s="54">
        <f t="shared" si="0"/>
        <v>6</v>
      </c>
    </row>
    <row r="83" spans="1:6" ht="12.75" customHeight="1" x14ac:dyDescent="0.2">
      <c r="A83" s="55">
        <v>641</v>
      </c>
      <c r="B83" s="87" t="s">
        <v>208</v>
      </c>
      <c r="C83" s="52" t="s">
        <v>209</v>
      </c>
      <c r="D83" s="53">
        <f t="shared" ref="D83:E83" si="20">SUM(D84:D90)</f>
        <v>6</v>
      </c>
      <c r="E83" s="53">
        <f t="shared" si="20"/>
        <v>0.36</v>
      </c>
      <c r="F83" s="54">
        <f t="shared" si="0"/>
        <v>6</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c r="F85" s="54" t="str">
        <f t="shared" si="0"/>
        <v>-</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v>6</v>
      </c>
      <c r="E90" s="244">
        <v>0.36</v>
      </c>
      <c r="F90" s="54">
        <f t="shared" si="0"/>
        <v>6</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2840</v>
      </c>
      <c r="E106" s="53">
        <f t="shared" si="23"/>
        <v>9670.16</v>
      </c>
      <c r="F106" s="54">
        <f t="shared" si="0"/>
        <v>340.49859154929578</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2840</v>
      </c>
      <c r="E112" s="53">
        <f t="shared" si="25"/>
        <v>9670.16</v>
      </c>
      <c r="F112" s="54">
        <f t="shared" si="0"/>
        <v>340.49859154929578</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2840</v>
      </c>
      <c r="E117" s="244">
        <v>9670.16</v>
      </c>
      <c r="F117" s="54">
        <f t="shared" si="0"/>
        <v>340.49859154929578</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2764</v>
      </c>
      <c r="E124" s="53">
        <f t="shared" si="27"/>
        <v>121235</v>
      </c>
      <c r="F124" s="54">
        <f t="shared" si="0"/>
        <v>4386.2156295224313</v>
      </c>
    </row>
    <row r="125" spans="1:6" ht="12.75" customHeight="1" x14ac:dyDescent="0.2">
      <c r="A125" s="55">
        <v>661</v>
      </c>
      <c r="B125" s="88" t="s">
        <v>292</v>
      </c>
      <c r="C125" s="52" t="s">
        <v>293</v>
      </c>
      <c r="D125" s="53">
        <f t="shared" ref="D125:E125" si="28">SUM(D126:D127)</f>
        <v>2380</v>
      </c>
      <c r="E125" s="53">
        <f t="shared" si="28"/>
        <v>62735</v>
      </c>
      <c r="F125" s="54">
        <f t="shared" si="0"/>
        <v>2635.9243697478992</v>
      </c>
    </row>
    <row r="126" spans="1:6" ht="12.75" customHeight="1" x14ac:dyDescent="0.2">
      <c r="A126" s="55">
        <v>6614</v>
      </c>
      <c r="B126" s="88" t="s">
        <v>294</v>
      </c>
      <c r="C126" s="52" t="s">
        <v>295</v>
      </c>
      <c r="D126" s="244">
        <v>2380</v>
      </c>
      <c r="E126" s="244">
        <v>62735</v>
      </c>
      <c r="F126" s="54">
        <f t="shared" si="0"/>
        <v>2635.9243697478992</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384</v>
      </c>
      <c r="E128" s="53">
        <f t="shared" si="29"/>
        <v>58500</v>
      </c>
      <c r="F128" s="54" t="str">
        <f t="shared" si="0"/>
        <v>&gt;&gt;100</v>
      </c>
    </row>
    <row r="129" spans="1:6" ht="12.75" customHeight="1" x14ac:dyDescent="0.2">
      <c r="A129" s="55">
        <v>6631</v>
      </c>
      <c r="B129" s="88" t="s">
        <v>300</v>
      </c>
      <c r="C129" s="52" t="s">
        <v>301</v>
      </c>
      <c r="D129" s="244">
        <v>384</v>
      </c>
      <c r="E129" s="244">
        <v>58500</v>
      </c>
      <c r="F129" s="54" t="str">
        <f t="shared" si="0"/>
        <v>&gt;&gt;100</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1881686</v>
      </c>
      <c r="E133" s="53">
        <f t="shared" si="30"/>
        <v>542155.49</v>
      </c>
      <c r="F133" s="54">
        <f t="shared" ref="F133:F223" si="31">IF(D133&lt;&gt;0,IF(E133/D133&gt;=100,"&gt;&gt;100",E133/D133*100),"-")</f>
        <v>28.812218935571611</v>
      </c>
    </row>
    <row r="134" spans="1:6" ht="24" x14ac:dyDescent="0.2">
      <c r="A134" s="55">
        <v>671</v>
      </c>
      <c r="B134" s="234" t="s">
        <v>310</v>
      </c>
      <c r="C134" s="52" t="s">
        <v>311</v>
      </c>
      <c r="D134" s="53">
        <f t="shared" ref="D134:E134" si="32">SUM(D135:D137)</f>
        <v>1881686</v>
      </c>
      <c r="E134" s="53">
        <f t="shared" si="32"/>
        <v>542155.49</v>
      </c>
      <c r="F134" s="54">
        <f t="shared" si="31"/>
        <v>28.812218935571611</v>
      </c>
    </row>
    <row r="135" spans="1:6" ht="12.75" customHeight="1" x14ac:dyDescent="0.2">
      <c r="A135" s="55">
        <v>6711</v>
      </c>
      <c r="B135" s="87" t="s">
        <v>312</v>
      </c>
      <c r="C135" s="52" t="s">
        <v>313</v>
      </c>
      <c r="D135" s="244">
        <v>1077112</v>
      </c>
      <c r="E135" s="244">
        <v>542155.49</v>
      </c>
      <c r="F135" s="54">
        <f t="shared" si="31"/>
        <v>50.334179732469785</v>
      </c>
    </row>
    <row r="136" spans="1:6" ht="24" x14ac:dyDescent="0.2">
      <c r="A136" s="55">
        <v>6712</v>
      </c>
      <c r="B136" s="234" t="s">
        <v>314</v>
      </c>
      <c r="C136" s="52" t="s">
        <v>315</v>
      </c>
      <c r="D136" s="244">
        <v>804574</v>
      </c>
      <c r="E136" s="244"/>
      <c r="F136" s="54">
        <f t="shared" si="31"/>
        <v>0</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9874275</v>
      </c>
      <c r="E151" s="53">
        <f t="shared" si="35"/>
        <v>10354145.310000001</v>
      </c>
      <c r="F151" s="54">
        <f t="shared" si="31"/>
        <v>104.85980297287649</v>
      </c>
    </row>
    <row r="152" spans="1:6" ht="12.75" customHeight="1" x14ac:dyDescent="0.2">
      <c r="A152" s="55">
        <v>31</v>
      </c>
      <c r="B152" s="87" t="s">
        <v>345</v>
      </c>
      <c r="C152" s="52" t="s">
        <v>346</v>
      </c>
      <c r="D152" s="53">
        <f t="shared" ref="D152:E152" si="36">D153+D158+D159</f>
        <v>7403792</v>
      </c>
      <c r="E152" s="53">
        <f t="shared" si="36"/>
        <v>8025908.8800000008</v>
      </c>
      <c r="F152" s="54">
        <f t="shared" si="31"/>
        <v>108.40267905959541</v>
      </c>
    </row>
    <row r="153" spans="1:6" ht="12.75" customHeight="1" x14ac:dyDescent="0.2">
      <c r="A153" s="55">
        <v>311</v>
      </c>
      <c r="B153" s="87" t="s">
        <v>347</v>
      </c>
      <c r="C153" s="52" t="s">
        <v>348</v>
      </c>
      <c r="D153" s="53">
        <f t="shared" ref="D153:E153" si="37">SUM(D154:D157)</f>
        <v>6163511</v>
      </c>
      <c r="E153" s="53">
        <f t="shared" si="37"/>
        <v>6748751.4500000002</v>
      </c>
      <c r="F153" s="54">
        <f t="shared" si="31"/>
        <v>109.49524467466676</v>
      </c>
    </row>
    <row r="154" spans="1:6" ht="12.75" customHeight="1" x14ac:dyDescent="0.2">
      <c r="A154" s="55">
        <v>3111</v>
      </c>
      <c r="B154" s="87" t="s">
        <v>349</v>
      </c>
      <c r="C154" s="52" t="s">
        <v>350</v>
      </c>
      <c r="D154" s="244">
        <v>5517437</v>
      </c>
      <c r="E154" s="244">
        <v>6328469.4199999999</v>
      </c>
      <c r="F154" s="54">
        <f t="shared" si="31"/>
        <v>114.69944142542997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104784</v>
      </c>
      <c r="E156" s="244">
        <v>141056.60999999999</v>
      </c>
      <c r="F156" s="54">
        <f t="shared" si="31"/>
        <v>134.61655405405403</v>
      </c>
    </row>
    <row r="157" spans="1:6" ht="12.75" customHeight="1" x14ac:dyDescent="0.2">
      <c r="A157" s="55">
        <v>3114</v>
      </c>
      <c r="B157" s="87" t="s">
        <v>355</v>
      </c>
      <c r="C157" s="52" t="s">
        <v>356</v>
      </c>
      <c r="D157" s="244">
        <v>541290</v>
      </c>
      <c r="E157" s="244">
        <v>279225.42</v>
      </c>
      <c r="F157" s="54">
        <f t="shared" si="31"/>
        <v>51.585179848140548</v>
      </c>
    </row>
    <row r="158" spans="1:6" ht="12.75" customHeight="1" x14ac:dyDescent="0.2">
      <c r="A158" s="55">
        <v>312</v>
      </c>
      <c r="B158" s="87" t="s">
        <v>357</v>
      </c>
      <c r="C158" s="52" t="s">
        <v>358</v>
      </c>
      <c r="D158" s="244">
        <v>265388</v>
      </c>
      <c r="E158" s="244">
        <v>256669.73</v>
      </c>
      <c r="F158" s="54">
        <f t="shared" si="31"/>
        <v>96.714896679578587</v>
      </c>
    </row>
    <row r="159" spans="1:6" ht="12.75" customHeight="1" x14ac:dyDescent="0.2">
      <c r="A159" s="55">
        <v>313</v>
      </c>
      <c r="B159" s="87" t="s">
        <v>359</v>
      </c>
      <c r="C159" s="52" t="s">
        <v>360</v>
      </c>
      <c r="D159" s="53">
        <f t="shared" ref="D159:E159" si="38">SUM(D160:D162)</f>
        <v>974893</v>
      </c>
      <c r="E159" s="53">
        <f t="shared" si="38"/>
        <v>1020487.7</v>
      </c>
      <c r="F159" s="54">
        <f t="shared" si="31"/>
        <v>104.67689274617828</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974893</v>
      </c>
      <c r="E161" s="244">
        <v>1020487.7</v>
      </c>
      <c r="F161" s="54">
        <f t="shared" si="31"/>
        <v>104.67689274617828</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2138008</v>
      </c>
      <c r="E163" s="53">
        <f t="shared" si="39"/>
        <v>1890956.21</v>
      </c>
      <c r="F163" s="54">
        <f t="shared" si="31"/>
        <v>88.44476774642564</v>
      </c>
    </row>
    <row r="164" spans="1:6" ht="12.75" customHeight="1" x14ac:dyDescent="0.2">
      <c r="A164" s="55">
        <v>321</v>
      </c>
      <c r="B164" s="87" t="s">
        <v>368</v>
      </c>
      <c r="C164" s="52" t="s">
        <v>369</v>
      </c>
      <c r="D164" s="53">
        <f t="shared" ref="D164:E164" si="40">SUM(D165:D168)</f>
        <v>313626</v>
      </c>
      <c r="E164" s="53">
        <f t="shared" si="40"/>
        <v>358685.57</v>
      </c>
      <c r="F164" s="54">
        <f t="shared" si="31"/>
        <v>114.36729416566229</v>
      </c>
    </row>
    <row r="165" spans="1:6" ht="12.75" customHeight="1" x14ac:dyDescent="0.2">
      <c r="A165" s="55">
        <v>3211</v>
      </c>
      <c r="B165" s="87" t="s">
        <v>370</v>
      </c>
      <c r="C165" s="52" t="s">
        <v>371</v>
      </c>
      <c r="D165" s="244">
        <v>27079</v>
      </c>
      <c r="E165" s="244">
        <v>33851.68</v>
      </c>
      <c r="F165" s="54">
        <f t="shared" si="31"/>
        <v>125.0108201927693</v>
      </c>
    </row>
    <row r="166" spans="1:6" ht="12.75" customHeight="1" x14ac:dyDescent="0.2">
      <c r="A166" s="55">
        <v>3212</v>
      </c>
      <c r="B166" s="87" t="s">
        <v>372</v>
      </c>
      <c r="C166" s="52" t="s">
        <v>373</v>
      </c>
      <c r="D166" s="244">
        <v>241267</v>
      </c>
      <c r="E166" s="244">
        <v>263995.25</v>
      </c>
      <c r="F166" s="54">
        <f t="shared" si="31"/>
        <v>109.42037245043872</v>
      </c>
    </row>
    <row r="167" spans="1:6" ht="12.75" customHeight="1" x14ac:dyDescent="0.2">
      <c r="A167" s="55">
        <v>3213</v>
      </c>
      <c r="B167" s="87" t="s">
        <v>374</v>
      </c>
      <c r="C167" s="52" t="s">
        <v>375</v>
      </c>
      <c r="D167" s="244">
        <v>45280</v>
      </c>
      <c r="E167" s="244">
        <v>60838.64</v>
      </c>
      <c r="F167" s="54">
        <f t="shared" si="31"/>
        <v>134.36095406360425</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390356</v>
      </c>
      <c r="E169" s="53">
        <f t="shared" si="41"/>
        <v>304229.69</v>
      </c>
      <c r="F169" s="54">
        <f t="shared" si="31"/>
        <v>77.936470811259468</v>
      </c>
    </row>
    <row r="170" spans="1:6" ht="12.75" customHeight="1" x14ac:dyDescent="0.2">
      <c r="A170" s="55">
        <v>3221</v>
      </c>
      <c r="B170" s="87" t="s">
        <v>380</v>
      </c>
      <c r="C170" s="52" t="s">
        <v>381</v>
      </c>
      <c r="D170" s="244">
        <v>243352</v>
      </c>
      <c r="E170" s="244">
        <v>90576.28</v>
      </c>
      <c r="F170" s="54">
        <f t="shared" si="31"/>
        <v>37.220273513264736</v>
      </c>
    </row>
    <row r="171" spans="1:6" ht="12.75" customHeight="1" x14ac:dyDescent="0.2">
      <c r="A171" s="55">
        <v>3222</v>
      </c>
      <c r="B171" s="87" t="s">
        <v>382</v>
      </c>
      <c r="C171" s="52" t="s">
        <v>383</v>
      </c>
      <c r="D171" s="244">
        <v>64207</v>
      </c>
      <c r="E171" s="244">
        <v>51432.19</v>
      </c>
      <c r="F171" s="54">
        <f t="shared" si="31"/>
        <v>80.103711433332819</v>
      </c>
    </row>
    <row r="172" spans="1:6" ht="12.75" customHeight="1" x14ac:dyDescent="0.2">
      <c r="A172" s="55">
        <v>3223</v>
      </c>
      <c r="B172" s="87" t="s">
        <v>384</v>
      </c>
      <c r="C172" s="52" t="s">
        <v>385</v>
      </c>
      <c r="D172" s="244">
        <v>71479</v>
      </c>
      <c r="E172" s="244">
        <v>156719.64000000001</v>
      </c>
      <c r="F172" s="54">
        <f t="shared" si="31"/>
        <v>219.25270359126458</v>
      </c>
    </row>
    <row r="173" spans="1:6" ht="12.75" customHeight="1" x14ac:dyDescent="0.2">
      <c r="A173" s="55">
        <v>3224</v>
      </c>
      <c r="B173" s="87" t="s">
        <v>386</v>
      </c>
      <c r="C173" s="52" t="s">
        <v>387</v>
      </c>
      <c r="D173" s="244">
        <v>5000</v>
      </c>
      <c r="E173" s="244">
        <v>4951.58</v>
      </c>
      <c r="F173" s="54">
        <f t="shared" si="31"/>
        <v>99.031599999999997</v>
      </c>
    </row>
    <row r="174" spans="1:6" ht="12.75" customHeight="1" x14ac:dyDescent="0.2">
      <c r="A174" s="55">
        <v>3225</v>
      </c>
      <c r="B174" s="87" t="s">
        <v>388</v>
      </c>
      <c r="C174" s="52" t="s">
        <v>389</v>
      </c>
      <c r="D174" s="244">
        <v>5256</v>
      </c>
      <c r="E174" s="244"/>
      <c r="F174" s="54">
        <f t="shared" si="31"/>
        <v>0</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1062</v>
      </c>
      <c r="E176" s="244">
        <v>550</v>
      </c>
      <c r="F176" s="54">
        <f t="shared" si="31"/>
        <v>51.789077212806021</v>
      </c>
    </row>
    <row r="177" spans="1:6" ht="12.75" customHeight="1" x14ac:dyDescent="0.2">
      <c r="A177" s="55">
        <v>323</v>
      </c>
      <c r="B177" s="87" t="s">
        <v>394</v>
      </c>
      <c r="C177" s="52" t="s">
        <v>395</v>
      </c>
      <c r="D177" s="53">
        <f t="shared" ref="D177:E177" si="42">SUM(D178:D186)</f>
        <v>1389505</v>
      </c>
      <c r="E177" s="53">
        <f t="shared" si="42"/>
        <v>1181682.99</v>
      </c>
      <c r="F177" s="54">
        <f t="shared" si="31"/>
        <v>85.043450005577526</v>
      </c>
    </row>
    <row r="178" spans="1:6" ht="12.75" customHeight="1" x14ac:dyDescent="0.2">
      <c r="A178" s="55">
        <v>3231</v>
      </c>
      <c r="B178" s="87" t="s">
        <v>396</v>
      </c>
      <c r="C178" s="52" t="s">
        <v>397</v>
      </c>
      <c r="D178" s="244">
        <v>829457</v>
      </c>
      <c r="E178" s="244">
        <v>906084.11</v>
      </c>
      <c r="F178" s="54">
        <f t="shared" si="31"/>
        <v>109.23822573080943</v>
      </c>
    </row>
    <row r="179" spans="1:6" ht="12.75" customHeight="1" x14ac:dyDescent="0.2">
      <c r="A179" s="55">
        <v>3232</v>
      </c>
      <c r="B179" s="87" t="s">
        <v>398</v>
      </c>
      <c r="C179" s="52" t="s">
        <v>399</v>
      </c>
      <c r="D179" s="244">
        <v>49352</v>
      </c>
      <c r="E179" s="244">
        <v>41370.370000000003</v>
      </c>
      <c r="F179" s="54">
        <f t="shared" si="31"/>
        <v>83.827139730912634</v>
      </c>
    </row>
    <row r="180" spans="1:6" ht="12.75" customHeight="1" x14ac:dyDescent="0.2">
      <c r="A180" s="55">
        <v>3233</v>
      </c>
      <c r="B180" s="87" t="s">
        <v>400</v>
      </c>
      <c r="C180" s="52" t="s">
        <v>401</v>
      </c>
      <c r="D180" s="244">
        <v>5625</v>
      </c>
      <c r="E180" s="244">
        <v>13624</v>
      </c>
      <c r="F180" s="54">
        <f t="shared" si="31"/>
        <v>242.20444444444445</v>
      </c>
    </row>
    <row r="181" spans="1:6" ht="12.75" customHeight="1" x14ac:dyDescent="0.2">
      <c r="A181" s="55">
        <v>3234</v>
      </c>
      <c r="B181" s="87" t="s">
        <v>402</v>
      </c>
      <c r="C181" s="52" t="s">
        <v>403</v>
      </c>
      <c r="D181" s="244">
        <v>18952</v>
      </c>
      <c r="E181" s="244">
        <v>27820.98</v>
      </c>
      <c r="F181" s="54">
        <f t="shared" si="31"/>
        <v>146.79706627268888</v>
      </c>
    </row>
    <row r="182" spans="1:6" ht="12.75" customHeight="1" x14ac:dyDescent="0.2">
      <c r="A182" s="55">
        <v>3235</v>
      </c>
      <c r="B182" s="87" t="s">
        <v>404</v>
      </c>
      <c r="C182" s="52" t="s">
        <v>405</v>
      </c>
      <c r="D182" s="244">
        <v>13763</v>
      </c>
      <c r="E182" s="244">
        <v>13762.56</v>
      </c>
      <c r="F182" s="54">
        <f t="shared" si="31"/>
        <v>99.996803022596808</v>
      </c>
    </row>
    <row r="183" spans="1:6" ht="12.75" customHeight="1" x14ac:dyDescent="0.2">
      <c r="A183" s="55">
        <v>3236</v>
      </c>
      <c r="B183" s="87" t="s">
        <v>406</v>
      </c>
      <c r="C183" s="52" t="s">
        <v>407</v>
      </c>
      <c r="D183" s="244">
        <v>8986</v>
      </c>
      <c r="E183" s="244">
        <v>51325</v>
      </c>
      <c r="F183" s="54">
        <f t="shared" si="31"/>
        <v>571.16625862452702</v>
      </c>
    </row>
    <row r="184" spans="1:6" ht="12.75" customHeight="1" x14ac:dyDescent="0.2">
      <c r="A184" s="55">
        <v>3237</v>
      </c>
      <c r="B184" s="87" t="s">
        <v>408</v>
      </c>
      <c r="C184" s="52" t="s">
        <v>409</v>
      </c>
      <c r="D184" s="244">
        <v>47974</v>
      </c>
      <c r="E184" s="244">
        <v>63598.05</v>
      </c>
      <c r="F184" s="54">
        <f t="shared" si="31"/>
        <v>132.56774502855714</v>
      </c>
    </row>
    <row r="185" spans="1:6" ht="12.75" customHeight="1" x14ac:dyDescent="0.2">
      <c r="A185" s="55">
        <v>3238</v>
      </c>
      <c r="B185" s="87" t="s">
        <v>410</v>
      </c>
      <c r="C185" s="52" t="s">
        <v>411</v>
      </c>
      <c r="D185" s="244">
        <v>15361</v>
      </c>
      <c r="E185" s="244">
        <v>16523.669999999998</v>
      </c>
      <c r="F185" s="54">
        <f t="shared" si="31"/>
        <v>107.56897337412927</v>
      </c>
    </row>
    <row r="186" spans="1:6" ht="12.75" customHeight="1" x14ac:dyDescent="0.2">
      <c r="A186" s="55">
        <v>3239</v>
      </c>
      <c r="B186" s="87" t="s">
        <v>412</v>
      </c>
      <c r="C186" s="52" t="s">
        <v>413</v>
      </c>
      <c r="D186" s="244">
        <v>400035</v>
      </c>
      <c r="E186" s="244">
        <v>47574.25</v>
      </c>
      <c r="F186" s="54">
        <f t="shared" si="31"/>
        <v>11.892521904333371</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44521</v>
      </c>
      <c r="E188" s="53">
        <f t="shared" si="43"/>
        <v>46357.96</v>
      </c>
      <c r="F188" s="54">
        <f t="shared" si="31"/>
        <v>104.12605287392466</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26018</v>
      </c>
      <c r="E190" s="244">
        <v>25322.85</v>
      </c>
      <c r="F190" s="54">
        <f t="shared" si="31"/>
        <v>97.328195864401565</v>
      </c>
    </row>
    <row r="191" spans="1:6" ht="12.75" customHeight="1" x14ac:dyDescent="0.2">
      <c r="A191" s="55">
        <v>3293</v>
      </c>
      <c r="B191" s="87" t="s">
        <v>422</v>
      </c>
      <c r="C191" s="52" t="s">
        <v>423</v>
      </c>
      <c r="D191" s="244">
        <v>7991</v>
      </c>
      <c r="E191" s="244">
        <v>7947.84</v>
      </c>
      <c r="F191" s="54">
        <f t="shared" si="31"/>
        <v>99.459892378926298</v>
      </c>
    </row>
    <row r="192" spans="1:6" ht="12.75" customHeight="1" x14ac:dyDescent="0.2">
      <c r="A192" s="55">
        <v>3294</v>
      </c>
      <c r="B192" s="87" t="s">
        <v>424</v>
      </c>
      <c r="C192" s="52" t="s">
        <v>425</v>
      </c>
      <c r="D192" s="244">
        <v>1400</v>
      </c>
      <c r="E192" s="244">
        <v>1300</v>
      </c>
      <c r="F192" s="54">
        <f t="shared" si="31"/>
        <v>92.857142857142861</v>
      </c>
    </row>
    <row r="193" spans="1:6" ht="12.75" customHeight="1" x14ac:dyDescent="0.2">
      <c r="A193" s="55">
        <v>3295</v>
      </c>
      <c r="B193" s="87" t="s">
        <v>426</v>
      </c>
      <c r="C193" s="52" t="s">
        <v>427</v>
      </c>
      <c r="D193" s="244">
        <v>8462</v>
      </c>
      <c r="E193" s="244">
        <v>8350</v>
      </c>
      <c r="F193" s="54">
        <f t="shared" si="31"/>
        <v>98.676435830772874</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650</v>
      </c>
      <c r="E195" s="244">
        <v>3437.27</v>
      </c>
      <c r="F195" s="54">
        <f t="shared" si="31"/>
        <v>528.81076923076921</v>
      </c>
    </row>
    <row r="196" spans="1:6" ht="12.75" customHeight="1" x14ac:dyDescent="0.2">
      <c r="A196" s="55">
        <v>34</v>
      </c>
      <c r="B196" s="234" t="s">
        <v>432</v>
      </c>
      <c r="C196" s="52" t="s">
        <v>433</v>
      </c>
      <c r="D196" s="53">
        <f t="shared" ref="D196:E196" si="44">D197+D202+D210</f>
        <v>3466</v>
      </c>
      <c r="E196" s="53">
        <f t="shared" si="44"/>
        <v>3348.92</v>
      </c>
      <c r="F196" s="54">
        <f t="shared" si="31"/>
        <v>96.62204270051933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3466</v>
      </c>
      <c r="E210" s="53">
        <f t="shared" si="47"/>
        <v>3348.92</v>
      </c>
      <c r="F210" s="54">
        <f t="shared" si="31"/>
        <v>96.62204270051933</v>
      </c>
    </row>
    <row r="211" spans="1:6" ht="12.75" customHeight="1" x14ac:dyDescent="0.2">
      <c r="A211" s="55">
        <v>3431</v>
      </c>
      <c r="B211" s="234" t="s">
        <v>462</v>
      </c>
      <c r="C211" s="52" t="s">
        <v>463</v>
      </c>
      <c r="D211" s="244">
        <v>3464</v>
      </c>
      <c r="E211" s="244">
        <v>3323.52</v>
      </c>
      <c r="F211" s="54">
        <f t="shared" si="31"/>
        <v>95.944572748267902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v>
      </c>
      <c r="E213" s="244">
        <v>25.4</v>
      </c>
      <c r="F213" s="54">
        <f t="shared" si="31"/>
        <v>1270</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329009</v>
      </c>
      <c r="E252" s="53">
        <f t="shared" si="63"/>
        <v>433931.3</v>
      </c>
      <c r="F252" s="54">
        <f t="shared" ref="F252:F258" si="64">IF(D252&lt;&gt;0,IF(E252/D252&gt;=100,"&gt;&gt;100",E252/D252*100),"-")</f>
        <v>131.89040421386647</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329009</v>
      </c>
      <c r="E259" s="53">
        <f t="shared" si="66"/>
        <v>433931.3</v>
      </c>
      <c r="F259" s="54">
        <f t="shared" ref="F259:F262" si="67">IF(D259&lt;&gt;0,IF(E259/D259&gt;=100,"&gt;&gt;100",E259/D259*100),"-")</f>
        <v>131.89040421386647</v>
      </c>
    </row>
    <row r="260" spans="1:6" ht="12.75" customHeight="1" x14ac:dyDescent="0.2">
      <c r="A260" s="55">
        <v>3721</v>
      </c>
      <c r="B260" s="87" t="s">
        <v>556</v>
      </c>
      <c r="C260" s="52" t="s">
        <v>557</v>
      </c>
      <c r="D260" s="244">
        <v>324719</v>
      </c>
      <c r="E260" s="244">
        <v>424616.44</v>
      </c>
      <c r="F260" s="54">
        <f t="shared" si="67"/>
        <v>130.76427310998125</v>
      </c>
    </row>
    <row r="261" spans="1:6" ht="12.75" customHeight="1" x14ac:dyDescent="0.2">
      <c r="A261" s="55">
        <v>3722</v>
      </c>
      <c r="B261" s="87" t="s">
        <v>558</v>
      </c>
      <c r="C261" s="52" t="s">
        <v>559</v>
      </c>
      <c r="D261" s="244">
        <v>4290</v>
      </c>
      <c r="E261" s="244">
        <v>9314.86</v>
      </c>
      <c r="F261" s="54">
        <f t="shared" si="67"/>
        <v>217.12960372960373</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9874275</v>
      </c>
      <c r="E289" s="53">
        <f t="shared" si="79"/>
        <v>10354145.310000001</v>
      </c>
      <c r="F289" s="54">
        <f t="shared" si="76"/>
        <v>104.85980297287649</v>
      </c>
    </row>
    <row r="290" spans="1:6" ht="12.75" customHeight="1" x14ac:dyDescent="0.2">
      <c r="A290" s="55" t="s">
        <v>605</v>
      </c>
      <c r="B290" s="87" t="s">
        <v>616</v>
      </c>
      <c r="C290" s="52" t="s">
        <v>617</v>
      </c>
      <c r="D290" s="53">
        <f>IF(D6&gt;=D289,D6-D289,0)</f>
        <v>886713</v>
      </c>
      <c r="E290" s="53">
        <f>IF(E6&gt;=E289,E6-E289,0)</f>
        <v>0</v>
      </c>
      <c r="F290" s="54">
        <f t="shared" si="76"/>
        <v>0</v>
      </c>
    </row>
    <row r="291" spans="1:6" ht="12.75" customHeight="1" x14ac:dyDescent="0.2">
      <c r="A291" s="55" t="s">
        <v>605</v>
      </c>
      <c r="B291" s="87" t="s">
        <v>618</v>
      </c>
      <c r="C291" s="52" t="s">
        <v>619</v>
      </c>
      <c r="D291" s="53">
        <f>IF(D289&gt;=D6,D289-D6,0)</f>
        <v>0</v>
      </c>
      <c r="E291" s="53">
        <f>IF(E289&gt;=E6,E289-E6,0)</f>
        <v>148047.6099999994</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171304</v>
      </c>
      <c r="E293" s="244">
        <v>161975.97</v>
      </c>
      <c r="F293" s="54">
        <f t="shared" si="76"/>
        <v>94.554692243029933</v>
      </c>
    </row>
    <row r="294" spans="1:6" ht="12.75" customHeight="1" x14ac:dyDescent="0.2">
      <c r="A294" s="55">
        <v>96</v>
      </c>
      <c r="B294" s="87" t="s">
        <v>624</v>
      </c>
      <c r="C294" s="52" t="s">
        <v>625</v>
      </c>
      <c r="D294" s="244">
        <v>0</v>
      </c>
      <c r="E294" s="244">
        <v>0</v>
      </c>
      <c r="F294" s="54" t="str">
        <f t="shared" si="76"/>
        <v>-</v>
      </c>
    </row>
    <row r="295" spans="1:6" ht="24" x14ac:dyDescent="0.2">
      <c r="A295" s="55">
        <v>9661</v>
      </c>
      <c r="B295" s="87" t="s">
        <v>626</v>
      </c>
      <c r="C295" s="52" t="s">
        <v>627</v>
      </c>
      <c r="D295" s="244">
        <v>0</v>
      </c>
      <c r="E295" s="244">
        <v>0</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1218</v>
      </c>
      <c r="E298" s="53">
        <f t="shared" si="80"/>
        <v>1218</v>
      </c>
      <c r="F298" s="54">
        <f t="shared" ref="F298:F418" si="81">IF(D298&lt;&gt;0,IF(E298/D298&gt;=100,"&gt;&gt;100",E298/D298*100),"-")</f>
        <v>100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1218</v>
      </c>
      <c r="E311" s="53">
        <f t="shared" si="85"/>
        <v>1218</v>
      </c>
      <c r="F311" s="54">
        <f t="shared" si="81"/>
        <v>100</v>
      </c>
    </row>
    <row r="312" spans="1:6" ht="12.75" customHeight="1" x14ac:dyDescent="0.2">
      <c r="A312" s="55">
        <v>721</v>
      </c>
      <c r="B312" s="87" t="s">
        <v>659</v>
      </c>
      <c r="C312" s="52" t="s">
        <v>660</v>
      </c>
      <c r="D312" s="53">
        <f t="shared" ref="D312:E312" si="86">SUM(D313:D316)</f>
        <v>1218</v>
      </c>
      <c r="E312" s="53">
        <f t="shared" si="86"/>
        <v>1218</v>
      </c>
      <c r="F312" s="54">
        <f t="shared" si="81"/>
        <v>100</v>
      </c>
    </row>
    <row r="313" spans="1:6" ht="12.75" customHeight="1" x14ac:dyDescent="0.2">
      <c r="A313" s="55">
        <v>7211</v>
      </c>
      <c r="B313" s="87" t="s">
        <v>661</v>
      </c>
      <c r="C313" s="52" t="s">
        <v>662</v>
      </c>
      <c r="D313" s="244">
        <v>1218</v>
      </c>
      <c r="E313" s="244">
        <v>1218</v>
      </c>
      <c r="F313" s="54">
        <f t="shared" si="81"/>
        <v>100</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806483</v>
      </c>
      <c r="E350" s="53">
        <f t="shared" si="95"/>
        <v>552042.49</v>
      </c>
      <c r="F350" s="54">
        <f t="shared" si="81"/>
        <v>68.450604662466546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806483</v>
      </c>
      <c r="E363" s="53">
        <f t="shared" si="99"/>
        <v>552042.49</v>
      </c>
      <c r="F363" s="54">
        <f t="shared" si="81"/>
        <v>68.450604662466546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592792</v>
      </c>
      <c r="E369" s="53">
        <f t="shared" si="101"/>
        <v>550542.49</v>
      </c>
      <c r="F369" s="54">
        <f t="shared" si="81"/>
        <v>92.872793492489777</v>
      </c>
    </row>
    <row r="370" spans="1:6" ht="12.75" customHeight="1" x14ac:dyDescent="0.2">
      <c r="A370" s="55">
        <v>4221</v>
      </c>
      <c r="B370" s="87" t="s">
        <v>671</v>
      </c>
      <c r="C370" s="52" t="s">
        <v>763</v>
      </c>
      <c r="D370" s="244">
        <v>289342</v>
      </c>
      <c r="E370" s="244"/>
      <c r="F370" s="54">
        <f t="shared" si="81"/>
        <v>0</v>
      </c>
    </row>
    <row r="371" spans="1:6" ht="12.75" customHeight="1" x14ac:dyDescent="0.2">
      <c r="A371" s="55">
        <v>4222</v>
      </c>
      <c r="B371" s="87" t="s">
        <v>764</v>
      </c>
      <c r="C371" s="52" t="s">
        <v>765</v>
      </c>
      <c r="D371" s="244"/>
      <c r="E371" s="244">
        <v>900</v>
      </c>
      <c r="F371" s="54" t="str">
        <f t="shared" si="81"/>
        <v>-</v>
      </c>
    </row>
    <row r="372" spans="1:6" ht="12.75" customHeight="1" x14ac:dyDescent="0.2">
      <c r="A372" s="55">
        <v>4223</v>
      </c>
      <c r="B372" s="87" t="s">
        <v>675</v>
      </c>
      <c r="C372" s="52" t="s">
        <v>766</v>
      </c>
      <c r="D372" s="244">
        <v>121876</v>
      </c>
      <c r="E372" s="244">
        <v>549642.49</v>
      </c>
      <c r="F372" s="54">
        <f t="shared" si="81"/>
        <v>450.98500935376944</v>
      </c>
    </row>
    <row r="373" spans="1:6" ht="12.75" customHeight="1" x14ac:dyDescent="0.2">
      <c r="A373" s="55">
        <v>4224</v>
      </c>
      <c r="B373" s="87" t="s">
        <v>677</v>
      </c>
      <c r="C373" s="52" t="s">
        <v>767</v>
      </c>
      <c r="D373" s="244">
        <v>61329</v>
      </c>
      <c r="E373" s="244"/>
      <c r="F373" s="54">
        <f t="shared" si="81"/>
        <v>0</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3990</v>
      </c>
      <c r="E375" s="244"/>
      <c r="F375" s="54">
        <f t="shared" si="81"/>
        <v>0</v>
      </c>
    </row>
    <row r="376" spans="1:6" ht="12.75" customHeight="1" x14ac:dyDescent="0.2">
      <c r="A376" s="55">
        <v>4227</v>
      </c>
      <c r="B376" s="234" t="s">
        <v>683</v>
      </c>
      <c r="C376" s="52" t="s">
        <v>770</v>
      </c>
      <c r="D376" s="244">
        <v>116255</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211602</v>
      </c>
      <c r="E378" s="53">
        <f t="shared" si="102"/>
        <v>0</v>
      </c>
      <c r="F378" s="54">
        <f t="shared" si="81"/>
        <v>0</v>
      </c>
    </row>
    <row r="379" spans="1:6" ht="12.75" customHeight="1" x14ac:dyDescent="0.2">
      <c r="A379" s="55">
        <v>4231</v>
      </c>
      <c r="B379" s="87" t="s">
        <v>689</v>
      </c>
      <c r="C379" s="52" t="s">
        <v>774</v>
      </c>
      <c r="D379" s="244">
        <v>211602</v>
      </c>
      <c r="E379" s="244"/>
      <c r="F379" s="54">
        <f t="shared" si="81"/>
        <v>0</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2089</v>
      </c>
      <c r="E383" s="53">
        <f t="shared" si="103"/>
        <v>1500</v>
      </c>
      <c r="F383" s="54">
        <f t="shared" si="81"/>
        <v>71.804691239827662</v>
      </c>
    </row>
    <row r="384" spans="1:6" ht="12.75" customHeight="1" x14ac:dyDescent="0.2">
      <c r="A384" s="55">
        <v>4241</v>
      </c>
      <c r="B384" s="87" t="s">
        <v>780</v>
      </c>
      <c r="C384" s="52" t="s">
        <v>781</v>
      </c>
      <c r="D384" s="244">
        <v>2089</v>
      </c>
      <c r="E384" s="244">
        <v>1500</v>
      </c>
      <c r="F384" s="54">
        <f t="shared" si="81"/>
        <v>71.804691239827662</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805265</v>
      </c>
      <c r="E408" s="53">
        <f t="shared" si="111"/>
        <v>550824.49</v>
      </c>
      <c r="F408" s="54">
        <f t="shared" si="81"/>
        <v>68.402884764642693</v>
      </c>
    </row>
    <row r="409" spans="1:6" ht="12.75" customHeight="1" x14ac:dyDescent="0.2">
      <c r="A409" s="55">
        <v>92212</v>
      </c>
      <c r="B409" s="87" t="s">
        <v>820</v>
      </c>
      <c r="C409" s="52" t="s">
        <v>821</v>
      </c>
      <c r="D409" s="244"/>
      <c r="E409" s="244">
        <v>0</v>
      </c>
      <c r="F409" s="54" t="str">
        <f t="shared" si="81"/>
        <v>-</v>
      </c>
    </row>
    <row r="410" spans="1:6" ht="12.75" customHeight="1" x14ac:dyDescent="0.2">
      <c r="A410" s="55">
        <v>92222</v>
      </c>
      <c r="B410" s="87" t="s">
        <v>822</v>
      </c>
      <c r="C410" s="52" t="s">
        <v>823</v>
      </c>
      <c r="D410" s="244">
        <v>0</v>
      </c>
      <c r="E410" s="244">
        <v>0</v>
      </c>
      <c r="F410" s="54" t="str">
        <f t="shared" si="81"/>
        <v>-</v>
      </c>
    </row>
    <row r="411" spans="1:6" ht="12.75" customHeight="1" x14ac:dyDescent="0.2">
      <c r="A411" s="55">
        <v>97</v>
      </c>
      <c r="B411" s="87" t="s">
        <v>824</v>
      </c>
      <c r="C411" s="52" t="s">
        <v>825</v>
      </c>
      <c r="D411" s="244">
        <v>19915</v>
      </c>
      <c r="E411" s="244">
        <v>16435.009999999998</v>
      </c>
      <c r="F411" s="54">
        <f t="shared" si="81"/>
        <v>82.525784584484057</v>
      </c>
    </row>
    <row r="412" spans="1:6" ht="12.75" customHeight="1" x14ac:dyDescent="0.2">
      <c r="A412" s="55" t="s">
        <v>605</v>
      </c>
      <c r="B412" s="87" t="s">
        <v>826</v>
      </c>
      <c r="C412" s="52" t="s">
        <v>827</v>
      </c>
      <c r="D412" s="53">
        <f>D6+D298</f>
        <v>10762206</v>
      </c>
      <c r="E412" s="53">
        <f>E6+E298</f>
        <v>10207315.700000001</v>
      </c>
      <c r="F412" s="54">
        <f t="shared" si="81"/>
        <v>94.844084010285627</v>
      </c>
    </row>
    <row r="413" spans="1:6" ht="12.75" customHeight="1" x14ac:dyDescent="0.2">
      <c r="A413" s="55" t="s">
        <v>605</v>
      </c>
      <c r="B413" s="87" t="s">
        <v>828</v>
      </c>
      <c r="C413" s="52" t="s">
        <v>829</v>
      </c>
      <c r="D413" s="53">
        <f t="shared" ref="D413:E413" si="112">D289+D350</f>
        <v>10680758</v>
      </c>
      <c r="E413" s="53">
        <f t="shared" si="112"/>
        <v>10906187.800000001</v>
      </c>
      <c r="F413" s="54">
        <f t="shared" si="81"/>
        <v>102.11061611919305</v>
      </c>
    </row>
    <row r="414" spans="1:6" ht="12.75" customHeight="1" x14ac:dyDescent="0.2">
      <c r="A414" s="55" t="s">
        <v>605</v>
      </c>
      <c r="B414" s="87" t="s">
        <v>830</v>
      </c>
      <c r="C414" s="52" t="s">
        <v>831</v>
      </c>
      <c r="D414" s="53">
        <f t="shared" ref="D414:E414" si="113">IF(D412&gt;=D413,D412-D413,0)</f>
        <v>81448</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698872.09999999963</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171304</v>
      </c>
      <c r="E417" s="53">
        <f t="shared" si="116"/>
        <v>161975.97</v>
      </c>
      <c r="F417" s="54">
        <f t="shared" si="81"/>
        <v>94.554692243029933</v>
      </c>
    </row>
    <row r="418" spans="1:6" ht="12.75" customHeight="1" x14ac:dyDescent="0.2">
      <c r="A418" s="57" t="s">
        <v>839</v>
      </c>
      <c r="B418" s="235" t="s">
        <v>840</v>
      </c>
      <c r="C418" s="58" t="s">
        <v>841</v>
      </c>
      <c r="D418" s="64">
        <f t="shared" ref="D418:E418" si="117">D294+D411</f>
        <v>19915</v>
      </c>
      <c r="E418" s="64">
        <f t="shared" si="117"/>
        <v>16435.009999999998</v>
      </c>
      <c r="F418" s="59">
        <f t="shared" si="81"/>
        <v>82.525784584484057</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10762206</v>
      </c>
      <c r="E639" s="53">
        <f t="shared" si="180"/>
        <v>10207315.700000001</v>
      </c>
      <c r="F639" s="54">
        <f t="shared" si="119"/>
        <v>94.844084010285627</v>
      </c>
    </row>
    <row r="640" spans="1:6" ht="12.75" customHeight="1" x14ac:dyDescent="0.2">
      <c r="A640" s="55" t="s">
        <v>605</v>
      </c>
      <c r="B640" s="87" t="s">
        <v>1274</v>
      </c>
      <c r="C640" s="52" t="s">
        <v>1275</v>
      </c>
      <c r="D640" s="53">
        <f t="shared" ref="D640:E640" si="181">D413+D528</f>
        <v>10680758</v>
      </c>
      <c r="E640" s="53">
        <f t="shared" si="181"/>
        <v>10906187.800000001</v>
      </c>
      <c r="F640" s="54">
        <f t="shared" si="119"/>
        <v>102.11061611919305</v>
      </c>
    </row>
    <row r="641" spans="1:6" ht="12.75" customHeight="1" x14ac:dyDescent="0.2">
      <c r="A641" s="55" t="s">
        <v>605</v>
      </c>
      <c r="B641" s="87" t="s">
        <v>1276</v>
      </c>
      <c r="C641" s="52" t="s">
        <v>1277</v>
      </c>
      <c r="D641" s="53">
        <f t="shared" ref="D641:E641" si="182">IF(D639&gt;=D640,D639-D640,0)</f>
        <v>81448</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698872.09999999963</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171304</v>
      </c>
      <c r="E644" s="53">
        <f t="shared" si="185"/>
        <v>161975.97</v>
      </c>
      <c r="F644" s="54">
        <f t="shared" si="119"/>
        <v>94.554692243029933</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89856</v>
      </c>
      <c r="E646" s="53">
        <f t="shared" si="187"/>
        <v>860848.0699999996</v>
      </c>
      <c r="F646" s="54">
        <f t="shared" si="119"/>
        <v>958.03070468304804</v>
      </c>
    </row>
    <row r="647" spans="1:6" ht="24" x14ac:dyDescent="0.2">
      <c r="A647" s="57" t="s">
        <v>1288</v>
      </c>
      <c r="B647" s="235" t="s">
        <v>1289</v>
      </c>
      <c r="C647" s="58" t="s">
        <v>1288</v>
      </c>
      <c r="D647" s="245">
        <v>654725</v>
      </c>
      <c r="E647" s="245">
        <v>776916.23</v>
      </c>
      <c r="F647" s="59">
        <f t="shared" si="119"/>
        <v>118.66298522280347</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256942</v>
      </c>
      <c r="E649" s="244">
        <v>154600.29</v>
      </c>
      <c r="F649" s="54">
        <f t="shared" ref="F649:F724" si="188">IF(D649&lt;&gt;0,IF(E649/D649&gt;=100,"&gt;&gt;100",E649/D649*100),"-")</f>
        <v>60.16933393528501</v>
      </c>
    </row>
    <row r="650" spans="1:6" ht="12.75" customHeight="1" x14ac:dyDescent="0.2">
      <c r="A650" s="55" t="s">
        <v>1293</v>
      </c>
      <c r="B650" s="87" t="s">
        <v>1294</v>
      </c>
      <c r="C650" s="52" t="s">
        <v>1293</v>
      </c>
      <c r="D650" s="244">
        <v>3064311</v>
      </c>
      <c r="E650" s="244">
        <v>2673719.94</v>
      </c>
      <c r="F650" s="54">
        <f t="shared" si="188"/>
        <v>87.253543781946405</v>
      </c>
    </row>
    <row r="651" spans="1:6" ht="12.75" customHeight="1" x14ac:dyDescent="0.2">
      <c r="A651" s="55" t="s">
        <v>1295</v>
      </c>
      <c r="B651" s="87" t="s">
        <v>1296</v>
      </c>
      <c r="C651" s="52" t="s">
        <v>1295</v>
      </c>
      <c r="D651" s="244">
        <v>3166653</v>
      </c>
      <c r="E651" s="244">
        <v>2665361.75</v>
      </c>
      <c r="F651" s="54">
        <f t="shared" si="188"/>
        <v>84.169681679678831</v>
      </c>
    </row>
    <row r="652" spans="1:6" ht="24" x14ac:dyDescent="0.2">
      <c r="A652" s="55">
        <v>11</v>
      </c>
      <c r="B652" s="87" t="s">
        <v>1297</v>
      </c>
      <c r="C652" s="52" t="s">
        <v>1298</v>
      </c>
      <c r="D652" s="53">
        <f t="shared" ref="D652:E652" si="189">+D649+D650-D651</f>
        <v>154600</v>
      </c>
      <c r="E652" s="53">
        <f t="shared" si="189"/>
        <v>162958.47999999998</v>
      </c>
      <c r="F652" s="54">
        <f t="shared" si="188"/>
        <v>105.40652005174643</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46</v>
      </c>
      <c r="E654" s="266">
        <v>46</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39</v>
      </c>
      <c r="E656" s="266">
        <v>39</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8793956</v>
      </c>
      <c r="E675" s="244">
        <v>9527228.6400000006</v>
      </c>
      <c r="F675" s="54">
        <f t="shared" si="188"/>
        <v>108.33837058088534</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2840</v>
      </c>
      <c r="E710" s="244"/>
      <c r="F710" s="54">
        <f t="shared" si="188"/>
        <v>0</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23248</v>
      </c>
      <c r="E717" s="244">
        <v>11495.92</v>
      </c>
      <c r="F717" s="54">
        <f t="shared" si="188"/>
        <v>49.449070887818309</v>
      </c>
    </row>
    <row r="718" spans="1:6" ht="12.75" customHeight="1" x14ac:dyDescent="0.2">
      <c r="A718" s="55">
        <v>32121</v>
      </c>
      <c r="B718" s="87" t="s">
        <v>1412</v>
      </c>
      <c r="C718" s="52" t="s">
        <v>1413</v>
      </c>
      <c r="D718" s="244">
        <v>241267</v>
      </c>
      <c r="E718" s="244">
        <v>263995.25</v>
      </c>
      <c r="F718" s="54">
        <f t="shared" si="188"/>
        <v>109.42037245043872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330</v>
      </c>
      <c r="E720" s="244">
        <v>30000</v>
      </c>
      <c r="F720" s="54">
        <f t="shared" si="188"/>
        <v>9090.9090909090901</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23419</v>
      </c>
      <c r="E722" s="244">
        <v>26107.5</v>
      </c>
      <c r="F722" s="54">
        <f t="shared" si="188"/>
        <v>111.47999487595541</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324719</v>
      </c>
      <c r="E823" s="244">
        <v>424616.44</v>
      </c>
      <c r="F823" s="54">
        <f t="shared" si="190"/>
        <v>130.76427310998125</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4290</v>
      </c>
      <c r="E828" s="244">
        <v>9314.86</v>
      </c>
      <c r="F828" s="54">
        <f t="shared" si="190"/>
        <v>217.12960372960373</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8" workbookViewId="0">
      <selection activeCell="E250" sqref="E25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1633744</v>
      </c>
      <c r="E6" s="231">
        <f t="shared" si="0"/>
        <v>1998623.8000000003</v>
      </c>
      <c r="F6" s="232">
        <f t="shared" ref="F6:F260" si="1">IF(D6&gt;0,IF(E6/D6&gt;=100,"&gt;&gt;100",E6/D6*100),"-")</f>
        <v>122.33396419512484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742801</v>
      </c>
      <c r="E7" s="106">
        <f t="shared" si="2"/>
        <v>942988.53000000026</v>
      </c>
      <c r="F7" s="95">
        <f t="shared" si="1"/>
        <v>126.95035817130029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742801</v>
      </c>
      <c r="E12" s="106">
        <f t="shared" si="3"/>
        <v>942988.53000000026</v>
      </c>
      <c r="F12" s="95">
        <f t="shared" si="1"/>
        <v>126.95035817130029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536017</v>
      </c>
      <c r="E19" s="106">
        <f t="shared" si="5"/>
        <v>789709.94000000018</v>
      </c>
      <c r="F19" s="95">
        <f t="shared" si="1"/>
        <v>147.32927127311262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655698</v>
      </c>
      <c r="E20" s="249">
        <v>655697.93000000005</v>
      </c>
      <c r="F20" s="95">
        <f t="shared" si="1"/>
        <v>99.999989324353606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18672</v>
      </c>
      <c r="E21" s="249">
        <v>19571.560000000001</v>
      </c>
      <c r="F21" s="95">
        <f t="shared" si="1"/>
        <v>104.81769494430165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141252</v>
      </c>
      <c r="E22" s="249">
        <v>689494.69</v>
      </c>
      <c r="F22" s="95">
        <f t="shared" si="1"/>
        <v>488.13092204004187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90090</v>
      </c>
      <c r="E23" s="249">
        <v>90089.79</v>
      </c>
      <c r="F23" s="95">
        <f t="shared" si="1"/>
        <v>99.999766899766897</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5350</v>
      </c>
      <c r="E24" s="249">
        <v>5350.5</v>
      </c>
      <c r="F24" s="95">
        <f t="shared" si="1"/>
        <v>100.00934579439252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90914</v>
      </c>
      <c r="E25" s="249">
        <v>90914.3</v>
      </c>
      <c r="F25" s="95">
        <f t="shared" si="1"/>
        <v>100.00032998218096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155713</v>
      </c>
      <c r="E26" s="249">
        <v>155713.19</v>
      </c>
      <c r="F26" s="95">
        <f t="shared" si="1"/>
        <v>100.00012201935613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621672</v>
      </c>
      <c r="E28" s="249">
        <v>917122.02</v>
      </c>
      <c r="F28" s="95">
        <f t="shared" si="1"/>
        <v>147.52506466432459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204990</v>
      </c>
      <c r="E29" s="106">
        <f t="shared" si="6"/>
        <v>152089.29999999999</v>
      </c>
      <c r="F29" s="95">
        <f t="shared" si="1"/>
        <v>74.193521635201705</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471525</v>
      </c>
      <c r="E30" s="249">
        <v>471524.62</v>
      </c>
      <c r="F30" s="95">
        <f t="shared" si="1"/>
        <v>99.999919410423615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266535</v>
      </c>
      <c r="E34" s="249">
        <v>319435.32</v>
      </c>
      <c r="F34" s="95">
        <f t="shared" si="1"/>
        <v>119.84741966345884</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1794</v>
      </c>
      <c r="E35" s="106">
        <f t="shared" si="7"/>
        <v>1189.2900000000009</v>
      </c>
      <c r="F35" s="95">
        <f t="shared" si="1"/>
        <v>66.292642140468274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47655</v>
      </c>
      <c r="E36" s="249">
        <v>49154.73</v>
      </c>
      <c r="F36" s="95">
        <f t="shared" si="1"/>
        <v>103.14705697198616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45861</v>
      </c>
      <c r="E40" s="249">
        <v>47965.440000000002</v>
      </c>
      <c r="F40" s="95">
        <f t="shared" si="1"/>
        <v>104.5887355269183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37341</v>
      </c>
      <c r="E47" s="249">
        <v>37340.93</v>
      </c>
      <c r="F47" s="95">
        <f t="shared" si="1"/>
        <v>99.999812538496556</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37341</v>
      </c>
      <c r="E50" s="249">
        <v>37340.93</v>
      </c>
      <c r="F50" s="95">
        <f t="shared" si="1"/>
        <v>99.999812538496556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179398</v>
      </c>
      <c r="E54" s="249">
        <v>179397.88</v>
      </c>
      <c r="F54" s="95">
        <f t="shared" si="1"/>
        <v>99.999933109622191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179398</v>
      </c>
      <c r="E55" s="249">
        <v>179397.88</v>
      </c>
      <c r="F55" s="95">
        <f t="shared" si="1"/>
        <v>99.999933109622191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890943</v>
      </c>
      <c r="E68" s="106">
        <f t="shared" si="13"/>
        <v>1055635.27</v>
      </c>
      <c r="F68" s="95">
        <f t="shared" si="1"/>
        <v>118.48516347285967</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154600</v>
      </c>
      <c r="E69" s="106">
        <f t="shared" si="14"/>
        <v>162958.47999999998</v>
      </c>
      <c r="F69" s="95">
        <f t="shared" si="1"/>
        <v>105.40652005174643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152423</v>
      </c>
      <c r="E70" s="106">
        <f t="shared" si="15"/>
        <v>157360.4</v>
      </c>
      <c r="F70" s="95">
        <f t="shared" si="1"/>
        <v>103.23927491257881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152423</v>
      </c>
      <c r="E72" s="249">
        <v>157360.4</v>
      </c>
      <c r="F72" s="95">
        <f t="shared" si="1"/>
        <v>103.23927491257881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2177</v>
      </c>
      <c r="E76" s="249">
        <v>5598.08</v>
      </c>
      <c r="F76" s="95">
        <f t="shared" si="1"/>
        <v>257.14653192466699</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54998</v>
      </c>
      <c r="E78" s="106">
        <f>E79+SUM(E82:E84)-E85+E86</f>
        <v>96670.399999999994</v>
      </c>
      <c r="F78" s="95">
        <f t="shared" si="1"/>
        <v>175.77075530019272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54998</v>
      </c>
      <c r="E86" s="249">
        <v>96670.399999999994</v>
      </c>
      <c r="F86" s="95">
        <f t="shared" si="1"/>
        <v>175.77075530019272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6705</v>
      </c>
      <c r="E146" s="106">
        <f t="shared" si="26"/>
        <v>2655.15</v>
      </c>
      <c r="F146" s="95">
        <f t="shared" si="1"/>
        <v>39.599552572706934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2655</v>
      </c>
      <c r="E160" s="249">
        <v>2655.15</v>
      </c>
      <c r="F160" s="95">
        <f t="shared" si="1"/>
        <v>100.00564971751413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v>4050</v>
      </c>
      <c r="E161" s="249">
        <v>0</v>
      </c>
      <c r="F161" s="95">
        <f t="shared" si="1"/>
        <v>0</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19915</v>
      </c>
      <c r="E164" s="106">
        <f t="shared" si="28"/>
        <v>16435.009999999998</v>
      </c>
      <c r="F164" s="95">
        <f t="shared" si="1"/>
        <v>82.525784584484057</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v>19915</v>
      </c>
      <c r="E166" s="249">
        <v>16435.009999999998</v>
      </c>
      <c r="F166" s="95">
        <f t="shared" si="1"/>
        <v>82.525784584484057</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654725</v>
      </c>
      <c r="E170" s="106">
        <f t="shared" si="29"/>
        <v>776916.23</v>
      </c>
      <c r="F170" s="95">
        <f t="shared" si="1"/>
        <v>118.66298522280347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654725</v>
      </c>
      <c r="E173" s="249">
        <v>776916.23</v>
      </c>
      <c r="F173" s="95">
        <f t="shared" si="1"/>
        <v>118.66298522280347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1633744</v>
      </c>
      <c r="E175" s="106">
        <f t="shared" si="30"/>
        <v>1998623.8</v>
      </c>
      <c r="F175" s="95">
        <f t="shared" si="1"/>
        <v>122.33396419512481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960883</v>
      </c>
      <c r="E176" s="106">
        <f t="shared" si="31"/>
        <v>1900048.33</v>
      </c>
      <c r="F176" s="95">
        <f t="shared" si="1"/>
        <v>197.73982160158937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960883</v>
      </c>
      <c r="E177" s="106">
        <f t="shared" si="32"/>
        <v>1351805.83</v>
      </c>
      <c r="F177" s="95">
        <f t="shared" si="1"/>
        <v>140.6837075897898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660983</v>
      </c>
      <c r="E178" s="249">
        <v>762820.94</v>
      </c>
      <c r="F178" s="95">
        <f t="shared" si="1"/>
        <v>115.40704375150344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194824</v>
      </c>
      <c r="E179" s="249">
        <v>460643.32</v>
      </c>
      <c r="F179" s="95">
        <f t="shared" si="1"/>
        <v>236.44074651993594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105</v>
      </c>
      <c r="E180" s="106">
        <f t="shared" si="33"/>
        <v>60.45</v>
      </c>
      <c r="F180" s="95">
        <f t="shared" si="1"/>
        <v>57.571428571428577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105</v>
      </c>
      <c r="E183" s="249">
        <v>60.45</v>
      </c>
      <c r="F183" s="95">
        <f t="shared" si="1"/>
        <v>57.571428571428577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34817</v>
      </c>
      <c r="E186" s="249">
        <v>686.76</v>
      </c>
      <c r="F186" s="95">
        <f t="shared" si="1"/>
        <v>1.9724847057471924</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70154</v>
      </c>
      <c r="E188" s="249">
        <v>127594.36</v>
      </c>
      <c r="F188" s="95">
        <f t="shared" si="1"/>
        <v>181.87752658437154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548242.5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672861</v>
      </c>
      <c r="E237" s="106">
        <f t="shared" si="41"/>
        <v>98575.469999999958</v>
      </c>
      <c r="F237" s="95">
        <f t="shared" si="1"/>
        <v>14.650198183577285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742802</v>
      </c>
      <c r="E238" s="106">
        <f t="shared" si="42"/>
        <v>942988.53</v>
      </c>
      <c r="F238" s="95">
        <f t="shared" si="1"/>
        <v>126.95018726390074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742802</v>
      </c>
      <c r="E239" s="106">
        <f t="shared" si="43"/>
        <v>942988.53</v>
      </c>
      <c r="F239" s="95">
        <f t="shared" si="1"/>
        <v>126.95018726390074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494898</v>
      </c>
      <c r="E240" s="249">
        <v>942988.53</v>
      </c>
      <c r="F240" s="95">
        <f t="shared" si="1"/>
        <v>190.54199653261884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247904</v>
      </c>
      <c r="E241" s="249">
        <v>0</v>
      </c>
      <c r="F241" s="95">
        <f t="shared" si="1"/>
        <v>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-89856</v>
      </c>
      <c r="E245" s="106">
        <f t="shared" si="45"/>
        <v>-860848.07000000007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1221</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v>1221</v>
      </c>
      <c r="E248" s="249"/>
      <c r="F248" s="95">
        <f t="shared" si="1"/>
        <v>0</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91077</v>
      </c>
      <c r="E250" s="106">
        <f t="shared" si="47"/>
        <v>860848.07000000007</v>
      </c>
      <c r="F250" s="95">
        <f t="shared" si="1"/>
        <v>945.18711639601668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91077</v>
      </c>
      <c r="E251" s="249">
        <v>312745.07</v>
      </c>
      <c r="F251" s="95">
        <f t="shared" si="1"/>
        <v>343.38534426913492</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0</v>
      </c>
      <c r="E252" s="249">
        <v>548103</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v>19915</v>
      </c>
      <c r="E256" s="249">
        <v>16435.009999999998</v>
      </c>
      <c r="F256" s="95">
        <f t="shared" si="1"/>
        <v>82.525784584484057</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16401511</v>
      </c>
      <c r="E259" s="106">
        <f t="shared" si="49"/>
        <v>16401511.49</v>
      </c>
      <c r="F259" s="95">
        <f t="shared" si="1"/>
        <v>100.00000298752963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16401511</v>
      </c>
      <c r="E260" s="250">
        <v>16401511.49</v>
      </c>
      <c r="F260" s="99">
        <f t="shared" si="1"/>
        <v>100.00000298752963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2655</v>
      </c>
      <c r="E264" s="249">
        <v>2655.15</v>
      </c>
      <c r="F264" s="95">
        <f t="shared" si="50"/>
        <v>100.00564971751413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4050</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v>19915</v>
      </c>
      <c r="E267" s="249">
        <v>16435.009999999998</v>
      </c>
      <c r="F267" s="95">
        <f t="shared" si="50"/>
        <v>82.525784584484057</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c r="E268" s="249">
        <v>96666.4</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v>4</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v>4050</v>
      </c>
      <c r="E286" s="249">
        <v>0</v>
      </c>
      <c r="F286" s="95">
        <f t="shared" si="50"/>
        <v>0</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299900</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660983</v>
      </c>
      <c r="E288" s="249">
        <v>1351805.83</v>
      </c>
      <c r="F288" s="95">
        <f t="shared" si="50"/>
        <v>204.51446255047409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v>548242.5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v>14675</v>
      </c>
      <c r="E297" s="249">
        <v>25000</v>
      </c>
      <c r="F297" s="95">
        <f t="shared" si="50"/>
        <v>170.35775127768312</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7128</v>
      </c>
      <c r="E298" s="249">
        <v>6403.05</v>
      </c>
      <c r="F298" s="95">
        <f t="shared" si="50"/>
        <v>89.829545454545453</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v>4524</v>
      </c>
      <c r="E299" s="249">
        <v>6786</v>
      </c>
      <c r="F299" s="95">
        <f t="shared" si="50"/>
        <v>150</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43827</v>
      </c>
      <c r="E302" s="249">
        <v>89405.31</v>
      </c>
      <c r="F302" s="95">
        <f t="shared" si="50"/>
        <v>203.99596139366145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7" workbookViewId="0">
      <selection activeCell="D118" sqref="D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10680758</v>
      </c>
      <c r="E114" s="83">
        <f t="shared" si="22"/>
        <v>10906187.800000001</v>
      </c>
      <c r="F114" s="65">
        <f t="shared" si="1"/>
        <v>102.11061611919305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10680758</v>
      </c>
      <c r="E115" s="83">
        <f t="shared" si="23"/>
        <v>10906187.800000001</v>
      </c>
      <c r="F115" s="65">
        <f t="shared" si="1"/>
        <v>102.11061611919305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10680758</v>
      </c>
      <c r="E117" s="251">
        <v>10906187.800000001</v>
      </c>
      <c r="F117" s="65">
        <f t="shared" si="1"/>
        <v>102.11061611919305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10680758</v>
      </c>
      <c r="E141" s="108">
        <f t="shared" si="28"/>
        <v>10906187.800000001</v>
      </c>
      <c r="F141" s="84">
        <f t="shared" si="1"/>
        <v>102.11061611919305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4" sqref="E3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960886.23</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11918210.91</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11366168.42</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8198852.0599999996</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1898129.64</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3348.92</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434310.5</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831527.3</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552042.49</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10979048.810000001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10975248.82</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8097013.8499999996</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1632312.67</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3393.92</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468440.98</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774087.4</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3799.99</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1900048.33</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396782.23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396782.23</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396782.23</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v>396782.23</v>
      </c>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1503266.1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955023.6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v>548242.5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4</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13061</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3216</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
      <c r="A216" s="135">
        <v>179</v>
      </c>
      <c r="B216" s="136" t="str">
        <f t="shared" si="19"/>
        <v>Provjera</v>
      </c>
      <c r="C216" s="120" t="s">
        <v>3217</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0</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3297</v>
      </c>
      <c r="B1" s="385"/>
      <c r="C1" s="385"/>
    </row>
    <row r="2" spans="1:17" ht="33" customHeight="1" x14ac:dyDescent="0.2">
      <c r="A2" s="386" t="s">
        <v>3298</v>
      </c>
      <c r="B2" s="387"/>
      <c r="C2" s="378"/>
      <c r="D2" s="4"/>
      <c r="E2" s="4"/>
      <c r="F2" s="4"/>
      <c r="G2" s="4"/>
      <c r="H2" s="4"/>
      <c r="I2" s="4"/>
      <c r="J2" s="4"/>
      <c r="K2" s="4"/>
      <c r="L2" s="4"/>
      <c r="M2" s="4"/>
      <c r="N2" s="4"/>
      <c r="O2" s="4"/>
      <c r="P2" s="4"/>
      <c r="Q2" s="4"/>
    </row>
    <row r="3" spans="1:17" ht="18.75" customHeight="1" x14ac:dyDescent="0.2">
      <c r="A3" s="42" t="s">
        <v>3299</v>
      </c>
      <c r="B3" s="388" t="s">
        <v>3300</v>
      </c>
      <c r="C3" s="378"/>
      <c r="D3" s="4"/>
      <c r="E3" s="4"/>
      <c r="F3" s="4"/>
      <c r="G3" s="4"/>
      <c r="H3" s="4"/>
      <c r="I3" s="4"/>
      <c r="J3" s="4"/>
      <c r="K3" s="4"/>
      <c r="L3" s="4"/>
      <c r="M3" s="4"/>
      <c r="N3" s="4"/>
      <c r="O3" s="4"/>
      <c r="P3" s="4"/>
      <c r="Q3" s="4"/>
    </row>
    <row r="4" spans="1:17" ht="37.5" hidden="1" customHeight="1" x14ac:dyDescent="0.2">
      <c r="A4" s="43" t="s">
        <v>3301</v>
      </c>
      <c r="B4" s="382" t="s">
        <v>3302</v>
      </c>
      <c r="C4" s="378"/>
      <c r="D4" s="4"/>
      <c r="E4" s="4"/>
      <c r="F4" s="4"/>
      <c r="G4" s="4"/>
      <c r="H4" s="4"/>
      <c r="I4" s="4"/>
      <c r="J4" s="4"/>
      <c r="K4" s="4"/>
      <c r="L4" s="4"/>
      <c r="M4" s="4"/>
      <c r="N4" s="4"/>
      <c r="O4" s="4"/>
      <c r="P4" s="4"/>
      <c r="Q4" s="4"/>
    </row>
    <row r="5" spans="1:17" ht="48" hidden="1" customHeight="1" x14ac:dyDescent="0.2">
      <c r="A5" s="43" t="s">
        <v>3301</v>
      </c>
      <c r="B5" s="382" t="s">
        <v>3303</v>
      </c>
      <c r="C5" s="378"/>
      <c r="D5" s="4"/>
      <c r="E5" s="4"/>
      <c r="F5" s="4"/>
      <c r="G5" s="4"/>
      <c r="H5" s="4"/>
      <c r="I5" s="4"/>
      <c r="J5" s="4"/>
      <c r="K5" s="4"/>
      <c r="L5" s="4"/>
      <c r="M5" s="4"/>
      <c r="N5" s="4"/>
      <c r="O5" s="4"/>
      <c r="P5" s="4"/>
      <c r="Q5" s="4"/>
    </row>
    <row r="6" spans="1:17" ht="59.25" hidden="1" customHeight="1" x14ac:dyDescent="0.2">
      <c r="A6" s="43" t="s">
        <v>3301</v>
      </c>
      <c r="B6" s="382" t="s">
        <v>3304</v>
      </c>
      <c r="C6" s="378"/>
      <c r="D6" s="4"/>
      <c r="E6" s="4"/>
      <c r="F6" s="4"/>
      <c r="G6" s="4"/>
      <c r="H6" s="4"/>
      <c r="I6" s="4"/>
      <c r="J6" s="4"/>
      <c r="K6" s="4"/>
      <c r="L6" s="4"/>
      <c r="M6" s="4"/>
      <c r="N6" s="4"/>
      <c r="O6" s="4"/>
      <c r="P6" s="4"/>
      <c r="Q6" s="4"/>
    </row>
    <row r="7" spans="1:17" ht="48" hidden="1" customHeight="1" x14ac:dyDescent="0.2">
      <c r="A7" s="43" t="s">
        <v>3305</v>
      </c>
      <c r="B7" s="382" t="s">
        <v>3306</v>
      </c>
      <c r="C7" s="378"/>
      <c r="D7" s="4"/>
      <c r="E7" s="4"/>
      <c r="F7" s="4"/>
      <c r="G7" s="4"/>
      <c r="H7" s="4"/>
      <c r="I7" s="4"/>
      <c r="J7" s="4"/>
      <c r="K7" s="4"/>
      <c r="L7" s="4"/>
      <c r="M7" s="4"/>
      <c r="N7" s="4"/>
      <c r="O7" s="4"/>
      <c r="P7" s="4"/>
      <c r="Q7" s="4"/>
    </row>
    <row r="8" spans="1:17" ht="41.25" hidden="1" customHeight="1" x14ac:dyDescent="0.2">
      <c r="A8" s="43" t="s">
        <v>3307</v>
      </c>
      <c r="B8" s="382" t="s">
        <v>3308</v>
      </c>
      <c r="C8" s="378"/>
      <c r="D8" s="4"/>
      <c r="E8" s="4"/>
      <c r="F8" s="4"/>
      <c r="G8" s="4"/>
      <c r="H8" s="4"/>
      <c r="I8" s="4"/>
      <c r="J8" s="4"/>
      <c r="K8" s="4"/>
      <c r="L8" s="4"/>
      <c r="M8" s="4"/>
      <c r="N8" s="4"/>
      <c r="O8" s="4"/>
      <c r="P8" s="4"/>
      <c r="Q8" s="4"/>
    </row>
    <row r="9" spans="1:17" ht="59.25" hidden="1" customHeight="1" x14ac:dyDescent="0.2">
      <c r="A9" s="43" t="s">
        <v>3309</v>
      </c>
      <c r="B9" s="382" t="s">
        <v>3310</v>
      </c>
      <c r="C9" s="378"/>
      <c r="D9" s="4"/>
      <c r="E9" s="4"/>
      <c r="F9" s="4"/>
      <c r="G9" s="4"/>
      <c r="H9" s="4"/>
      <c r="I9" s="4"/>
      <c r="J9" s="4"/>
      <c r="K9" s="4"/>
      <c r="L9" s="4"/>
      <c r="M9" s="4"/>
      <c r="N9" s="4"/>
      <c r="O9" s="4"/>
      <c r="P9" s="4"/>
      <c r="Q9" s="4"/>
    </row>
    <row r="10" spans="1:17" ht="61.5" hidden="1" customHeight="1" x14ac:dyDescent="0.2">
      <c r="A10" s="43" t="s">
        <v>3309</v>
      </c>
      <c r="B10" s="382" t="s">
        <v>3311</v>
      </c>
      <c r="C10" s="378"/>
      <c r="D10" s="4"/>
      <c r="E10" s="4"/>
      <c r="F10" s="4"/>
      <c r="G10" s="4"/>
      <c r="H10" s="4"/>
      <c r="I10" s="4"/>
      <c r="J10" s="4"/>
      <c r="K10" s="4"/>
      <c r="L10" s="4"/>
      <c r="M10" s="4"/>
      <c r="N10" s="4"/>
      <c r="O10" s="4"/>
      <c r="P10" s="4"/>
      <c r="Q10" s="4"/>
    </row>
    <row r="11" spans="1:17" ht="43.5" hidden="1" customHeight="1" x14ac:dyDescent="0.2">
      <c r="A11" s="43" t="s">
        <v>3309</v>
      </c>
      <c r="B11" s="382" t="s">
        <v>3312</v>
      </c>
      <c r="C11" s="378"/>
      <c r="D11" s="4"/>
      <c r="E11" s="4"/>
      <c r="F11" s="4"/>
      <c r="G11" s="4"/>
      <c r="H11" s="4"/>
      <c r="I11" s="4"/>
      <c r="J11" s="4"/>
      <c r="K11" s="4"/>
      <c r="L11" s="4"/>
      <c r="M11" s="4"/>
      <c r="N11" s="4"/>
      <c r="O11" s="4"/>
      <c r="P11" s="4"/>
      <c r="Q11" s="4"/>
    </row>
    <row r="12" spans="1:17" ht="27.75" hidden="1" customHeight="1" x14ac:dyDescent="0.2">
      <c r="A12" s="43" t="s">
        <v>3313</v>
      </c>
      <c r="B12" s="382" t="s">
        <v>3314</v>
      </c>
      <c r="C12" s="378"/>
      <c r="D12" s="4"/>
      <c r="E12" s="4"/>
      <c r="F12" s="4"/>
      <c r="G12" s="4"/>
      <c r="H12" s="4"/>
      <c r="I12" s="4"/>
      <c r="J12" s="4"/>
      <c r="K12" s="4"/>
      <c r="L12" s="4"/>
      <c r="M12" s="4"/>
      <c r="N12" s="4"/>
      <c r="O12" s="4"/>
      <c r="P12" s="4"/>
      <c r="Q12" s="4"/>
    </row>
    <row r="13" spans="1:17" ht="27.75" hidden="1" customHeight="1" x14ac:dyDescent="0.2">
      <c r="A13" s="43" t="s">
        <v>3315</v>
      </c>
      <c r="B13" s="382" t="s">
        <v>3316</v>
      </c>
      <c r="C13" s="378"/>
      <c r="D13" s="4"/>
      <c r="E13" s="4"/>
      <c r="F13" s="4"/>
      <c r="G13" s="4"/>
      <c r="H13" s="4"/>
      <c r="I13" s="4"/>
      <c r="J13" s="4"/>
      <c r="K13" s="4"/>
      <c r="L13" s="4"/>
      <c r="M13" s="4"/>
      <c r="N13" s="4"/>
      <c r="O13" s="4"/>
      <c r="P13" s="4"/>
      <c r="Q13" s="4"/>
    </row>
    <row r="14" spans="1:17" ht="45.75" hidden="1" customHeight="1" x14ac:dyDescent="0.2">
      <c r="A14" s="43" t="s">
        <v>3317</v>
      </c>
      <c r="B14" s="382" t="s">
        <v>3318</v>
      </c>
      <c r="C14" s="378"/>
      <c r="D14" s="4"/>
      <c r="E14" s="4"/>
      <c r="F14" s="4"/>
      <c r="G14" s="4"/>
      <c r="H14" s="4"/>
      <c r="I14" s="4"/>
      <c r="J14" s="4"/>
      <c r="K14" s="4"/>
      <c r="L14" s="4"/>
      <c r="M14" s="4"/>
      <c r="N14" s="4"/>
      <c r="O14" s="4"/>
      <c r="P14" s="4"/>
      <c r="Q14" s="4"/>
    </row>
    <row r="15" spans="1:17" ht="45.75" hidden="1" customHeight="1" x14ac:dyDescent="0.2">
      <c r="A15" s="43" t="s">
        <v>3319</v>
      </c>
      <c r="B15" s="382" t="s">
        <v>3320</v>
      </c>
      <c r="C15" s="378"/>
      <c r="D15" s="4"/>
      <c r="E15" s="4"/>
      <c r="F15" s="4"/>
      <c r="G15" s="4"/>
      <c r="H15" s="4"/>
      <c r="I15" s="4"/>
      <c r="J15" s="4"/>
      <c r="K15" s="4"/>
      <c r="L15" s="4"/>
      <c r="M15" s="4"/>
      <c r="N15" s="4"/>
      <c r="O15" s="4"/>
      <c r="P15" s="4"/>
      <c r="Q15" s="4"/>
    </row>
    <row r="16" spans="1:17" ht="51" hidden="1" customHeight="1" x14ac:dyDescent="0.2">
      <c r="A16" s="43" t="s">
        <v>3321</v>
      </c>
      <c r="B16" s="382" t="s">
        <v>3322</v>
      </c>
      <c r="C16" s="378"/>
      <c r="D16" s="4"/>
      <c r="E16" s="4"/>
      <c r="F16" s="4"/>
      <c r="G16" s="4"/>
      <c r="H16" s="4"/>
      <c r="I16" s="4"/>
      <c r="J16" s="4"/>
      <c r="K16" s="4"/>
      <c r="L16" s="4"/>
      <c r="M16" s="4"/>
      <c r="N16" s="4"/>
      <c r="O16" s="4"/>
      <c r="P16" s="4"/>
      <c r="Q16" s="4"/>
    </row>
    <row r="17" spans="1:17" ht="27.75" hidden="1" customHeight="1" x14ac:dyDescent="0.2">
      <c r="A17" s="43" t="s">
        <v>3323</v>
      </c>
      <c r="B17" s="382" t="s">
        <v>3324</v>
      </c>
      <c r="C17" s="378"/>
      <c r="D17" s="4"/>
      <c r="E17" s="4"/>
      <c r="F17" s="4"/>
      <c r="G17" s="4"/>
      <c r="H17" s="4"/>
      <c r="I17" s="4"/>
      <c r="J17" s="4"/>
      <c r="K17" s="4"/>
      <c r="L17" s="4"/>
      <c r="M17" s="4"/>
      <c r="N17" s="4"/>
      <c r="O17" s="4"/>
      <c r="P17" s="4"/>
      <c r="Q17" s="4"/>
    </row>
    <row r="18" spans="1:17" ht="27.75" hidden="1" customHeight="1" x14ac:dyDescent="0.2">
      <c r="A18" s="43" t="s">
        <v>3325</v>
      </c>
      <c r="B18" s="382" t="s">
        <v>3326</v>
      </c>
      <c r="C18" s="378"/>
      <c r="D18" s="4"/>
      <c r="E18" s="4"/>
      <c r="F18" s="4"/>
      <c r="G18" s="4"/>
      <c r="H18" s="4"/>
      <c r="I18" s="4"/>
      <c r="J18" s="4"/>
      <c r="K18" s="4"/>
      <c r="L18" s="4"/>
      <c r="M18" s="4"/>
      <c r="N18" s="4"/>
      <c r="O18" s="4"/>
      <c r="P18" s="4"/>
      <c r="Q18" s="4"/>
    </row>
    <row r="19" spans="1:17" ht="45" hidden="1" customHeight="1" x14ac:dyDescent="0.2">
      <c r="A19" s="43" t="s">
        <v>3325</v>
      </c>
      <c r="B19" s="382" t="s">
        <v>3327</v>
      </c>
      <c r="C19" s="378"/>
      <c r="D19" s="4"/>
      <c r="E19" s="4"/>
      <c r="F19" s="4"/>
      <c r="G19" s="4"/>
      <c r="H19" s="4"/>
      <c r="I19" s="4"/>
      <c r="J19" s="4"/>
      <c r="K19" s="4"/>
      <c r="L19" s="4"/>
      <c r="M19" s="4"/>
      <c r="N19" s="4"/>
      <c r="O19" s="4"/>
      <c r="P19" s="4"/>
      <c r="Q19" s="4"/>
    </row>
    <row r="20" spans="1:17" ht="45" hidden="1" customHeight="1" x14ac:dyDescent="0.2">
      <c r="A20" s="43" t="s">
        <v>3328</v>
      </c>
      <c r="B20" s="382" t="s">
        <v>3329</v>
      </c>
      <c r="C20" s="378"/>
      <c r="D20" s="4"/>
      <c r="E20" s="4"/>
      <c r="F20" s="4"/>
      <c r="G20" s="4"/>
      <c r="H20" s="4"/>
      <c r="I20" s="4"/>
      <c r="J20" s="4"/>
      <c r="K20" s="4"/>
      <c r="L20" s="4"/>
      <c r="M20" s="4"/>
      <c r="N20" s="4"/>
      <c r="O20" s="4"/>
      <c r="P20" s="4"/>
      <c r="Q20" s="4"/>
    </row>
    <row r="21" spans="1:17" ht="30" hidden="1" customHeight="1" x14ac:dyDescent="0.2">
      <c r="A21" s="43" t="s">
        <v>3330</v>
      </c>
      <c r="B21" s="382" t="s">
        <v>3331</v>
      </c>
      <c r="C21" s="378"/>
      <c r="D21" s="4"/>
      <c r="E21" s="4"/>
      <c r="F21" s="4"/>
      <c r="G21" s="4"/>
      <c r="H21" s="4"/>
      <c r="I21" s="4"/>
      <c r="J21" s="4"/>
      <c r="K21" s="4"/>
      <c r="L21" s="4"/>
      <c r="M21" s="4"/>
      <c r="N21" s="4"/>
      <c r="O21" s="4"/>
      <c r="P21" s="4"/>
      <c r="Q21" s="4"/>
    </row>
    <row r="22" spans="1:17" ht="30" hidden="1" customHeight="1" x14ac:dyDescent="0.2">
      <c r="A22" s="43" t="s">
        <v>3332</v>
      </c>
      <c r="B22" s="382" t="s">
        <v>3333</v>
      </c>
      <c r="C22" s="378"/>
      <c r="D22" s="4"/>
      <c r="E22" s="4"/>
      <c r="F22" s="4"/>
      <c r="G22" s="4"/>
      <c r="H22" s="4"/>
      <c r="I22" s="4"/>
      <c r="J22" s="4"/>
      <c r="K22" s="4"/>
      <c r="L22" s="4"/>
      <c r="M22" s="4"/>
      <c r="N22" s="4"/>
      <c r="O22" s="4"/>
      <c r="P22" s="4"/>
      <c r="Q22" s="4"/>
    </row>
    <row r="23" spans="1:17" ht="30" hidden="1" customHeight="1" x14ac:dyDescent="0.2">
      <c r="A23" s="43" t="s">
        <v>3334</v>
      </c>
      <c r="B23" s="382" t="s">
        <v>3335</v>
      </c>
      <c r="C23" s="378"/>
      <c r="D23" s="4"/>
      <c r="E23" s="4"/>
      <c r="F23" s="4"/>
      <c r="G23" s="4"/>
      <c r="H23" s="4"/>
      <c r="I23" s="4"/>
      <c r="J23" s="4"/>
      <c r="K23" s="4"/>
      <c r="L23" s="4"/>
      <c r="M23" s="4"/>
      <c r="N23" s="4"/>
      <c r="O23" s="4"/>
      <c r="P23" s="4"/>
      <c r="Q23" s="4"/>
    </row>
    <row r="24" spans="1:17" ht="30" hidden="1" customHeight="1" x14ac:dyDescent="0.2">
      <c r="A24" s="43" t="s">
        <v>3336</v>
      </c>
      <c r="B24" s="382" t="s">
        <v>3337</v>
      </c>
      <c r="C24" s="378"/>
      <c r="D24" s="4"/>
      <c r="E24" s="4"/>
      <c r="F24" s="4"/>
      <c r="G24" s="4"/>
      <c r="H24" s="4"/>
      <c r="I24" s="4"/>
      <c r="J24" s="4"/>
      <c r="K24" s="4"/>
      <c r="L24" s="4"/>
      <c r="M24" s="4"/>
      <c r="N24" s="4"/>
      <c r="O24" s="4"/>
      <c r="P24" s="4"/>
      <c r="Q24" s="4"/>
    </row>
    <row r="25" spans="1:17" ht="30" hidden="1" customHeight="1" x14ac:dyDescent="0.2">
      <c r="A25" s="43" t="s">
        <v>3338</v>
      </c>
      <c r="B25" s="382" t="s">
        <v>3339</v>
      </c>
      <c r="C25" s="378"/>
      <c r="D25" s="4"/>
      <c r="E25" s="4"/>
      <c r="F25" s="4"/>
      <c r="G25" s="4"/>
      <c r="H25" s="4"/>
      <c r="I25" s="4"/>
      <c r="J25" s="4"/>
      <c r="K25" s="4"/>
      <c r="L25" s="4"/>
      <c r="M25" s="4"/>
      <c r="N25" s="4"/>
      <c r="O25" s="4"/>
      <c r="P25" s="4"/>
      <c r="Q25" s="4"/>
    </row>
    <row r="26" spans="1:17" ht="30" hidden="1" customHeight="1" x14ac:dyDescent="0.2">
      <c r="A26" s="43" t="s">
        <v>3340</v>
      </c>
      <c r="B26" s="382" t="s">
        <v>3341</v>
      </c>
      <c r="C26" s="378"/>
      <c r="D26" s="4"/>
      <c r="E26" s="4"/>
      <c r="F26" s="4"/>
      <c r="G26" s="4"/>
      <c r="H26" s="4"/>
      <c r="I26" s="4"/>
      <c r="J26" s="4"/>
      <c r="K26" s="4"/>
      <c r="L26" s="4"/>
      <c r="M26" s="4"/>
      <c r="N26" s="4"/>
      <c r="O26" s="4"/>
      <c r="P26" s="4"/>
      <c r="Q26" s="4"/>
    </row>
    <row r="27" spans="1:17" ht="70.5" hidden="1" customHeight="1" x14ac:dyDescent="0.2">
      <c r="A27" s="43" t="s">
        <v>3342</v>
      </c>
      <c r="B27" s="382" t="s">
        <v>3343</v>
      </c>
      <c r="C27" s="378"/>
      <c r="D27" s="4"/>
      <c r="E27" s="4"/>
      <c r="F27" s="4"/>
      <c r="G27" s="4"/>
      <c r="H27" s="4"/>
      <c r="I27" s="4"/>
      <c r="J27" s="4"/>
      <c r="K27" s="4"/>
      <c r="L27" s="4"/>
      <c r="M27" s="4"/>
      <c r="N27" s="4"/>
      <c r="O27" s="4"/>
      <c r="P27" s="4"/>
      <c r="Q27" s="4"/>
    </row>
    <row r="28" spans="1:17" ht="48" hidden="1" customHeight="1" x14ac:dyDescent="0.2">
      <c r="A28" s="43" t="s">
        <v>3344</v>
      </c>
      <c r="B28" s="382" t="s">
        <v>3345</v>
      </c>
      <c r="C28" s="378"/>
      <c r="D28" s="4"/>
      <c r="E28" s="4"/>
      <c r="F28" s="4"/>
      <c r="G28" s="4"/>
      <c r="H28" s="4"/>
      <c r="I28" s="4"/>
      <c r="J28" s="4"/>
      <c r="K28" s="4"/>
      <c r="L28" s="4"/>
      <c r="M28" s="4"/>
      <c r="N28" s="4"/>
      <c r="O28" s="4"/>
      <c r="P28" s="4"/>
      <c r="Q28" s="4"/>
    </row>
    <row r="29" spans="1:17" ht="100.5" hidden="1" customHeight="1" x14ac:dyDescent="0.2">
      <c r="A29" s="43" t="s">
        <v>3346</v>
      </c>
      <c r="B29" s="382" t="s">
        <v>3347</v>
      </c>
      <c r="C29" s="378"/>
      <c r="D29" s="4"/>
      <c r="E29" s="4"/>
      <c r="F29" s="4"/>
      <c r="G29" s="4"/>
      <c r="H29" s="4"/>
      <c r="I29" s="4"/>
      <c r="J29" s="4"/>
      <c r="K29" s="4"/>
      <c r="L29" s="4"/>
      <c r="M29" s="4"/>
      <c r="N29" s="4"/>
      <c r="O29" s="4"/>
      <c r="P29" s="4"/>
      <c r="Q29" s="4"/>
    </row>
    <row r="30" spans="1:17" ht="45" hidden="1" customHeight="1" x14ac:dyDescent="0.2">
      <c r="A30" s="43" t="s">
        <v>3348</v>
      </c>
      <c r="B30" s="382" t="s">
        <v>3349</v>
      </c>
      <c r="C30" s="378"/>
      <c r="D30" s="4"/>
      <c r="E30" s="4"/>
      <c r="F30" s="4"/>
      <c r="G30" s="4"/>
      <c r="H30" s="4"/>
      <c r="I30" s="4"/>
      <c r="J30" s="4"/>
      <c r="K30" s="4"/>
      <c r="L30" s="4"/>
      <c r="M30" s="4"/>
      <c r="N30" s="4"/>
      <c r="O30" s="4"/>
      <c r="P30" s="4"/>
      <c r="Q30" s="4"/>
    </row>
    <row r="31" spans="1:17" ht="45" hidden="1" customHeight="1" x14ac:dyDescent="0.2">
      <c r="A31" s="43" t="s">
        <v>3350</v>
      </c>
      <c r="B31" s="382" t="s">
        <v>3351</v>
      </c>
      <c r="C31" s="378"/>
      <c r="D31" s="4"/>
      <c r="E31" s="4"/>
      <c r="F31" s="4"/>
      <c r="G31" s="4"/>
      <c r="H31" s="4"/>
      <c r="I31" s="4"/>
      <c r="J31" s="4"/>
      <c r="K31" s="4"/>
      <c r="L31" s="4"/>
      <c r="M31" s="4"/>
      <c r="N31" s="4"/>
      <c r="O31" s="4"/>
      <c r="P31" s="4"/>
      <c r="Q31" s="4"/>
    </row>
    <row r="32" spans="1:17" ht="45" hidden="1" customHeight="1" x14ac:dyDescent="0.2">
      <c r="A32" s="43" t="s">
        <v>3352</v>
      </c>
      <c r="B32" s="382" t="s">
        <v>3353</v>
      </c>
      <c r="C32" s="378"/>
      <c r="D32" s="4"/>
      <c r="E32" s="4"/>
      <c r="F32" s="4"/>
      <c r="G32" s="4"/>
      <c r="H32" s="4"/>
      <c r="I32" s="4"/>
      <c r="J32" s="4"/>
      <c r="K32" s="4"/>
      <c r="L32" s="4"/>
      <c r="M32" s="4"/>
      <c r="N32" s="4"/>
      <c r="O32" s="4"/>
      <c r="P32" s="4"/>
      <c r="Q32" s="4"/>
    </row>
    <row r="33" spans="1:17" ht="72" hidden="1" customHeight="1" x14ac:dyDescent="0.2">
      <c r="A33" s="43" t="s">
        <v>3354</v>
      </c>
      <c r="B33" s="382" t="s">
        <v>3355</v>
      </c>
      <c r="C33" s="378"/>
      <c r="D33" s="4"/>
      <c r="E33" s="4"/>
      <c r="F33" s="4"/>
      <c r="G33" s="4"/>
      <c r="H33" s="4"/>
      <c r="I33" s="4"/>
      <c r="J33" s="4"/>
      <c r="K33" s="4"/>
      <c r="L33" s="4"/>
      <c r="M33" s="4"/>
      <c r="N33" s="4"/>
      <c r="O33" s="4"/>
      <c r="P33" s="4"/>
      <c r="Q33" s="4"/>
    </row>
    <row r="34" spans="1:17" ht="79.5" hidden="1" customHeight="1" x14ac:dyDescent="0.2">
      <c r="A34" s="43" t="s">
        <v>3356</v>
      </c>
      <c r="B34" s="382" t="s">
        <v>3357</v>
      </c>
      <c r="C34" s="378"/>
      <c r="D34" s="4"/>
      <c r="E34" s="4"/>
      <c r="F34" s="4"/>
      <c r="G34" s="4"/>
      <c r="H34" s="4"/>
      <c r="I34" s="4"/>
      <c r="J34" s="4"/>
      <c r="K34" s="4"/>
      <c r="L34" s="4"/>
      <c r="M34" s="4"/>
      <c r="N34" s="4"/>
      <c r="O34" s="4"/>
      <c r="P34" s="4"/>
      <c r="Q34" s="4"/>
    </row>
    <row r="35" spans="1:17" ht="70.5" hidden="1" customHeight="1" x14ac:dyDescent="0.2">
      <c r="A35" s="43" t="s">
        <v>3358</v>
      </c>
      <c r="B35" s="382" t="s">
        <v>3359</v>
      </c>
      <c r="C35" s="378"/>
      <c r="D35" s="4"/>
      <c r="E35" s="4"/>
      <c r="F35" s="4"/>
      <c r="G35" s="4"/>
      <c r="H35" s="4"/>
      <c r="I35" s="4"/>
      <c r="J35" s="4"/>
      <c r="K35" s="4"/>
      <c r="L35" s="4"/>
      <c r="M35" s="4"/>
      <c r="N35" s="4"/>
      <c r="O35" s="4"/>
      <c r="P35" s="4"/>
      <c r="Q35" s="4"/>
    </row>
    <row r="36" spans="1:17" ht="45.75" hidden="1" customHeight="1" x14ac:dyDescent="0.2">
      <c r="A36" s="43" t="s">
        <v>3360</v>
      </c>
      <c r="B36" s="382" t="s">
        <v>3361</v>
      </c>
      <c r="C36" s="378"/>
      <c r="D36" s="4"/>
      <c r="E36" s="4"/>
      <c r="F36" s="4"/>
      <c r="G36" s="4"/>
      <c r="H36" s="4"/>
      <c r="I36" s="4"/>
      <c r="J36" s="4"/>
      <c r="K36" s="4"/>
      <c r="L36" s="4"/>
      <c r="M36" s="4"/>
      <c r="N36" s="4"/>
      <c r="O36" s="4"/>
      <c r="P36" s="4"/>
      <c r="Q36" s="4"/>
    </row>
    <row r="37" spans="1:17" ht="54.75" hidden="1" customHeight="1" x14ac:dyDescent="0.2">
      <c r="A37" s="43" t="s">
        <v>3362</v>
      </c>
      <c r="B37" s="382" t="s">
        <v>3363</v>
      </c>
      <c r="C37" s="378"/>
      <c r="D37" s="4"/>
      <c r="E37" s="4"/>
      <c r="F37" s="4"/>
      <c r="G37" s="4"/>
      <c r="H37" s="4"/>
      <c r="I37" s="4"/>
      <c r="J37" s="4"/>
      <c r="K37" s="4"/>
      <c r="L37" s="4"/>
      <c r="M37" s="4"/>
      <c r="N37" s="4"/>
      <c r="O37" s="4"/>
      <c r="P37" s="4"/>
      <c r="Q37" s="4"/>
    </row>
    <row r="38" spans="1:17" ht="37.5" hidden="1" customHeight="1" x14ac:dyDescent="0.2">
      <c r="A38" s="43" t="s">
        <v>3364</v>
      </c>
      <c r="B38" s="382" t="s">
        <v>3365</v>
      </c>
      <c r="C38" s="378"/>
      <c r="D38" s="4"/>
      <c r="E38" s="4"/>
      <c r="F38" s="4"/>
      <c r="G38" s="4"/>
      <c r="H38" s="4"/>
      <c r="I38" s="4"/>
      <c r="J38" s="4"/>
      <c r="K38" s="4"/>
      <c r="L38" s="4"/>
      <c r="M38" s="4"/>
      <c r="N38" s="4"/>
      <c r="O38" s="4"/>
      <c r="P38" s="4"/>
      <c r="Q38" s="4"/>
    </row>
    <row r="39" spans="1:17" ht="61.5" hidden="1" customHeight="1" x14ac:dyDescent="0.2">
      <c r="A39" s="43" t="s">
        <v>3366</v>
      </c>
      <c r="B39" s="382" t="s">
        <v>3367</v>
      </c>
      <c r="C39" s="378"/>
      <c r="D39" s="4"/>
      <c r="E39" s="4"/>
      <c r="F39" s="4"/>
      <c r="G39" s="4"/>
      <c r="H39" s="4"/>
      <c r="I39" s="4"/>
      <c r="J39" s="4"/>
      <c r="K39" s="4"/>
      <c r="L39" s="4"/>
      <c r="M39" s="4"/>
      <c r="N39" s="4"/>
      <c r="O39" s="4"/>
      <c r="P39" s="4"/>
      <c r="Q39" s="4"/>
    </row>
    <row r="40" spans="1:17" ht="53.25" hidden="1" customHeight="1" x14ac:dyDescent="0.2">
      <c r="A40" s="43" t="s">
        <v>3368</v>
      </c>
      <c r="B40" s="382" t="s">
        <v>3369</v>
      </c>
      <c r="C40" s="378"/>
      <c r="D40" s="4"/>
      <c r="E40" s="4"/>
      <c r="F40" s="4"/>
      <c r="G40" s="4"/>
      <c r="H40" s="4"/>
      <c r="I40" s="4"/>
      <c r="J40" s="4"/>
      <c r="K40" s="4"/>
      <c r="L40" s="4"/>
      <c r="M40" s="4"/>
      <c r="N40" s="4"/>
      <c r="O40" s="4"/>
      <c r="P40" s="4"/>
      <c r="Q40" s="4"/>
    </row>
    <row r="41" spans="1:17" ht="73.5" hidden="1" customHeight="1" x14ac:dyDescent="0.2">
      <c r="A41" s="43" t="s">
        <v>3370</v>
      </c>
      <c r="B41" s="382" t="s">
        <v>3371</v>
      </c>
      <c r="C41" s="378"/>
      <c r="D41" s="4"/>
      <c r="E41" s="4"/>
      <c r="F41" s="4"/>
      <c r="G41" s="4"/>
      <c r="H41" s="4"/>
      <c r="I41" s="4"/>
      <c r="J41" s="4"/>
      <c r="K41" s="4"/>
      <c r="L41" s="4"/>
      <c r="M41" s="4"/>
      <c r="N41" s="4"/>
      <c r="O41" s="4"/>
      <c r="P41" s="4"/>
      <c r="Q41" s="4"/>
    </row>
    <row r="42" spans="1:17" ht="57.75" hidden="1" customHeight="1" x14ac:dyDescent="0.2">
      <c r="A42" s="43" t="s">
        <v>3372</v>
      </c>
      <c r="B42" s="382" t="s">
        <v>3373</v>
      </c>
      <c r="C42" s="378"/>
      <c r="D42" s="4"/>
      <c r="E42" s="4"/>
      <c r="F42" s="4"/>
      <c r="G42" s="4"/>
      <c r="H42" s="4"/>
      <c r="I42" s="4"/>
      <c r="J42" s="4"/>
      <c r="K42" s="4"/>
      <c r="L42" s="4"/>
      <c r="M42" s="4"/>
      <c r="N42" s="4"/>
      <c r="O42" s="4"/>
      <c r="P42" s="4"/>
      <c r="Q42" s="4"/>
    </row>
    <row r="43" spans="1:17" ht="84" hidden="1" customHeight="1" x14ac:dyDescent="0.2">
      <c r="A43" s="43" t="s">
        <v>3374</v>
      </c>
      <c r="B43" s="382" t="s">
        <v>3375</v>
      </c>
      <c r="C43" s="378"/>
      <c r="D43" s="4"/>
      <c r="E43" s="4"/>
      <c r="F43" s="4"/>
      <c r="G43" s="4"/>
      <c r="H43" s="4"/>
      <c r="I43" s="4"/>
      <c r="J43" s="4"/>
      <c r="K43" s="4"/>
      <c r="L43" s="4"/>
      <c r="M43" s="4"/>
      <c r="N43" s="4"/>
      <c r="O43" s="4"/>
      <c r="P43" s="4"/>
      <c r="Q43" s="4"/>
    </row>
    <row r="44" spans="1:17" ht="48" hidden="1" customHeight="1" x14ac:dyDescent="0.2">
      <c r="A44" s="43" t="s">
        <v>3376</v>
      </c>
      <c r="B44" s="382" t="s">
        <v>3377</v>
      </c>
      <c r="C44" s="378"/>
      <c r="D44" s="4"/>
      <c r="E44" s="4"/>
      <c r="F44" s="4"/>
      <c r="G44" s="4"/>
      <c r="H44" s="4"/>
      <c r="I44" s="4"/>
      <c r="J44" s="4"/>
      <c r="K44" s="4"/>
      <c r="L44" s="4"/>
      <c r="M44" s="4"/>
      <c r="N44" s="4"/>
      <c r="O44" s="4"/>
      <c r="P44" s="4"/>
      <c r="Q44" s="4"/>
    </row>
    <row r="45" spans="1:17" ht="57" hidden="1" customHeight="1" x14ac:dyDescent="0.2">
      <c r="A45" s="43" t="s">
        <v>3378</v>
      </c>
      <c r="B45" s="382" t="s">
        <v>3379</v>
      </c>
      <c r="C45" s="378"/>
      <c r="D45" s="4"/>
      <c r="E45" s="4"/>
      <c r="F45" s="4"/>
      <c r="G45" s="4"/>
      <c r="H45" s="4"/>
      <c r="I45" s="4"/>
      <c r="J45" s="4"/>
      <c r="K45" s="4"/>
      <c r="L45" s="4"/>
      <c r="M45" s="4"/>
      <c r="N45" s="4"/>
      <c r="O45" s="4"/>
      <c r="P45" s="4"/>
      <c r="Q45" s="4"/>
    </row>
    <row r="46" spans="1:17" ht="73.5" hidden="1" customHeight="1" x14ac:dyDescent="0.2">
      <c r="A46" s="43" t="s">
        <v>3380</v>
      </c>
      <c r="B46" s="383" t="s">
        <v>3381</v>
      </c>
      <c r="C46" s="378"/>
      <c r="D46" s="41"/>
      <c r="E46" s="4"/>
      <c r="F46" s="4"/>
      <c r="G46" s="4"/>
      <c r="H46" s="4"/>
      <c r="I46" s="4"/>
      <c r="J46" s="4"/>
      <c r="K46" s="4"/>
      <c r="L46" s="4"/>
      <c r="M46" s="4"/>
      <c r="N46" s="4"/>
      <c r="O46" s="4"/>
      <c r="P46" s="4"/>
      <c r="Q46" s="4"/>
    </row>
    <row r="47" spans="1:17" ht="66" hidden="1" customHeight="1" x14ac:dyDescent="0.2">
      <c r="A47" s="48" t="s">
        <v>3382</v>
      </c>
      <c r="B47" s="384" t="s">
        <v>3383</v>
      </c>
      <c r="C47" s="384"/>
      <c r="D47" s="4"/>
      <c r="E47" s="4"/>
      <c r="F47" s="4"/>
      <c r="G47" s="4"/>
      <c r="H47" s="4"/>
      <c r="I47" s="4"/>
      <c r="J47" s="4"/>
      <c r="K47" s="4"/>
      <c r="L47" s="4"/>
      <c r="M47" s="4"/>
      <c r="N47" s="4"/>
      <c r="O47" s="4"/>
      <c r="P47" s="4"/>
      <c r="Q47" s="4"/>
    </row>
    <row r="48" spans="1:17" ht="123.75" customHeight="1" x14ac:dyDescent="0.2">
      <c r="A48" s="271" t="s">
        <v>3384</v>
      </c>
      <c r="B48" s="381" t="s">
        <v>3385</v>
      </c>
      <c r="C48" s="380"/>
      <c r="D48" s="4"/>
      <c r="E48" s="4"/>
      <c r="F48" s="4"/>
      <c r="G48" s="4"/>
      <c r="H48" s="4"/>
      <c r="I48" s="4"/>
      <c r="J48" s="4"/>
      <c r="K48" s="4"/>
      <c r="L48" s="4"/>
      <c r="M48" s="4"/>
      <c r="N48" s="4"/>
      <c r="O48" s="4"/>
      <c r="P48" s="4"/>
      <c r="Q48" s="4"/>
    </row>
    <row r="49" spans="1:17" ht="34.5" customHeight="1" x14ac:dyDescent="0.2">
      <c r="A49" s="271" t="s">
        <v>3386</v>
      </c>
      <c r="B49" s="379" t="s">
        <v>3387</v>
      </c>
      <c r="C49" s="380"/>
      <c r="D49" s="4"/>
      <c r="E49" s="4"/>
      <c r="F49" s="4"/>
      <c r="G49" s="4"/>
      <c r="H49" s="4"/>
      <c r="I49" s="4"/>
      <c r="J49" s="4"/>
      <c r="K49" s="4"/>
      <c r="L49" s="4"/>
      <c r="M49" s="4"/>
      <c r="N49" s="4"/>
      <c r="O49" s="4"/>
      <c r="P49" s="4"/>
      <c r="Q49" s="4"/>
    </row>
    <row r="50" spans="1:17" ht="34.5" customHeight="1" x14ac:dyDescent="0.2">
      <c r="A50" s="271" t="s">
        <v>3388</v>
      </c>
      <c r="B50" s="379" t="s">
        <v>3389</v>
      </c>
      <c r="C50" s="380"/>
      <c r="D50" s="4"/>
      <c r="E50" s="4"/>
      <c r="F50" s="4"/>
      <c r="G50" s="4"/>
      <c r="H50" s="4"/>
      <c r="I50" s="4"/>
      <c r="J50" s="4"/>
      <c r="K50" s="4"/>
      <c r="L50" s="4"/>
      <c r="M50" s="4"/>
      <c r="N50" s="4"/>
      <c r="O50" s="4"/>
      <c r="P50" s="4"/>
      <c r="Q50" s="4"/>
    </row>
    <row r="51" spans="1:17" ht="31.5" customHeight="1" x14ac:dyDescent="0.2">
      <c r="A51" s="313" t="s">
        <v>3390</v>
      </c>
      <c r="B51" s="377"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2023-02-01T13:05:56Z</cp:lastPrinted>
  <dcterms:created xsi:type="dcterms:W3CDTF">2022-04-01T05:14:30Z</dcterms:created>
  <dcterms:modified xsi:type="dcterms:W3CDTF">2023-02-01T13:06:28Z</dcterms:modified>
</cp:coreProperties>
</file>