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3775" windowHeight="101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0" i="1" l="1"/>
  <c r="E80" i="1"/>
  <c r="D84" i="1"/>
  <c r="D86" i="1" l="1"/>
  <c r="D85" i="1"/>
  <c r="D83" i="1"/>
  <c r="D87" i="1"/>
  <c r="E87" i="1"/>
  <c r="E55" i="1"/>
  <c r="E43" i="1"/>
  <c r="D22" i="1"/>
  <c r="D19" i="1"/>
  <c r="D14" i="1"/>
  <c r="E46" i="1"/>
  <c r="E91" i="1"/>
  <c r="D95" i="1"/>
  <c r="D90" i="1" l="1"/>
  <c r="D89" i="1"/>
  <c r="D77" i="1"/>
  <c r="D65" i="1"/>
  <c r="E62" i="1"/>
  <c r="D64" i="1"/>
  <c r="D45" i="1"/>
  <c r="E9" i="1"/>
  <c r="E23" i="1"/>
  <c r="E26" i="1"/>
  <c r="D82" i="1" l="1"/>
  <c r="D81" i="1"/>
  <c r="D88" i="1"/>
  <c r="D27" i="1" l="1"/>
  <c r="D11" i="1"/>
  <c r="D12" i="1"/>
  <c r="D13" i="1"/>
  <c r="D15" i="1"/>
  <c r="D16" i="1"/>
  <c r="D17" i="1"/>
  <c r="D18" i="1"/>
  <c r="D20" i="1"/>
  <c r="D21" i="1"/>
  <c r="D10" i="1"/>
  <c r="D33" i="1"/>
  <c r="D32" i="1"/>
  <c r="D31" i="1"/>
  <c r="D30" i="1"/>
  <c r="D29" i="1"/>
  <c r="D93" i="1"/>
  <c r="D94" i="1"/>
  <c r="D92" i="1"/>
  <c r="D97" i="1"/>
  <c r="E96" i="1"/>
  <c r="D79" i="1"/>
  <c r="E78" i="1"/>
  <c r="D75" i="1"/>
  <c r="E74" i="1"/>
  <c r="D72" i="1"/>
  <c r="D73" i="1"/>
  <c r="D69" i="1"/>
  <c r="D59" i="1"/>
  <c r="D60" i="1"/>
  <c r="D61" i="1"/>
  <c r="D71" i="1"/>
  <c r="E70" i="1"/>
  <c r="D68" i="1"/>
  <c r="E67" i="1"/>
  <c r="D63" i="1"/>
  <c r="D58" i="1"/>
  <c r="E57" i="1"/>
  <c r="D25" i="1"/>
  <c r="D91" i="1" l="1"/>
  <c r="D23" i="1"/>
  <c r="D53" i="1"/>
  <c r="D54" i="1"/>
  <c r="D52" i="1"/>
  <c r="D56" i="1"/>
  <c r="E51" i="1"/>
  <c r="D48" i="1"/>
  <c r="D49" i="1"/>
  <c r="D50" i="1"/>
  <c r="D47" i="1"/>
  <c r="D44" i="1"/>
  <c r="D43" i="1" s="1"/>
  <c r="D41" i="1"/>
  <c r="D42" i="1"/>
  <c r="D40" i="1"/>
  <c r="E39" i="1"/>
  <c r="D38" i="1"/>
  <c r="D34" i="1"/>
  <c r="D28" i="1" s="1"/>
  <c r="D35" i="1"/>
  <c r="D9" i="1"/>
  <c r="E36" i="1"/>
  <c r="E28" i="1"/>
  <c r="D96" i="1" l="1"/>
  <c r="D78" i="1"/>
  <c r="D74" i="1"/>
  <c r="D70" i="1"/>
  <c r="D67" i="1"/>
  <c r="D55" i="1"/>
  <c r="D62" i="1"/>
  <c r="D57" i="1"/>
  <c r="D51" i="1"/>
  <c r="D46" i="1"/>
  <c r="D39" i="1"/>
  <c r="D36" i="1"/>
  <c r="D26" i="1"/>
</calcChain>
</file>

<file path=xl/sharedStrings.xml><?xml version="1.0" encoding="utf-8"?>
<sst xmlns="http://schemas.openxmlformats.org/spreadsheetml/2006/main" count="293" uniqueCount="226">
  <si>
    <t>ŽUPANIJA: GRAD ZAGREB</t>
  </si>
  <si>
    <t>RAČUNSKI PLAN</t>
  </si>
  <si>
    <t>PREDMET NABAVE</t>
  </si>
  <si>
    <t>MATERIJAL I SIROVINE</t>
  </si>
  <si>
    <t>STRUČNO USAVRŠAVANJE ZAPOSLENIKA</t>
  </si>
  <si>
    <t>SEMINARI, SAVJETOVANJA I SIMPOZIJI</t>
  </si>
  <si>
    <t>UREDSKI MATERIJAL I OSTALI MAT.RASHODI</t>
  </si>
  <si>
    <t>ENERGIJA</t>
  </si>
  <si>
    <t>SITNI INVENTAR I AUTO GUME</t>
  </si>
  <si>
    <t>MATERIJAL I DIJELOVI ZA TEKUĆE I INV.ODRŽAVANJE</t>
  </si>
  <si>
    <t>MATERIJAL I DIJELOVI ZA TEKUĆE I INV.ODRŽAVANJE GRAĐ.OBJ.</t>
  </si>
  <si>
    <t>MATERIJAL I DIJELOVI ZA TEKUĆE I INV.ODRŽAVANJE POST. I OPR.</t>
  </si>
  <si>
    <t>OSTALI MATERIJAL I DIJELOVI ZA TEKUĆE I I INV. ODRŽAVANJE</t>
  </si>
  <si>
    <t xml:space="preserve">SITNI INVENTAR </t>
  </si>
  <si>
    <t>USLUGE TELEFONA, POŠTE I PRIJEVOZA</t>
  </si>
  <si>
    <t>USLUGE INTERNETA</t>
  </si>
  <si>
    <t>POŠTARINA</t>
  </si>
  <si>
    <t>USLUGE TEKUĆEG I INVESTICIJSKOG ODRŽAVANJA</t>
  </si>
  <si>
    <t>USLUGE TEKUĆEG I INVESTICIJSKOG ODRŽAVANJA GRAĐ.OBJEKTA</t>
  </si>
  <si>
    <t>USLUGE TEKUĆEG I INVESTICIJSKOG ODRŽAVANJA POSTR. I OPREME</t>
  </si>
  <si>
    <t>OSTALE USLUGE TEKUĆEG I INVESTICIJSKOG ODRŽAVANJA</t>
  </si>
  <si>
    <t>USLUGE MOBILNIH TELEFONA</t>
  </si>
  <si>
    <t>USLUGE PROMIDŽBE I INFORMIRANJA</t>
  </si>
  <si>
    <t>KOMUNALNE USLUGE</t>
  </si>
  <si>
    <t>OPSKRBA VODOM</t>
  </si>
  <si>
    <t>IZNOŠENJE I ODVOZ SMEĆA</t>
  </si>
  <si>
    <t>DERATIZACIJA I DEZINSEKCIJA</t>
  </si>
  <si>
    <t>NAKNADA ZA UREĐENJE VODA</t>
  </si>
  <si>
    <t>USLUGE ČUVANJA IMOVINE</t>
  </si>
  <si>
    <t>ZDRAVSTVENE I VETERINARSKE USLUGE</t>
  </si>
  <si>
    <t>OBVEZNI I PREVENTIVNI ZDRAVSTVENI PREGLEDI ZAPOSLENIKA</t>
  </si>
  <si>
    <t>RAČUNALNE USLUGE</t>
  </si>
  <si>
    <t>OSTALE RAČUNALNE USLUGE - ODRŽAVANJE RAČUNALA</t>
  </si>
  <si>
    <t>USLUGE AŽURIRANJA RAČUNALNIH BAZA-PROGRAMSKI PAKETI</t>
  </si>
  <si>
    <t xml:space="preserve">OSTALE USLUGE </t>
  </si>
  <si>
    <t>OSPOSOBLJAVANJE ZAPOSLENIKA IZ ZAŠTITE NA RADU</t>
  </si>
  <si>
    <t>GRAFIČKE I TISKARSKE USLUGE, USLUGE FOTOKOPIRANJA I SL.</t>
  </si>
  <si>
    <t>PREMIJE OSIGURANJA</t>
  </si>
  <si>
    <t>PREMIJE OSIGURANJA IMOVINE</t>
  </si>
  <si>
    <t>ČLANARINE</t>
  </si>
  <si>
    <t>TUZEMNE ČLANARINE</t>
  </si>
  <si>
    <t>KNJIGE</t>
  </si>
  <si>
    <t>PROCIJENJENA VRIJEDNOST                                            NABAVE BEZ PDV-a</t>
  </si>
  <si>
    <t>EVIDENCIJSKI BROJ                                   NABAVE</t>
  </si>
  <si>
    <t>Ravnateljica:</t>
  </si>
  <si>
    <t>Ružica Vitman Sović</t>
  </si>
  <si>
    <t>NAZIV ŠKOLE: OSNOVNA ŠKOLA ZAPRUĐE</t>
  </si>
  <si>
    <t>ADRESA: MEŠTROVIĆEV TRG 8A,NOVI ZAGREB</t>
  </si>
  <si>
    <t>USLUGE FIKSNIH TELEFONA,PROGRAMIRANJE CENTRALE</t>
  </si>
  <si>
    <t>ELEKTRONSKI MEDIJI</t>
  </si>
  <si>
    <t>POSTROJENJE I OPREMA</t>
  </si>
  <si>
    <t>JUNETINA</t>
  </si>
  <si>
    <t>SVINJETINA</t>
  </si>
  <si>
    <t>PILETINA I PURETINA</t>
  </si>
  <si>
    <t>MESNE PRERAĐEVINE</t>
  </si>
  <si>
    <t>MLIJEKO I MLIJEČNI PROIZVODI</t>
  </si>
  <si>
    <t>SVJEŽE POVRĆE</t>
  </si>
  <si>
    <t>SVJEŽE VOĆE</t>
  </si>
  <si>
    <t>KONZERVIRANO VOĆE I POVRĆE</t>
  </si>
  <si>
    <t>RIBA I RIBLJI PROIZVODI</t>
  </si>
  <si>
    <t>OSTALE NAMIRNICE ZA POTREBE KUHINJE</t>
  </si>
  <si>
    <t>UREDSKI MATERIJAL - PAPIR ZA FOTOKOPIRANJE</t>
  </si>
  <si>
    <t>URDSKI MATERIJAL - TONERI</t>
  </si>
  <si>
    <t>OSTALE UREDSKE POTREPŠTINE</t>
  </si>
  <si>
    <t>LITERATURA</t>
  </si>
  <si>
    <t>MATERIJAL I SREDSTVA ZA ČIŠĆENJE</t>
  </si>
  <si>
    <t>HIGIJENSKI MATERIJAL</t>
  </si>
  <si>
    <t>NASTAVNI MATERIJAL</t>
  </si>
  <si>
    <t>HEP TOPLINARSTVO</t>
  </si>
  <si>
    <t>MLINARSKI I PEKARSKI PROIZVODI</t>
  </si>
  <si>
    <t>SMRZNUTI ASORTIMAN</t>
  </si>
  <si>
    <t>Poslovni objekti</t>
  </si>
  <si>
    <t>Uredska oprema i namještaj</t>
  </si>
  <si>
    <t>Uređaji, strojevi i oprema za ostale namjene</t>
  </si>
  <si>
    <t>TELETINA</t>
  </si>
  <si>
    <t>ELEKTRIČNA ENERGIJA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</si>
  <si>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</si>
  <si>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</si>
  <si>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</si>
  <si>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</si>
  <si>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</si>
  <si>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</si>
  <si>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</si>
  <si>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</si>
  <si>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</si>
  <si>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</si>
  <si>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</si>
  <si>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</si>
  <si>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</si>
  <si>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</si>
  <si>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</t>
  </si>
  <si>
    <t>3</t>
  </si>
  <si>
    <t>3.1</t>
  </si>
  <si>
    <t>4</t>
  </si>
  <si>
    <t>4.1</t>
  </si>
  <si>
    <t>4.2</t>
  </si>
  <si>
    <t>5</t>
  </si>
  <si>
    <t>5.1</t>
  </si>
  <si>
    <t>5.2</t>
  </si>
  <si>
    <t>6</t>
  </si>
  <si>
    <t>6.1</t>
  </si>
  <si>
    <t>7</t>
  </si>
  <si>
    <t>7.1</t>
  </si>
  <si>
    <t>8</t>
  </si>
  <si>
    <t>8.1</t>
  </si>
  <si>
    <t>8.2</t>
  </si>
  <si>
    <t>8.3</t>
  </si>
  <si>
    <t>9</t>
  </si>
  <si>
    <t>9.1</t>
  </si>
  <si>
    <t>10</t>
  </si>
  <si>
    <t>11</t>
  </si>
  <si>
    <t>12</t>
  </si>
  <si>
    <t>13</t>
  </si>
  <si>
    <t>14</t>
  </si>
  <si>
    <t>15</t>
  </si>
  <si>
    <t>16</t>
  </si>
  <si>
    <t>17</t>
  </si>
  <si>
    <t>SLUŽBENA PUTOVANJA</t>
  </si>
  <si>
    <t>DNEVNICE ZA SLUŽBENI PUT</t>
  </si>
  <si>
    <t>SMJEŠTAJ I PRIJEVOZ NA SLUŽBENOM PUTOVANJU</t>
  </si>
  <si>
    <t>4.3</t>
  </si>
  <si>
    <t>4.4</t>
  </si>
  <si>
    <t>4.5</t>
  </si>
  <si>
    <t>4.6</t>
  </si>
  <si>
    <t>4.7</t>
  </si>
  <si>
    <t>6.2</t>
  </si>
  <si>
    <t>6.3</t>
  </si>
  <si>
    <t>8.4</t>
  </si>
  <si>
    <t>9.2</t>
  </si>
  <si>
    <t>9.3</t>
  </si>
  <si>
    <t>10.1</t>
  </si>
  <si>
    <t>18</t>
  </si>
  <si>
    <t>11.1</t>
  </si>
  <si>
    <t>11.2</t>
  </si>
  <si>
    <t>11.3</t>
  </si>
  <si>
    <t>11.4</t>
  </si>
  <si>
    <t>12.1</t>
  </si>
  <si>
    <t>14.1</t>
  </si>
  <si>
    <t>14.2</t>
  </si>
  <si>
    <t>15.1</t>
  </si>
  <si>
    <t>16.1</t>
  </si>
  <si>
    <t>17.1</t>
  </si>
  <si>
    <t>18.1</t>
  </si>
  <si>
    <t>2.1</t>
  </si>
  <si>
    <t>2.2</t>
  </si>
  <si>
    <t>BANKARSKE USLUGE I USLUGE PLATNOG PROMETA</t>
  </si>
  <si>
    <t>OSTALI NESPOMENUTI RASHODI POSLOVANJA</t>
  </si>
  <si>
    <t>NASTAVA PLIVANJA</t>
  </si>
  <si>
    <t>ŠKOLA U PRIRODI</t>
  </si>
  <si>
    <t>19</t>
  </si>
  <si>
    <t>19.1</t>
  </si>
  <si>
    <t>19.2</t>
  </si>
  <si>
    <t>19.3</t>
  </si>
  <si>
    <t>20</t>
  </si>
  <si>
    <t>20.1</t>
  </si>
  <si>
    <t>USLUGE PLATNOG PROMETA</t>
  </si>
  <si>
    <t>IZVOR SREDSTAVA</t>
  </si>
  <si>
    <t>NAČIN NABAVE</t>
  </si>
  <si>
    <t>CPV</t>
  </si>
  <si>
    <t>DINAMIKA/VRIJEME  NABAVE</t>
  </si>
  <si>
    <t>Proračun Grada / Prihodi za posebne namjene</t>
  </si>
  <si>
    <t>Tijekom godine / Prema potrebi</t>
  </si>
  <si>
    <t>Pregovarački postupak javne nabave bez prethodne objave</t>
  </si>
  <si>
    <t>74543000-0</t>
  </si>
  <si>
    <t>Proračun Grada / Vlastiti prihodi</t>
  </si>
  <si>
    <t>/</t>
  </si>
  <si>
    <t>8053000-8</t>
  </si>
  <si>
    <t>30191000-4</t>
  </si>
  <si>
    <t>Proračun Grada</t>
  </si>
  <si>
    <t>Proračun Grada / Uplate roditelja</t>
  </si>
  <si>
    <t>24513000-3</t>
  </si>
  <si>
    <t>21221000-8</t>
  </si>
  <si>
    <t>22213000-6</t>
  </si>
  <si>
    <t>15810000-9</t>
  </si>
  <si>
    <t>15500000-3</t>
  </si>
  <si>
    <t>15130000-8</t>
  </si>
  <si>
    <t>03222000-3</t>
  </si>
  <si>
    <t>Pregovarački postupak javne nabave provodi osnivač</t>
  </si>
  <si>
    <t>09310000-5</t>
  </si>
  <si>
    <t>09320000-8</t>
  </si>
  <si>
    <t>45262600-7</t>
  </si>
  <si>
    <t>30192000-1</t>
  </si>
  <si>
    <t>Vlastiti prihodi</t>
  </si>
  <si>
    <t>30217000-3 39150000-8</t>
  </si>
  <si>
    <t>22113000-5</t>
  </si>
  <si>
    <t>Proračun Grada / Vlastiti prihodi / Uplate roditelja</t>
  </si>
  <si>
    <t>64200000-8</t>
  </si>
  <si>
    <t>45214000-0</t>
  </si>
  <si>
    <t>92230000-2</t>
  </si>
  <si>
    <t>65000000-3</t>
  </si>
  <si>
    <t>90512000-9</t>
  </si>
  <si>
    <t>85147000-1</t>
  </si>
  <si>
    <t>50312000-8</t>
  </si>
  <si>
    <t>66510000-8</t>
  </si>
  <si>
    <t>PDV</t>
  </si>
  <si>
    <t>7.2</t>
  </si>
  <si>
    <t>SLUŽBENA ,RADNA I ZAŠTITNA ODJEĆA I OBUĆA</t>
  </si>
  <si>
    <t>LABARATORIJSKE PRETRAGE BRISEVI</t>
  </si>
  <si>
    <t>INTELEKTUALNE  I OSOBNE USLUGE</t>
  </si>
  <si>
    <t>USLUGE ODVJETNIKA I PRAVNOG SAVJETOVANJA</t>
  </si>
  <si>
    <t>21</t>
  </si>
  <si>
    <t>15.2</t>
  </si>
  <si>
    <t>15.3</t>
  </si>
  <si>
    <t>REPREZENTACIJA</t>
  </si>
  <si>
    <t xml:space="preserve">ZATEZNE KAMATE </t>
  </si>
  <si>
    <t>OSTALI NESPOMENUTI FIN. RASHODI</t>
  </si>
  <si>
    <t>Komunikacijska oprema</t>
  </si>
  <si>
    <t>21.1</t>
  </si>
  <si>
    <t>21.2</t>
  </si>
  <si>
    <t>21.3</t>
  </si>
  <si>
    <t>22</t>
  </si>
  <si>
    <t>22.1</t>
  </si>
  <si>
    <t>13.1</t>
  </si>
  <si>
    <t>12.2</t>
  </si>
  <si>
    <t>NAKNADE GRAĐANIMA I KUĆANSTVIMA U NARAVI</t>
  </si>
  <si>
    <t>22.2</t>
  </si>
  <si>
    <t>22.3</t>
  </si>
  <si>
    <t>22.4</t>
  </si>
  <si>
    <t>23</t>
  </si>
  <si>
    <t>23.1</t>
  </si>
  <si>
    <t>OSTALE NAKNADE IZ PRORAČUNA U NARAVI-UDŽBENICI</t>
  </si>
  <si>
    <t>19.4</t>
  </si>
  <si>
    <t>RASHODI PROTOKOLA</t>
  </si>
  <si>
    <t>DATUM: 29.11.2021</t>
  </si>
  <si>
    <t>PLAN NABAVE ZA 2022. GODINU</t>
  </si>
  <si>
    <t>FINANCIJSKI PLAN ZA 2021                                                      (PDV uključen)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</si>
</sst>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/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/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4" fontId="1" fillId="0" borderId="0" xfId="0" applyNumberFormat="1" applyFont="1"/>
    <xf numFmtId="4" fontId="0" fillId="0" borderId="0" xfId="0" applyNumberFormat="1"/>
    <xf numFmtId="0" fontId="4" fillId="0" borderId="1" xfId="0" applyFont="1" applyBorder="1"/>
    <xf numFmtId="49" fontId="2" fillId="0" borderId="0" xfId="0" applyNumberFormat="1" applyFont="1"/>
    <xf numFmtId="49" fontId="1" fillId="0" borderId="0" xfId="0" applyNumberFormat="1" applyFont="1"/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4" xfId="0" applyFont="1" applyBorder="1"/>
    <xf numFmtId="49" fontId="5" fillId="2" borderId="1" xfId="1" applyNumberFormat="1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5" fillId="2" borderId="1" xfId="1" applyFont="1" applyFill="1" applyBorder="1"/>
    <xf numFmtId="4" fontId="5" fillId="2" borderId="1" xfId="1" applyNumberFormat="1" applyFont="1" applyFill="1" applyBorder="1" applyAlignment="1">
      <alignment vertical="top" wrapText="1"/>
    </xf>
    <xf numFmtId="0" fontId="5" fillId="2" borderId="4" xfId="1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/>
    </xf>
    <xf numFmtId="0" fontId="6" fillId="0" borderId="1" xfId="0" applyFont="1" applyBorder="1"/>
    <xf numFmtId="4" fontId="6" fillId="0" borderId="1" xfId="0" applyNumberFormat="1" applyFont="1" applyBorder="1"/>
    <xf numFmtId="4" fontId="6" fillId="0" borderId="4" xfId="0" applyNumberFormat="1" applyFont="1" applyBorder="1"/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/>
    <xf numFmtId="4" fontId="7" fillId="0" borderId="1" xfId="0" applyNumberFormat="1" applyFont="1" applyBorder="1"/>
    <xf numFmtId="4" fontId="7" fillId="0" borderId="4" xfId="0" applyNumberFormat="1" applyFont="1" applyBorder="1"/>
    <xf numFmtId="0" fontId="8" fillId="0" borderId="1" xfId="0" applyFont="1" applyBorder="1"/>
    <xf numFmtId="0" fontId="6" fillId="0" borderId="2" xfId="0" applyFont="1" applyFill="1" applyBorder="1"/>
    <xf numFmtId="0" fontId="7" fillId="0" borderId="3" xfId="0" applyFont="1" applyFill="1" applyBorder="1"/>
    <xf numFmtId="4" fontId="7" fillId="0" borderId="5" xfId="0" applyNumberFormat="1" applyFont="1" applyBorder="1"/>
    <xf numFmtId="164" fontId="9" fillId="3" borderId="6" xfId="0" applyNumberFormat="1" applyFont="1" applyFill="1" applyBorder="1" applyAlignment="1" applyProtection="1">
      <alignment horizontal="left" wrapText="1"/>
    </xf>
    <xf numFmtId="0" fontId="6" fillId="0" borderId="0" xfId="0" applyFont="1"/>
    <xf numFmtId="4" fontId="7" fillId="0" borderId="0" xfId="0" applyNumberFormat="1" applyFont="1"/>
    <xf numFmtId="2" fontId="7" fillId="0" borderId="0" xfId="0" applyNumberFormat="1" applyFont="1"/>
    <xf numFmtId="0" fontId="7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/>
    <xf numFmtId="0" fontId="5" fillId="4" borderId="7" xfId="0" applyFont="1" applyFill="1" applyBorder="1" applyAlignment="1">
      <alignment vertical="top"/>
    </xf>
    <xf numFmtId="9" fontId="0" fillId="0" borderId="0" xfId="0" applyNumberFormat="1"/>
    <xf numFmtId="9" fontId="0" fillId="0" borderId="0" xfId="2" applyFont="1"/>
    <xf numFmtId="49" fontId="0" fillId="0" borderId="1" xfId="0" applyNumberFormat="1" applyFont="1" applyBorder="1" applyAlignment="1">
      <alignment horizontal="center"/>
    </xf>
    <xf numFmtId="4" fontId="6" fillId="0" borderId="8" xfId="0" applyNumberFormat="1" applyFont="1" applyBorder="1"/>
    <xf numFmtId="4" fontId="7" fillId="0" borderId="9" xfId="0" applyNumberFormat="1" applyFont="1" applyBorder="1"/>
    <xf numFmtId="0" fontId="6" fillId="0" borderId="0" xfId="0" applyFont="1" applyFill="1" applyBorder="1"/>
    <xf numFmtId="4" fontId="7" fillId="0" borderId="11" xfId="0" applyNumberFormat="1" applyFont="1" applyBorder="1"/>
    <xf numFmtId="4" fontId="7" fillId="0" borderId="3" xfId="0" applyNumberFormat="1" applyFont="1" applyBorder="1"/>
    <xf numFmtId="4" fontId="6" fillId="0" borderId="10" xfId="0" applyNumberFormat="1" applyFont="1" applyBorder="1"/>
    <xf numFmtId="0" fontId="7" fillId="0" borderId="12" xfId="0" applyFont="1" applyFill="1" applyBorder="1"/>
    <xf numFmtId="4" fontId="7" fillId="0" borderId="13" xfId="0" applyNumberFormat="1" applyFont="1" applyBorder="1"/>
    <xf numFmtId="49" fontId="1" fillId="0" borderId="4" xfId="0" applyNumberFormat="1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/>
    <xf numFmtId="0" fontId="1" fillId="0" borderId="3" xfId="0" applyFont="1" applyBorder="1"/>
    <xf numFmtId="49" fontId="0" fillId="0" borderId="4" xfId="0" applyNumberFormat="1" applyBorder="1" applyAlignment="1">
      <alignment horizontal="center"/>
    </xf>
    <xf numFmtId="0" fontId="0" fillId="0" borderId="3" xfId="0" applyFont="1" applyBorder="1"/>
    <xf numFmtId="0" fontId="2" fillId="0" borderId="0" xfId="0" applyFont="1" applyAlignment="1">
      <alignment horizontal="center"/>
    </xf>
  </cellXfs>
  <cellStyles count="3">
    <cellStyle name="Normalno" xfId="0" builtinId="0"/>
    <cellStyle name="Postotak" xfId="2" builtinId="5"/>
    <cellStyle name="Tekst upozorenja" xfId="1" builtin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7"/>
  <sheetViews>
    <sheetView tabSelected="1" workbookViewId="0">
      <selection activeCell="K17" sqref="K17"/>
    </sheetView>
  </sheetViews>
  <sheetFormatPr defaultRowHeight="15" x14ac:dyDescent="0.25"/>
  <cols>
    <col min="1" max="1" width="8.28515625" style="12" customWidth="1"/>
    <col min="2" max="2" width="10.42578125" customWidth="1"/>
    <col min="3" max="3" width="51.42578125" customWidth="1"/>
    <col min="4" max="4" width="15.7109375" style="8" customWidth="1"/>
    <col min="5" max="5" width="20.5703125" customWidth="1"/>
    <col min="6" max="6" width="14.42578125" customWidth="1"/>
    <col min="7" max="7" width="22" customWidth="1"/>
    <col min="8" max="8" width="14.7109375" customWidth="1"/>
    <col min="9" max="9" width="9.5703125" customWidth="1"/>
  </cols>
  <sheetData>
    <row r="1" spans="1:10" ht="15.75" x14ac:dyDescent="0.25">
      <c r="A1" s="10" t="s">
        <v>0</v>
      </c>
      <c r="B1" s="1"/>
      <c r="C1" s="1"/>
      <c r="D1" s="7"/>
    </row>
    <row r="2" spans="1:10" x14ac:dyDescent="0.25">
      <c r="A2" s="11" t="s">
        <v>46</v>
      </c>
      <c r="B2" s="1"/>
      <c r="C2" s="1"/>
      <c r="D2" s="7"/>
    </row>
    <row r="3" spans="1:10" x14ac:dyDescent="0.25">
      <c r="A3" s="11" t="s">
        <v>47</v>
      </c>
      <c r="B3" s="1"/>
      <c r="C3" s="1"/>
      <c r="D3" s="7"/>
    </row>
    <row r="4" spans="1:10" x14ac:dyDescent="0.25">
      <c r="A4" s="11"/>
      <c r="B4" s="1"/>
      <c r="C4" s="1"/>
      <c r="D4" s="7"/>
    </row>
    <row r="5" spans="1:10" x14ac:dyDescent="0.25">
      <c r="A5" s="11" t="s">
        <v>223</v>
      </c>
      <c r="B5" s="1"/>
      <c r="C5" s="60" t="s">
        <v>224</v>
      </c>
      <c r="D5" s="60"/>
    </row>
    <row r="6" spans="1:10" x14ac:dyDescent="0.25">
      <c r="C6" s="60"/>
      <c r="D6" s="60"/>
    </row>
    <row r="8" spans="1:10" ht="36.75" x14ac:dyDescent="0.25">
      <c r="A8" s="16" t="s">
        <v>43</v>
      </c>
      <c r="B8" s="17" t="s">
        <v>1</v>
      </c>
      <c r="C8" s="18" t="s">
        <v>2</v>
      </c>
      <c r="D8" s="19" t="s">
        <v>42</v>
      </c>
      <c r="E8" s="20" t="s">
        <v>225</v>
      </c>
      <c r="F8" s="21" t="s">
        <v>156</v>
      </c>
      <c r="G8" s="21" t="s">
        <v>159</v>
      </c>
      <c r="H8" s="21" t="s">
        <v>157</v>
      </c>
      <c r="I8" s="21" t="s">
        <v>158</v>
      </c>
      <c r="J8" s="42" t="s">
        <v>194</v>
      </c>
    </row>
    <row r="9" spans="1:10" ht="24" x14ac:dyDescent="0.25">
      <c r="A9" s="13" t="s">
        <v>76</v>
      </c>
      <c r="B9" s="4">
        <v>3222</v>
      </c>
      <c r="C9" s="22" t="s">
        <v>3</v>
      </c>
      <c r="D9" s="23">
        <f>D10+D11+D12+D13+D14+D15+D16+D17+D18+D19+D20+D21+D22</f>
        <v>545600</v>
      </c>
      <c r="E9" s="24">
        <f>E10+E11+E12+E13+E14+E15+E16+E17+E18+E19+E20+E21+E22</f>
        <v>682000</v>
      </c>
      <c r="F9" s="25" t="s">
        <v>169</v>
      </c>
      <c r="G9" s="25" t="s">
        <v>161</v>
      </c>
      <c r="H9" s="40" t="s">
        <v>165</v>
      </c>
      <c r="I9" s="39"/>
    </row>
    <row r="10" spans="1:10" x14ac:dyDescent="0.25">
      <c r="A10" s="14" t="s">
        <v>77</v>
      </c>
      <c r="B10" s="5"/>
      <c r="C10" s="27" t="s">
        <v>69</v>
      </c>
      <c r="D10" s="28">
        <f>E10/1.25</f>
        <v>160000</v>
      </c>
      <c r="E10" s="29">
        <v>200000</v>
      </c>
      <c r="F10" s="25"/>
      <c r="G10" s="25"/>
      <c r="H10" s="25"/>
      <c r="I10" s="25" t="s">
        <v>173</v>
      </c>
    </row>
    <row r="11" spans="1:10" x14ac:dyDescent="0.25">
      <c r="A11" s="14" t="s">
        <v>78</v>
      </c>
      <c r="B11" s="5"/>
      <c r="C11" s="27" t="s">
        <v>51</v>
      </c>
      <c r="D11" s="28">
        <f t="shared" ref="D11:D22" si="0">E11/1.25</f>
        <v>34400</v>
      </c>
      <c r="E11" s="29">
        <v>43000</v>
      </c>
      <c r="F11" s="25"/>
      <c r="G11" s="25"/>
      <c r="H11" s="25"/>
      <c r="I11" s="25"/>
    </row>
    <row r="12" spans="1:10" x14ac:dyDescent="0.25">
      <c r="A12" s="14" t="s">
        <v>79</v>
      </c>
      <c r="B12" s="5"/>
      <c r="C12" s="27" t="s">
        <v>52</v>
      </c>
      <c r="D12" s="28">
        <f t="shared" si="0"/>
        <v>41600</v>
      </c>
      <c r="E12" s="29">
        <v>52000</v>
      </c>
      <c r="F12" s="25"/>
      <c r="G12" s="25"/>
      <c r="H12" s="25"/>
      <c r="I12" s="25"/>
    </row>
    <row r="13" spans="1:10" x14ac:dyDescent="0.25">
      <c r="A13" s="14" t="s">
        <v>80</v>
      </c>
      <c r="B13" s="5"/>
      <c r="C13" s="27" t="s">
        <v>74</v>
      </c>
      <c r="D13" s="28">
        <f t="shared" si="0"/>
        <v>4000</v>
      </c>
      <c r="E13" s="29">
        <v>5000</v>
      </c>
      <c r="F13" s="25"/>
      <c r="G13" s="25"/>
      <c r="H13" s="25"/>
      <c r="I13" s="25"/>
    </row>
    <row r="14" spans="1:10" x14ac:dyDescent="0.25">
      <c r="A14" s="14" t="s">
        <v>81</v>
      </c>
      <c r="B14" s="5"/>
      <c r="C14" s="27" t="s">
        <v>53</v>
      </c>
      <c r="D14" s="28">
        <f t="shared" si="0"/>
        <v>32000</v>
      </c>
      <c r="E14" s="29">
        <v>40000</v>
      </c>
      <c r="F14" s="25"/>
      <c r="G14" s="25"/>
      <c r="H14" s="25"/>
      <c r="I14" s="25"/>
    </row>
    <row r="15" spans="1:10" x14ac:dyDescent="0.25">
      <c r="A15" s="14" t="s">
        <v>82</v>
      </c>
      <c r="B15" s="5"/>
      <c r="C15" s="27" t="s">
        <v>54</v>
      </c>
      <c r="D15" s="28">
        <f t="shared" si="0"/>
        <v>32000</v>
      </c>
      <c r="E15" s="29">
        <v>40000</v>
      </c>
      <c r="F15" s="25"/>
      <c r="G15" s="25"/>
      <c r="H15" s="25"/>
      <c r="I15" s="25" t="s">
        <v>175</v>
      </c>
    </row>
    <row r="16" spans="1:10" x14ac:dyDescent="0.25">
      <c r="A16" s="14" t="s">
        <v>83</v>
      </c>
      <c r="B16" s="5"/>
      <c r="C16" s="27" t="s">
        <v>59</v>
      </c>
      <c r="D16" s="28">
        <f t="shared" si="0"/>
        <v>5600</v>
      </c>
      <c r="E16" s="29">
        <v>7000</v>
      </c>
      <c r="F16" s="25"/>
      <c r="G16" s="25"/>
      <c r="H16" s="25"/>
      <c r="I16" s="25"/>
    </row>
    <row r="17" spans="1:12" x14ac:dyDescent="0.25">
      <c r="A17" s="14" t="s">
        <v>84</v>
      </c>
      <c r="B17" s="5"/>
      <c r="C17" s="27" t="s">
        <v>55</v>
      </c>
      <c r="D17" s="28">
        <f t="shared" si="0"/>
        <v>65600</v>
      </c>
      <c r="E17" s="29">
        <v>82000</v>
      </c>
      <c r="F17" s="25"/>
      <c r="G17" s="25"/>
      <c r="H17" s="25"/>
      <c r="I17" s="25" t="s">
        <v>174</v>
      </c>
    </row>
    <row r="18" spans="1:12" x14ac:dyDescent="0.25">
      <c r="A18" s="14" t="s">
        <v>85</v>
      </c>
      <c r="B18" s="5"/>
      <c r="C18" s="27" t="s">
        <v>57</v>
      </c>
      <c r="D18" s="28">
        <f t="shared" si="0"/>
        <v>40000</v>
      </c>
      <c r="E18" s="29">
        <v>50000</v>
      </c>
      <c r="F18" s="25"/>
      <c r="G18" s="25"/>
      <c r="H18" s="25"/>
      <c r="I18" s="25" t="s">
        <v>176</v>
      </c>
    </row>
    <row r="19" spans="1:12" x14ac:dyDescent="0.25">
      <c r="A19" s="14" t="s">
        <v>86</v>
      </c>
      <c r="B19" s="5"/>
      <c r="C19" s="27" t="s">
        <v>56</v>
      </c>
      <c r="D19" s="28">
        <f t="shared" si="0"/>
        <v>20000</v>
      </c>
      <c r="E19" s="29">
        <v>25000</v>
      </c>
      <c r="F19" s="25"/>
      <c r="G19" s="25"/>
      <c r="H19" s="25"/>
      <c r="I19" s="25"/>
    </row>
    <row r="20" spans="1:12" x14ac:dyDescent="0.25">
      <c r="A20" s="14" t="s">
        <v>87</v>
      </c>
      <c r="B20" s="5"/>
      <c r="C20" s="27" t="s">
        <v>58</v>
      </c>
      <c r="D20" s="28">
        <f t="shared" si="0"/>
        <v>8000</v>
      </c>
      <c r="E20" s="29">
        <v>10000</v>
      </c>
      <c r="F20" s="25"/>
      <c r="G20" s="25"/>
      <c r="H20" s="25"/>
      <c r="I20" s="25"/>
      <c r="L20" s="41"/>
    </row>
    <row r="21" spans="1:12" x14ac:dyDescent="0.25">
      <c r="A21" s="14" t="s">
        <v>88</v>
      </c>
      <c r="B21" s="5"/>
      <c r="C21" s="27" t="s">
        <v>70</v>
      </c>
      <c r="D21" s="28">
        <f t="shared" si="0"/>
        <v>10400</v>
      </c>
      <c r="E21" s="29">
        <v>13000</v>
      </c>
      <c r="F21" s="25"/>
      <c r="G21" s="25"/>
      <c r="H21" s="25"/>
      <c r="I21" s="25"/>
    </row>
    <row r="22" spans="1:12" x14ac:dyDescent="0.25">
      <c r="A22" s="14" t="s">
        <v>89</v>
      </c>
      <c r="B22" s="5"/>
      <c r="C22" s="27" t="s">
        <v>60</v>
      </c>
      <c r="D22" s="28">
        <f t="shared" si="0"/>
        <v>92000</v>
      </c>
      <c r="E22" s="29">
        <v>115000</v>
      </c>
      <c r="F22" s="25"/>
      <c r="G22" s="25"/>
      <c r="H22" s="25"/>
      <c r="I22" s="25"/>
    </row>
    <row r="23" spans="1:12" ht="60" x14ac:dyDescent="0.25">
      <c r="A23" s="13" t="s">
        <v>90</v>
      </c>
      <c r="B23" s="4">
        <v>3211</v>
      </c>
      <c r="C23" s="22" t="s">
        <v>117</v>
      </c>
      <c r="D23" s="23">
        <f>D24+D25</f>
        <v>21800</v>
      </c>
      <c r="E23" s="24">
        <f>E24+E25</f>
        <v>26000</v>
      </c>
      <c r="F23" s="25" t="s">
        <v>160</v>
      </c>
      <c r="G23" s="25" t="s">
        <v>161</v>
      </c>
      <c r="H23" s="25" t="s">
        <v>162</v>
      </c>
      <c r="I23" s="25" t="s">
        <v>163</v>
      </c>
    </row>
    <row r="24" spans="1:12" x14ac:dyDescent="0.25">
      <c r="A24" s="14" t="s">
        <v>143</v>
      </c>
      <c r="B24" s="5"/>
      <c r="C24" s="27" t="s">
        <v>118</v>
      </c>
      <c r="D24" s="28">
        <v>5000</v>
      </c>
      <c r="E24" s="29">
        <v>5000</v>
      </c>
      <c r="F24" s="25"/>
      <c r="G24" s="25"/>
      <c r="H24" s="25"/>
      <c r="I24" s="25"/>
      <c r="J24" s="44"/>
    </row>
    <row r="25" spans="1:12" x14ac:dyDescent="0.25">
      <c r="A25" s="14" t="s">
        <v>144</v>
      </c>
      <c r="B25" s="5"/>
      <c r="C25" s="27" t="s">
        <v>119</v>
      </c>
      <c r="D25" s="28">
        <f>E25/1.25</f>
        <v>16800</v>
      </c>
      <c r="E25" s="29">
        <v>21000</v>
      </c>
      <c r="F25" s="25"/>
      <c r="G25" s="25"/>
      <c r="H25" s="25"/>
      <c r="I25" s="25"/>
      <c r="J25" s="44"/>
    </row>
    <row r="26" spans="1:12" ht="24" x14ac:dyDescent="0.25">
      <c r="A26" s="13" t="s">
        <v>91</v>
      </c>
      <c r="B26" s="4">
        <v>3213</v>
      </c>
      <c r="C26" s="22" t="s">
        <v>4</v>
      </c>
      <c r="D26" s="23">
        <f>SUM(D27)</f>
        <v>7200</v>
      </c>
      <c r="E26" s="24">
        <f>E27</f>
        <v>9000</v>
      </c>
      <c r="F26" s="25" t="s">
        <v>164</v>
      </c>
      <c r="G26" s="25" t="s">
        <v>161</v>
      </c>
      <c r="H26" s="26" t="s">
        <v>165</v>
      </c>
      <c r="I26" s="25" t="s">
        <v>166</v>
      </c>
    </row>
    <row r="27" spans="1:12" x14ac:dyDescent="0.25">
      <c r="A27" s="14" t="s">
        <v>92</v>
      </c>
      <c r="B27" s="5">
        <v>32131</v>
      </c>
      <c r="C27" s="27" t="s">
        <v>5</v>
      </c>
      <c r="D27" s="28">
        <f>E27/1.25</f>
        <v>7200</v>
      </c>
      <c r="E27" s="29">
        <v>9000</v>
      </c>
      <c r="F27" s="25"/>
      <c r="G27" s="25"/>
      <c r="H27" s="25"/>
      <c r="I27" s="25"/>
      <c r="J27" s="43"/>
    </row>
    <row r="28" spans="1:12" ht="24" x14ac:dyDescent="0.25">
      <c r="A28" s="13" t="s">
        <v>93</v>
      </c>
      <c r="B28" s="4">
        <v>3221</v>
      </c>
      <c r="C28" s="22" t="s">
        <v>6</v>
      </c>
      <c r="D28" s="23">
        <f>SUM(D29:D35)</f>
        <v>68800</v>
      </c>
      <c r="E28" s="24">
        <f>SUM(E29:E35)</f>
        <v>86000</v>
      </c>
      <c r="F28" s="25" t="s">
        <v>164</v>
      </c>
      <c r="G28" s="25" t="s">
        <v>161</v>
      </c>
      <c r="H28" s="26" t="s">
        <v>165</v>
      </c>
      <c r="I28" s="25"/>
    </row>
    <row r="29" spans="1:12" x14ac:dyDescent="0.25">
      <c r="A29" s="14" t="s">
        <v>94</v>
      </c>
      <c r="B29" s="5"/>
      <c r="C29" s="27" t="s">
        <v>61</v>
      </c>
      <c r="D29" s="28">
        <f>E29/1.25</f>
        <v>9600</v>
      </c>
      <c r="E29" s="29">
        <v>12000</v>
      </c>
      <c r="F29" s="25"/>
      <c r="G29" s="25"/>
      <c r="H29" s="25"/>
      <c r="I29" s="25" t="s">
        <v>167</v>
      </c>
      <c r="J29" s="44"/>
    </row>
    <row r="30" spans="1:12" x14ac:dyDescent="0.25">
      <c r="A30" s="14" t="s">
        <v>95</v>
      </c>
      <c r="B30" s="6"/>
      <c r="C30" s="27" t="s">
        <v>62</v>
      </c>
      <c r="D30" s="28">
        <f>E30/1.25</f>
        <v>12000</v>
      </c>
      <c r="E30" s="29">
        <v>15000</v>
      </c>
      <c r="F30" s="25"/>
      <c r="G30" s="25"/>
      <c r="H30" s="25"/>
      <c r="I30" s="25" t="s">
        <v>167</v>
      </c>
      <c r="J30" s="44"/>
    </row>
    <row r="31" spans="1:12" x14ac:dyDescent="0.25">
      <c r="A31" s="14" t="s">
        <v>120</v>
      </c>
      <c r="B31" s="6"/>
      <c r="C31" s="27" t="s">
        <v>63</v>
      </c>
      <c r="D31" s="28">
        <f>E31/1.25</f>
        <v>8800</v>
      </c>
      <c r="E31" s="29">
        <v>11000</v>
      </c>
      <c r="F31" s="25"/>
      <c r="G31" s="25"/>
      <c r="H31" s="25"/>
      <c r="I31" s="25" t="s">
        <v>167</v>
      </c>
      <c r="J31" s="44"/>
    </row>
    <row r="32" spans="1:12" x14ac:dyDescent="0.25">
      <c r="A32" s="14" t="s">
        <v>121</v>
      </c>
      <c r="B32" s="6"/>
      <c r="C32" s="27" t="s">
        <v>64</v>
      </c>
      <c r="D32" s="28">
        <f>E32/1.25</f>
        <v>4000</v>
      </c>
      <c r="E32" s="29">
        <v>5000</v>
      </c>
      <c r="F32" s="25"/>
      <c r="G32" s="25"/>
      <c r="H32" s="25"/>
      <c r="I32" s="25" t="s">
        <v>172</v>
      </c>
      <c r="J32" s="44"/>
    </row>
    <row r="33" spans="1:10" x14ac:dyDescent="0.25">
      <c r="A33" s="14" t="s">
        <v>122</v>
      </c>
      <c r="B33" s="6"/>
      <c r="C33" s="27" t="s">
        <v>65</v>
      </c>
      <c r="D33" s="28">
        <f>E33/1.25</f>
        <v>12000</v>
      </c>
      <c r="E33" s="29">
        <v>15000</v>
      </c>
      <c r="F33" s="25"/>
      <c r="G33" s="25"/>
      <c r="H33" s="25"/>
      <c r="I33" s="25" t="s">
        <v>170</v>
      </c>
      <c r="J33" s="44"/>
    </row>
    <row r="34" spans="1:10" x14ac:dyDescent="0.25">
      <c r="A34" s="14" t="s">
        <v>123</v>
      </c>
      <c r="B34" s="6"/>
      <c r="C34" s="27" t="s">
        <v>66</v>
      </c>
      <c r="D34" s="28">
        <f t="shared" ref="D34:D35" si="1">E34/1.25</f>
        <v>16000</v>
      </c>
      <c r="E34" s="29">
        <v>20000</v>
      </c>
      <c r="F34" s="25"/>
      <c r="G34" s="25"/>
      <c r="H34" s="25"/>
      <c r="I34" s="25" t="s">
        <v>171</v>
      </c>
      <c r="J34" s="44"/>
    </row>
    <row r="35" spans="1:10" x14ac:dyDescent="0.25">
      <c r="A35" s="14" t="s">
        <v>124</v>
      </c>
      <c r="B35" s="6"/>
      <c r="C35" s="27" t="s">
        <v>67</v>
      </c>
      <c r="D35" s="28">
        <f t="shared" si="1"/>
        <v>6400</v>
      </c>
      <c r="E35" s="29">
        <v>8000</v>
      </c>
      <c r="F35" s="25"/>
      <c r="G35" s="25"/>
      <c r="H35" s="25"/>
      <c r="I35" s="25" t="s">
        <v>167</v>
      </c>
      <c r="J35" s="44"/>
    </row>
    <row r="36" spans="1:10" ht="36" x14ac:dyDescent="0.25">
      <c r="A36" s="13" t="s">
        <v>96</v>
      </c>
      <c r="B36" s="4">
        <v>3223</v>
      </c>
      <c r="C36" s="22" t="s">
        <v>7</v>
      </c>
      <c r="D36" s="23">
        <f>SUM(D37:D38)</f>
        <v>331795</v>
      </c>
      <c r="E36" s="24">
        <f>SUM(E37:E38)</f>
        <v>402000</v>
      </c>
      <c r="F36" s="25" t="s">
        <v>168</v>
      </c>
      <c r="G36" s="25" t="s">
        <v>162</v>
      </c>
      <c r="H36" s="26"/>
      <c r="I36" s="25"/>
    </row>
    <row r="37" spans="1:10" ht="48" x14ac:dyDescent="0.25">
      <c r="A37" s="14" t="s">
        <v>97</v>
      </c>
      <c r="B37" s="6"/>
      <c r="C37" s="27" t="s">
        <v>75</v>
      </c>
      <c r="D37" s="28">
        <v>106195</v>
      </c>
      <c r="E37" s="29">
        <v>120000</v>
      </c>
      <c r="F37" s="25"/>
      <c r="G37" s="25"/>
      <c r="H37" s="25" t="s">
        <v>177</v>
      </c>
      <c r="I37" s="25" t="s">
        <v>178</v>
      </c>
      <c r="J37" s="44"/>
    </row>
    <row r="38" spans="1:10" x14ac:dyDescent="0.25">
      <c r="A38" s="14" t="s">
        <v>98</v>
      </c>
      <c r="B38" s="6"/>
      <c r="C38" s="27" t="s">
        <v>68</v>
      </c>
      <c r="D38" s="28">
        <f>E38/1.25</f>
        <v>225600</v>
      </c>
      <c r="E38" s="29">
        <v>282000</v>
      </c>
      <c r="F38" s="25"/>
      <c r="G38" s="25"/>
      <c r="H38" s="26" t="s">
        <v>165</v>
      </c>
      <c r="I38" s="25" t="s">
        <v>179</v>
      </c>
      <c r="J38" s="44"/>
    </row>
    <row r="39" spans="1:10" ht="60" x14ac:dyDescent="0.25">
      <c r="A39" s="13" t="s">
        <v>99</v>
      </c>
      <c r="B39" s="4">
        <v>3224</v>
      </c>
      <c r="C39" s="22" t="s">
        <v>9</v>
      </c>
      <c r="D39" s="23">
        <f>SUM(D40:D42)</f>
        <v>23200</v>
      </c>
      <c r="E39" s="24">
        <f>E40+E41+E42</f>
        <v>29000</v>
      </c>
      <c r="F39" s="25" t="s">
        <v>164</v>
      </c>
      <c r="G39" s="25" t="s">
        <v>161</v>
      </c>
      <c r="H39" s="25" t="s">
        <v>162</v>
      </c>
      <c r="I39" s="25" t="s">
        <v>180</v>
      </c>
    </row>
    <row r="40" spans="1:10" x14ac:dyDescent="0.25">
      <c r="A40" s="14" t="s">
        <v>100</v>
      </c>
      <c r="B40" s="6">
        <v>32241</v>
      </c>
      <c r="C40" s="27" t="s">
        <v>10</v>
      </c>
      <c r="D40" s="28">
        <f>E40/1.25</f>
        <v>11200</v>
      </c>
      <c r="E40" s="29">
        <v>14000</v>
      </c>
      <c r="F40" s="25"/>
      <c r="G40" s="25"/>
      <c r="H40" s="25"/>
      <c r="I40" s="25"/>
    </row>
    <row r="41" spans="1:10" x14ac:dyDescent="0.25">
      <c r="A41" s="14" t="s">
        <v>125</v>
      </c>
      <c r="B41" s="6">
        <v>32242</v>
      </c>
      <c r="C41" s="27" t="s">
        <v>11</v>
      </c>
      <c r="D41" s="28">
        <f t="shared" ref="D41:D42" si="2">E41/1.25</f>
        <v>7200</v>
      </c>
      <c r="E41" s="29">
        <v>9000</v>
      </c>
      <c r="F41" s="25"/>
      <c r="G41" s="25"/>
      <c r="H41" s="25"/>
      <c r="I41" s="25"/>
    </row>
    <row r="42" spans="1:10" x14ac:dyDescent="0.25">
      <c r="A42" s="14" t="s">
        <v>126</v>
      </c>
      <c r="B42" s="6">
        <v>32244</v>
      </c>
      <c r="C42" s="27" t="s">
        <v>12</v>
      </c>
      <c r="D42" s="28">
        <f t="shared" si="2"/>
        <v>4800</v>
      </c>
      <c r="E42" s="29">
        <v>6000</v>
      </c>
      <c r="F42" s="25"/>
      <c r="G42" s="25"/>
      <c r="H42" s="25"/>
      <c r="I42" s="25"/>
    </row>
    <row r="43" spans="1:10" ht="24" x14ac:dyDescent="0.25">
      <c r="A43" s="13" t="s">
        <v>101</v>
      </c>
      <c r="B43" s="4">
        <v>3225</v>
      </c>
      <c r="C43" s="22" t="s">
        <v>8</v>
      </c>
      <c r="D43" s="23">
        <f>SUM(D44:D45)</f>
        <v>12000</v>
      </c>
      <c r="E43" s="24">
        <f>E44+E45</f>
        <v>15000</v>
      </c>
      <c r="F43" s="25" t="s">
        <v>164</v>
      </c>
      <c r="G43" s="25" t="s">
        <v>161</v>
      </c>
      <c r="H43" s="26" t="s">
        <v>165</v>
      </c>
      <c r="I43" s="25" t="s">
        <v>181</v>
      </c>
    </row>
    <row r="44" spans="1:10" x14ac:dyDescent="0.25">
      <c r="A44" s="14" t="s">
        <v>102</v>
      </c>
      <c r="B44" s="6">
        <v>32251</v>
      </c>
      <c r="C44" s="27" t="s">
        <v>13</v>
      </c>
      <c r="D44" s="28">
        <f>E44/1.25</f>
        <v>8000</v>
      </c>
      <c r="E44" s="29">
        <v>10000</v>
      </c>
      <c r="F44" s="25"/>
      <c r="G44" s="25"/>
      <c r="H44" s="25"/>
      <c r="I44" s="25"/>
    </row>
    <row r="45" spans="1:10" x14ac:dyDescent="0.25">
      <c r="A45" s="14" t="s">
        <v>195</v>
      </c>
      <c r="B45" s="6">
        <v>3227</v>
      </c>
      <c r="C45" s="27" t="s">
        <v>196</v>
      </c>
      <c r="D45" s="28">
        <f>E45/1.25</f>
        <v>4000</v>
      </c>
      <c r="E45" s="29">
        <v>5000</v>
      </c>
      <c r="F45" s="25"/>
      <c r="G45" s="25"/>
      <c r="H45" s="25"/>
      <c r="I45" s="25"/>
    </row>
    <row r="46" spans="1:10" ht="36" x14ac:dyDescent="0.25">
      <c r="A46" s="13" t="s">
        <v>103</v>
      </c>
      <c r="B46" s="4">
        <v>3231</v>
      </c>
      <c r="C46" s="22" t="s">
        <v>14</v>
      </c>
      <c r="D46" s="23">
        <f>SUM(D47:D50)</f>
        <v>19600</v>
      </c>
      <c r="E46" s="24">
        <f>E47+E48+E49+E50</f>
        <v>24500</v>
      </c>
      <c r="F46" s="25" t="s">
        <v>185</v>
      </c>
      <c r="G46" s="25" t="s">
        <v>161</v>
      </c>
      <c r="H46" s="26" t="s">
        <v>165</v>
      </c>
      <c r="I46" s="25" t="s">
        <v>186</v>
      </c>
    </row>
    <row r="47" spans="1:10" x14ac:dyDescent="0.25">
      <c r="A47" s="14" t="s">
        <v>104</v>
      </c>
      <c r="B47" s="6">
        <v>32311</v>
      </c>
      <c r="C47" s="27" t="s">
        <v>48</v>
      </c>
      <c r="D47" s="28">
        <f>E47/1.25</f>
        <v>8800</v>
      </c>
      <c r="E47" s="29">
        <v>11000</v>
      </c>
      <c r="F47" s="25"/>
      <c r="G47" s="25"/>
      <c r="H47" s="25"/>
      <c r="I47" s="25"/>
    </row>
    <row r="48" spans="1:10" x14ac:dyDescent="0.25">
      <c r="A48" s="14" t="s">
        <v>105</v>
      </c>
      <c r="B48" s="6">
        <v>32311</v>
      </c>
      <c r="C48" s="27" t="s">
        <v>21</v>
      </c>
      <c r="D48" s="28">
        <f t="shared" ref="D48:D50" si="3">E48/1.25</f>
        <v>6400</v>
      </c>
      <c r="E48" s="29">
        <v>8000</v>
      </c>
      <c r="F48" s="25"/>
      <c r="G48" s="25"/>
      <c r="H48" s="25"/>
      <c r="I48" s="25"/>
    </row>
    <row r="49" spans="1:9" x14ac:dyDescent="0.25">
      <c r="A49" s="14" t="s">
        <v>106</v>
      </c>
      <c r="B49" s="6">
        <v>32312</v>
      </c>
      <c r="C49" s="27" t="s">
        <v>15</v>
      </c>
      <c r="D49" s="28">
        <f t="shared" si="3"/>
        <v>2000</v>
      </c>
      <c r="E49" s="29">
        <v>2500</v>
      </c>
      <c r="F49" s="25"/>
      <c r="G49" s="25"/>
      <c r="H49" s="25"/>
      <c r="I49" s="25"/>
    </row>
    <row r="50" spans="1:9" x14ac:dyDescent="0.25">
      <c r="A50" s="14" t="s">
        <v>127</v>
      </c>
      <c r="B50" s="6">
        <v>32313</v>
      </c>
      <c r="C50" s="27" t="s">
        <v>16</v>
      </c>
      <c r="D50" s="28">
        <f t="shared" si="3"/>
        <v>2400</v>
      </c>
      <c r="E50" s="29">
        <v>3000</v>
      </c>
      <c r="F50" s="25"/>
      <c r="G50" s="25"/>
      <c r="H50" s="25"/>
      <c r="I50" s="25"/>
    </row>
    <row r="51" spans="1:9" ht="24" x14ac:dyDescent="0.25">
      <c r="A51" s="13" t="s">
        <v>107</v>
      </c>
      <c r="B51" s="4">
        <v>3232</v>
      </c>
      <c r="C51" s="22" t="s">
        <v>17</v>
      </c>
      <c r="D51" s="23">
        <f>SUM(D52:D54)</f>
        <v>82400</v>
      </c>
      <c r="E51" s="24">
        <f>E52+E53+E54</f>
        <v>103000</v>
      </c>
      <c r="F51" s="25" t="s">
        <v>164</v>
      </c>
      <c r="G51" s="25" t="s">
        <v>161</v>
      </c>
      <c r="H51" s="26" t="s">
        <v>165</v>
      </c>
      <c r="I51" s="25" t="s">
        <v>187</v>
      </c>
    </row>
    <row r="52" spans="1:9" x14ac:dyDescent="0.25">
      <c r="A52" s="14" t="s">
        <v>108</v>
      </c>
      <c r="B52" s="9">
        <v>32321</v>
      </c>
      <c r="C52" s="30" t="s">
        <v>18</v>
      </c>
      <c r="D52" s="28">
        <f>E52/1.25</f>
        <v>20000</v>
      </c>
      <c r="E52" s="29">
        <v>25000</v>
      </c>
      <c r="F52" s="25"/>
      <c r="G52" s="25"/>
      <c r="H52" s="25"/>
      <c r="I52" s="25"/>
    </row>
    <row r="53" spans="1:9" x14ac:dyDescent="0.25">
      <c r="A53" s="14" t="s">
        <v>128</v>
      </c>
      <c r="B53" s="9">
        <v>32322</v>
      </c>
      <c r="C53" s="30" t="s">
        <v>19</v>
      </c>
      <c r="D53" s="28">
        <f t="shared" ref="D53:D54" si="4">E53/1.25</f>
        <v>46400</v>
      </c>
      <c r="E53" s="29">
        <v>58000</v>
      </c>
      <c r="F53" s="25"/>
      <c r="G53" s="25"/>
      <c r="H53" s="25"/>
      <c r="I53" s="25"/>
    </row>
    <row r="54" spans="1:9" x14ac:dyDescent="0.25">
      <c r="A54" s="14" t="s">
        <v>129</v>
      </c>
      <c r="B54" s="9">
        <v>32329</v>
      </c>
      <c r="C54" s="30" t="s">
        <v>20</v>
      </c>
      <c r="D54" s="28">
        <f t="shared" si="4"/>
        <v>16000</v>
      </c>
      <c r="E54" s="29">
        <v>20000</v>
      </c>
      <c r="F54" s="25"/>
      <c r="G54" s="25"/>
      <c r="H54" s="25"/>
      <c r="I54" s="25"/>
    </row>
    <row r="55" spans="1:9" ht="24" x14ac:dyDescent="0.25">
      <c r="A55" s="13" t="s">
        <v>109</v>
      </c>
      <c r="B55" s="4">
        <v>3233</v>
      </c>
      <c r="C55" s="22" t="s">
        <v>22</v>
      </c>
      <c r="D55" s="23">
        <f>SUM(D56)</f>
        <v>1600</v>
      </c>
      <c r="E55" s="24">
        <f>E56</f>
        <v>2000</v>
      </c>
      <c r="F55" s="25" t="s">
        <v>168</v>
      </c>
      <c r="G55" s="25" t="s">
        <v>161</v>
      </c>
      <c r="H55" s="26" t="s">
        <v>165</v>
      </c>
      <c r="I55" s="25" t="s">
        <v>188</v>
      </c>
    </row>
    <row r="56" spans="1:9" x14ac:dyDescent="0.25">
      <c r="A56" s="14" t="s">
        <v>130</v>
      </c>
      <c r="B56" s="6">
        <v>32331</v>
      </c>
      <c r="C56" s="27" t="s">
        <v>49</v>
      </c>
      <c r="D56" s="28">
        <f>E56/1.25</f>
        <v>1600</v>
      </c>
      <c r="E56" s="29">
        <v>2000</v>
      </c>
      <c r="F56" s="25"/>
      <c r="G56" s="25"/>
      <c r="H56" s="25"/>
      <c r="I56" s="25"/>
    </row>
    <row r="57" spans="1:9" x14ac:dyDescent="0.25">
      <c r="A57" s="13" t="s">
        <v>110</v>
      </c>
      <c r="B57" s="4">
        <v>3234</v>
      </c>
      <c r="C57" s="22" t="s">
        <v>23</v>
      </c>
      <c r="D57" s="23">
        <f>SUM(D58:D61)</f>
        <v>70400</v>
      </c>
      <c r="E57" s="24">
        <f>E58+E59+E60+E61</f>
        <v>88000</v>
      </c>
      <c r="F57" s="25"/>
      <c r="G57" s="25"/>
      <c r="H57" s="25"/>
      <c r="I57" s="25"/>
    </row>
    <row r="58" spans="1:9" ht="60" x14ac:dyDescent="0.25">
      <c r="A58" s="14" t="s">
        <v>132</v>
      </c>
      <c r="B58" s="6">
        <v>32341</v>
      </c>
      <c r="C58" s="27" t="s">
        <v>24</v>
      </c>
      <c r="D58" s="28">
        <f>E58/1.25</f>
        <v>44000</v>
      </c>
      <c r="E58" s="29">
        <v>55000</v>
      </c>
      <c r="F58" s="25" t="s">
        <v>168</v>
      </c>
      <c r="G58" s="25" t="s">
        <v>161</v>
      </c>
      <c r="H58" s="25" t="s">
        <v>162</v>
      </c>
      <c r="I58" s="25" t="s">
        <v>189</v>
      </c>
    </row>
    <row r="59" spans="1:9" ht="24" x14ac:dyDescent="0.25">
      <c r="A59" s="14" t="s">
        <v>133</v>
      </c>
      <c r="B59" s="6">
        <v>32342</v>
      </c>
      <c r="C59" s="27" t="s">
        <v>25</v>
      </c>
      <c r="D59" s="28">
        <f t="shared" ref="D59:D61" si="5">E59/1.25</f>
        <v>15200</v>
      </c>
      <c r="E59" s="29">
        <v>19000</v>
      </c>
      <c r="F59" s="25" t="s">
        <v>168</v>
      </c>
      <c r="G59" s="25" t="s">
        <v>161</v>
      </c>
      <c r="H59" s="26" t="s">
        <v>165</v>
      </c>
      <c r="I59" s="25" t="s">
        <v>190</v>
      </c>
    </row>
    <row r="60" spans="1:9" ht="24" x14ac:dyDescent="0.25">
      <c r="A60" s="14" t="s">
        <v>134</v>
      </c>
      <c r="B60" s="6">
        <v>32343</v>
      </c>
      <c r="C60" s="27" t="s">
        <v>26</v>
      </c>
      <c r="D60" s="28">
        <f t="shared" si="5"/>
        <v>2400</v>
      </c>
      <c r="E60" s="29">
        <v>3000</v>
      </c>
      <c r="F60" s="25" t="s">
        <v>168</v>
      </c>
      <c r="G60" s="25" t="s">
        <v>161</v>
      </c>
      <c r="H60" s="26" t="s">
        <v>165</v>
      </c>
      <c r="I60" s="25"/>
    </row>
    <row r="61" spans="1:9" ht="24" x14ac:dyDescent="0.25">
      <c r="A61" s="14" t="s">
        <v>135</v>
      </c>
      <c r="B61" s="6">
        <v>32349</v>
      </c>
      <c r="C61" s="27" t="s">
        <v>27</v>
      </c>
      <c r="D61" s="28">
        <f t="shared" si="5"/>
        <v>8800</v>
      </c>
      <c r="E61" s="29">
        <v>11000</v>
      </c>
      <c r="F61" s="25" t="s">
        <v>168</v>
      </c>
      <c r="G61" s="25" t="s">
        <v>161</v>
      </c>
      <c r="H61" s="26" t="s">
        <v>165</v>
      </c>
      <c r="I61" s="25"/>
    </row>
    <row r="62" spans="1:9" ht="24" x14ac:dyDescent="0.25">
      <c r="A62" s="13" t="s">
        <v>111</v>
      </c>
      <c r="B62" s="4">
        <v>3236</v>
      </c>
      <c r="C62" s="22" t="s">
        <v>29</v>
      </c>
      <c r="D62" s="23">
        <f>SUM(D63:D63)</f>
        <v>10400</v>
      </c>
      <c r="E62" s="24">
        <f>E63+E64</f>
        <v>18000</v>
      </c>
      <c r="F62" s="25" t="s">
        <v>168</v>
      </c>
      <c r="G62" s="25" t="s">
        <v>161</v>
      </c>
      <c r="H62" s="26" t="s">
        <v>165</v>
      </c>
      <c r="I62" s="25" t="s">
        <v>191</v>
      </c>
    </row>
    <row r="63" spans="1:9" x14ac:dyDescent="0.25">
      <c r="A63" s="14" t="s">
        <v>136</v>
      </c>
      <c r="B63" s="6">
        <v>32361</v>
      </c>
      <c r="C63" s="27" t="s">
        <v>30</v>
      </c>
      <c r="D63" s="28">
        <f>E63/1.25</f>
        <v>10400</v>
      </c>
      <c r="E63" s="29">
        <v>13000</v>
      </c>
      <c r="F63" s="25"/>
      <c r="G63" s="25"/>
      <c r="H63" s="25"/>
      <c r="I63" s="25"/>
    </row>
    <row r="64" spans="1:9" x14ac:dyDescent="0.25">
      <c r="A64" s="14" t="s">
        <v>213</v>
      </c>
      <c r="B64" s="6">
        <v>32363</v>
      </c>
      <c r="C64" s="27" t="s">
        <v>197</v>
      </c>
      <c r="D64" s="28">
        <f>E64/1.25</f>
        <v>4000</v>
      </c>
      <c r="E64" s="29">
        <v>5000</v>
      </c>
      <c r="F64" s="25"/>
      <c r="G64" s="25"/>
      <c r="H64" s="25"/>
      <c r="I64" s="25"/>
    </row>
    <row r="65" spans="1:9" x14ac:dyDescent="0.25">
      <c r="A65" s="13" t="s">
        <v>112</v>
      </c>
      <c r="B65" s="4">
        <v>3237</v>
      </c>
      <c r="C65" s="22" t="s">
        <v>198</v>
      </c>
      <c r="D65" s="23">
        <f>E65/1.25</f>
        <v>10400</v>
      </c>
      <c r="E65" s="24">
        <v>13000</v>
      </c>
      <c r="F65" s="25"/>
      <c r="G65" s="25"/>
      <c r="H65" s="25"/>
      <c r="I65" s="25"/>
    </row>
    <row r="66" spans="1:9" x14ac:dyDescent="0.25">
      <c r="A66" s="14" t="s">
        <v>212</v>
      </c>
      <c r="B66" s="6">
        <v>323731</v>
      </c>
      <c r="C66" s="27" t="s">
        <v>199</v>
      </c>
      <c r="D66" s="28">
        <v>10400</v>
      </c>
      <c r="E66" s="29">
        <v>13000</v>
      </c>
      <c r="F66" s="25"/>
      <c r="G66" s="25"/>
      <c r="H66" s="25"/>
      <c r="I66" s="25"/>
    </row>
    <row r="67" spans="1:9" ht="24" x14ac:dyDescent="0.25">
      <c r="A67" s="13" t="s">
        <v>113</v>
      </c>
      <c r="B67" s="4">
        <v>3238</v>
      </c>
      <c r="C67" s="22" t="s">
        <v>31</v>
      </c>
      <c r="D67" s="23">
        <f>SUM(D68:D69)</f>
        <v>4800</v>
      </c>
      <c r="E67" s="24">
        <f>E68+E69</f>
        <v>6000</v>
      </c>
      <c r="F67" s="25" t="s">
        <v>168</v>
      </c>
      <c r="G67" s="25" t="s">
        <v>161</v>
      </c>
      <c r="H67" s="26" t="s">
        <v>165</v>
      </c>
      <c r="I67" s="25" t="s">
        <v>192</v>
      </c>
    </row>
    <row r="68" spans="1:9" x14ac:dyDescent="0.25">
      <c r="A68" s="14" t="s">
        <v>137</v>
      </c>
      <c r="B68" s="6">
        <v>32381</v>
      </c>
      <c r="C68" s="27" t="s">
        <v>33</v>
      </c>
      <c r="D68" s="28">
        <f>E68/1.25</f>
        <v>2400</v>
      </c>
      <c r="E68" s="29">
        <v>3000</v>
      </c>
      <c r="F68" s="25"/>
      <c r="G68" s="25"/>
      <c r="H68" s="25"/>
      <c r="I68" s="25"/>
    </row>
    <row r="69" spans="1:9" x14ac:dyDescent="0.25">
      <c r="A69" s="14" t="s">
        <v>138</v>
      </c>
      <c r="B69" s="6">
        <v>32389</v>
      </c>
      <c r="C69" s="27" t="s">
        <v>32</v>
      </c>
      <c r="D69" s="28">
        <f>E69/1.25</f>
        <v>2400</v>
      </c>
      <c r="E69" s="29">
        <v>3000</v>
      </c>
      <c r="F69" s="25"/>
      <c r="G69" s="25"/>
      <c r="H69" s="25"/>
      <c r="I69" s="25"/>
    </row>
    <row r="70" spans="1:9" ht="24" x14ac:dyDescent="0.25">
      <c r="A70" s="13" t="s">
        <v>114</v>
      </c>
      <c r="B70" s="4">
        <v>3239</v>
      </c>
      <c r="C70" s="22" t="s">
        <v>34</v>
      </c>
      <c r="D70" s="23">
        <f>SUM(D71:D73)</f>
        <v>4800</v>
      </c>
      <c r="E70" s="24">
        <f>E71+E72+E73</f>
        <v>6000</v>
      </c>
      <c r="F70" s="25" t="s">
        <v>164</v>
      </c>
      <c r="G70" s="25" t="s">
        <v>161</v>
      </c>
      <c r="H70" s="26" t="s">
        <v>165</v>
      </c>
      <c r="I70" s="25"/>
    </row>
    <row r="71" spans="1:9" x14ac:dyDescent="0.25">
      <c r="A71" s="14" t="s">
        <v>139</v>
      </c>
      <c r="B71" s="6">
        <v>32391</v>
      </c>
      <c r="C71" s="27" t="s">
        <v>36</v>
      </c>
      <c r="D71" s="28">
        <f>E71/1.25</f>
        <v>800</v>
      </c>
      <c r="E71" s="29">
        <v>1000</v>
      </c>
      <c r="F71" s="25"/>
      <c r="G71" s="25"/>
      <c r="H71" s="25"/>
      <c r="I71" s="25"/>
    </row>
    <row r="72" spans="1:9" x14ac:dyDescent="0.25">
      <c r="A72" s="14" t="s">
        <v>201</v>
      </c>
      <c r="B72" s="6">
        <v>32396</v>
      </c>
      <c r="C72" s="27" t="s">
        <v>28</v>
      </c>
      <c r="D72" s="28">
        <f t="shared" ref="D72:D73" si="6">E72/1.25</f>
        <v>800</v>
      </c>
      <c r="E72" s="29">
        <v>1000</v>
      </c>
      <c r="F72" s="25"/>
      <c r="G72" s="25"/>
      <c r="H72" s="25"/>
      <c r="I72" s="25"/>
    </row>
    <row r="73" spans="1:9" x14ac:dyDescent="0.25">
      <c r="A73" s="14" t="s">
        <v>202</v>
      </c>
      <c r="B73" s="6">
        <v>32399</v>
      </c>
      <c r="C73" s="27" t="s">
        <v>35</v>
      </c>
      <c r="D73" s="28">
        <f t="shared" si="6"/>
        <v>3200</v>
      </c>
      <c r="E73" s="29">
        <v>4000</v>
      </c>
      <c r="F73" s="25"/>
      <c r="G73" s="25"/>
      <c r="H73" s="25"/>
      <c r="I73" s="25"/>
    </row>
    <row r="74" spans="1:9" ht="24" x14ac:dyDescent="0.25">
      <c r="A74" s="13" t="s">
        <v>115</v>
      </c>
      <c r="B74" s="4">
        <v>3292</v>
      </c>
      <c r="C74" s="22" t="s">
        <v>37</v>
      </c>
      <c r="D74" s="23">
        <f>SUM(D75)</f>
        <v>4000</v>
      </c>
      <c r="E74" s="24">
        <f>E75</f>
        <v>5000</v>
      </c>
      <c r="F74" s="25" t="s">
        <v>168</v>
      </c>
      <c r="G74" s="25" t="s">
        <v>161</v>
      </c>
      <c r="H74" s="26" t="s">
        <v>165</v>
      </c>
      <c r="I74" s="25" t="s">
        <v>193</v>
      </c>
    </row>
    <row r="75" spans="1:9" x14ac:dyDescent="0.25">
      <c r="A75" s="14" t="s">
        <v>140</v>
      </c>
      <c r="B75" s="6">
        <v>32922</v>
      </c>
      <c r="C75" s="27" t="s">
        <v>38</v>
      </c>
      <c r="D75" s="28">
        <f>E75/1.25</f>
        <v>4000</v>
      </c>
      <c r="E75" s="29">
        <v>5000</v>
      </c>
      <c r="F75" s="25"/>
      <c r="G75" s="25"/>
      <c r="H75" s="25"/>
      <c r="I75" s="25"/>
    </row>
    <row r="76" spans="1:9" x14ac:dyDescent="0.25">
      <c r="A76" s="13" t="s">
        <v>116</v>
      </c>
      <c r="B76" s="4">
        <v>3293</v>
      </c>
      <c r="C76" s="22" t="s">
        <v>203</v>
      </c>
      <c r="D76" s="23">
        <v>2400</v>
      </c>
      <c r="E76" s="24">
        <v>3000</v>
      </c>
      <c r="F76" s="25"/>
      <c r="G76" s="25"/>
      <c r="H76" s="25"/>
      <c r="I76" s="25"/>
    </row>
    <row r="77" spans="1:9" x14ac:dyDescent="0.25">
      <c r="A77" s="45" t="s">
        <v>141</v>
      </c>
      <c r="B77" s="6">
        <v>32931</v>
      </c>
      <c r="C77" s="27" t="s">
        <v>203</v>
      </c>
      <c r="D77" s="28">
        <f>E77/1.25</f>
        <v>2400</v>
      </c>
      <c r="E77" s="29">
        <v>3000</v>
      </c>
      <c r="F77" s="25"/>
      <c r="G77" s="25"/>
      <c r="H77" s="25"/>
      <c r="I77" s="25"/>
    </row>
    <row r="78" spans="1:9" ht="24" x14ac:dyDescent="0.25">
      <c r="A78" s="13" t="s">
        <v>131</v>
      </c>
      <c r="B78" s="6">
        <v>3294</v>
      </c>
      <c r="C78" s="22" t="s">
        <v>39</v>
      </c>
      <c r="D78" s="23">
        <f>SUM(D79)</f>
        <v>1600</v>
      </c>
      <c r="E78" s="24">
        <f>E79</f>
        <v>2000</v>
      </c>
      <c r="F78" s="25" t="s">
        <v>168</v>
      </c>
      <c r="G78" s="25" t="s">
        <v>161</v>
      </c>
      <c r="H78" s="26" t="s">
        <v>165</v>
      </c>
      <c r="I78" s="25"/>
    </row>
    <row r="79" spans="1:9" x14ac:dyDescent="0.25">
      <c r="A79" s="14" t="s">
        <v>142</v>
      </c>
      <c r="B79" s="6">
        <v>32941</v>
      </c>
      <c r="C79" s="27" t="s">
        <v>40</v>
      </c>
      <c r="D79" s="28">
        <f>E79/1.25</f>
        <v>1600</v>
      </c>
      <c r="E79" s="29">
        <v>2000</v>
      </c>
      <c r="F79" s="25"/>
      <c r="G79" s="25"/>
      <c r="H79" s="25"/>
      <c r="I79" s="25"/>
    </row>
    <row r="80" spans="1:9" x14ac:dyDescent="0.25">
      <c r="A80" s="13" t="s">
        <v>149</v>
      </c>
      <c r="B80" s="4">
        <v>3299</v>
      </c>
      <c r="C80" s="31" t="s">
        <v>146</v>
      </c>
      <c r="D80" s="23">
        <f>D81+D82+D83+D84</f>
        <v>54400</v>
      </c>
      <c r="E80" s="24">
        <f>E81+E82+E83+E84</f>
        <v>68000</v>
      </c>
      <c r="F80" s="25"/>
      <c r="G80" s="25"/>
      <c r="H80" s="25"/>
      <c r="I80" s="25"/>
    </row>
    <row r="81" spans="1:9" x14ac:dyDescent="0.25">
      <c r="A81" s="14" t="s">
        <v>150</v>
      </c>
      <c r="B81" s="15">
        <v>32999</v>
      </c>
      <c r="C81" s="32" t="s">
        <v>147</v>
      </c>
      <c r="D81" s="33">
        <f t="shared" ref="D81:D86" si="7">E81/1.25</f>
        <v>28000</v>
      </c>
      <c r="E81" s="29">
        <v>35000</v>
      </c>
      <c r="F81" s="25"/>
      <c r="G81" s="25"/>
      <c r="H81" s="25"/>
      <c r="I81" s="25"/>
    </row>
    <row r="82" spans="1:9" x14ac:dyDescent="0.25">
      <c r="A82" s="14" t="s">
        <v>151</v>
      </c>
      <c r="B82" s="15">
        <v>32999</v>
      </c>
      <c r="C82" s="32" t="s">
        <v>148</v>
      </c>
      <c r="D82" s="33">
        <f t="shared" si="7"/>
        <v>18400</v>
      </c>
      <c r="E82" s="29">
        <v>23000</v>
      </c>
      <c r="F82" s="25"/>
      <c r="G82" s="25"/>
      <c r="H82" s="25"/>
      <c r="I82" s="25"/>
    </row>
    <row r="83" spans="1:9" x14ac:dyDescent="0.25">
      <c r="A83" s="14" t="s">
        <v>152</v>
      </c>
      <c r="B83" s="55">
        <v>32999</v>
      </c>
      <c r="C83" s="32" t="s">
        <v>146</v>
      </c>
      <c r="D83" s="47">
        <f t="shared" si="7"/>
        <v>4000</v>
      </c>
      <c r="E83" s="29">
        <v>5000</v>
      </c>
      <c r="F83" s="25"/>
      <c r="G83" s="25"/>
      <c r="H83" s="25"/>
      <c r="I83" s="25"/>
    </row>
    <row r="84" spans="1:9" x14ac:dyDescent="0.25">
      <c r="A84" s="58" t="s">
        <v>221</v>
      </c>
      <c r="B84" s="59">
        <v>32991</v>
      </c>
      <c r="C84" s="52" t="s">
        <v>222</v>
      </c>
      <c r="D84" s="53">
        <f t="shared" si="7"/>
        <v>4000</v>
      </c>
      <c r="E84" s="29">
        <v>5000</v>
      </c>
      <c r="F84" s="25"/>
      <c r="G84" s="25"/>
      <c r="H84" s="25"/>
      <c r="I84" s="25"/>
    </row>
    <row r="85" spans="1:9" x14ac:dyDescent="0.25">
      <c r="A85" s="54" t="s">
        <v>153</v>
      </c>
      <c r="B85" s="57">
        <v>3722</v>
      </c>
      <c r="C85" s="48" t="s">
        <v>214</v>
      </c>
      <c r="D85" s="51">
        <f t="shared" si="7"/>
        <v>72000</v>
      </c>
      <c r="E85" s="24">
        <v>90000</v>
      </c>
      <c r="F85" s="25" t="s">
        <v>168</v>
      </c>
      <c r="G85" s="25"/>
      <c r="H85" s="25"/>
      <c r="I85" s="25"/>
    </row>
    <row r="86" spans="1:9" x14ac:dyDescent="0.25">
      <c r="A86" s="45" t="s">
        <v>154</v>
      </c>
      <c r="B86" s="56">
        <v>37229</v>
      </c>
      <c r="C86" s="32" t="s">
        <v>220</v>
      </c>
      <c r="D86" s="50">
        <f t="shared" si="7"/>
        <v>72000</v>
      </c>
      <c r="E86" s="49">
        <v>90000</v>
      </c>
      <c r="F86" s="25"/>
      <c r="G86" s="25"/>
      <c r="H86" s="25"/>
      <c r="I86" s="25"/>
    </row>
    <row r="87" spans="1:9" ht="24" x14ac:dyDescent="0.25">
      <c r="A87" s="13" t="s">
        <v>200</v>
      </c>
      <c r="B87" s="4">
        <v>3431</v>
      </c>
      <c r="C87" s="34" t="s">
        <v>145</v>
      </c>
      <c r="D87" s="46">
        <f>D88+D89+D90</f>
        <v>5600</v>
      </c>
      <c r="E87" s="24">
        <f>E88+E89+E90</f>
        <v>7000</v>
      </c>
      <c r="F87" s="25" t="s">
        <v>168</v>
      </c>
      <c r="G87" s="25" t="s">
        <v>161</v>
      </c>
      <c r="H87" s="26" t="s">
        <v>165</v>
      </c>
      <c r="I87" s="25"/>
    </row>
    <row r="88" spans="1:9" x14ac:dyDescent="0.25">
      <c r="A88" s="14" t="s">
        <v>207</v>
      </c>
      <c r="B88" s="6">
        <v>34312</v>
      </c>
      <c r="C88" s="27" t="s">
        <v>155</v>
      </c>
      <c r="D88" s="28">
        <f>E88/1.25</f>
        <v>2400</v>
      </c>
      <c r="E88" s="29">
        <v>3000</v>
      </c>
      <c r="F88" s="25"/>
      <c r="G88" s="25"/>
      <c r="H88" s="25"/>
      <c r="I88" s="25"/>
    </row>
    <row r="89" spans="1:9" x14ac:dyDescent="0.25">
      <c r="A89" s="14" t="s">
        <v>208</v>
      </c>
      <c r="B89" s="6">
        <v>34333</v>
      </c>
      <c r="C89" s="27" t="s">
        <v>204</v>
      </c>
      <c r="D89" s="28">
        <f>E89/1.25</f>
        <v>800</v>
      </c>
      <c r="E89" s="29">
        <v>1000</v>
      </c>
      <c r="F89" s="25"/>
      <c r="G89" s="25"/>
      <c r="H89" s="25"/>
      <c r="I89" s="25"/>
    </row>
    <row r="90" spans="1:9" x14ac:dyDescent="0.25">
      <c r="A90" s="14" t="s">
        <v>209</v>
      </c>
      <c r="B90" s="6">
        <v>34349</v>
      </c>
      <c r="C90" s="27" t="s">
        <v>205</v>
      </c>
      <c r="D90" s="28">
        <f>E90/1.25</f>
        <v>2400</v>
      </c>
      <c r="E90" s="29">
        <v>3000</v>
      </c>
      <c r="F90" s="25"/>
      <c r="G90" s="25"/>
      <c r="H90" s="25"/>
      <c r="I90" s="25"/>
    </row>
    <row r="91" spans="1:9" x14ac:dyDescent="0.25">
      <c r="A91" s="13" t="s">
        <v>210</v>
      </c>
      <c r="B91" s="4">
        <v>42</v>
      </c>
      <c r="C91" s="22" t="s">
        <v>50</v>
      </c>
      <c r="D91" s="23">
        <f>SUM(D92:D95)</f>
        <v>37600</v>
      </c>
      <c r="E91" s="24">
        <f>E92+E93+E94+E95</f>
        <v>47000</v>
      </c>
      <c r="F91" s="25"/>
      <c r="G91" s="25"/>
      <c r="H91" s="25"/>
      <c r="I91" s="25"/>
    </row>
    <row r="92" spans="1:9" ht="24" x14ac:dyDescent="0.25">
      <c r="A92" s="14" t="s">
        <v>211</v>
      </c>
      <c r="B92" s="6">
        <v>4221</v>
      </c>
      <c r="C92" s="27" t="s">
        <v>72</v>
      </c>
      <c r="D92" s="28">
        <f>E92/1.25</f>
        <v>24000</v>
      </c>
      <c r="E92" s="29">
        <v>30000</v>
      </c>
      <c r="F92" s="25" t="s">
        <v>182</v>
      </c>
      <c r="G92" s="25" t="s">
        <v>161</v>
      </c>
      <c r="H92" s="26" t="s">
        <v>165</v>
      </c>
      <c r="I92" s="25" t="s">
        <v>183</v>
      </c>
    </row>
    <row r="93" spans="1:9" x14ac:dyDescent="0.25">
      <c r="A93" s="14" t="s">
        <v>215</v>
      </c>
      <c r="B93" s="6">
        <v>4212</v>
      </c>
      <c r="C93" s="27" t="s">
        <v>71</v>
      </c>
      <c r="D93" s="28">
        <f t="shared" ref="D93:D95" si="8">E93/1.25</f>
        <v>0</v>
      </c>
      <c r="E93" s="29">
        <v>0</v>
      </c>
      <c r="F93" s="25"/>
      <c r="G93" s="25"/>
      <c r="H93" s="25"/>
      <c r="I93" s="25"/>
    </row>
    <row r="94" spans="1:9" ht="24" x14ac:dyDescent="0.25">
      <c r="A94" s="14" t="s">
        <v>216</v>
      </c>
      <c r="B94" s="6">
        <v>4227</v>
      </c>
      <c r="C94" s="27" t="s">
        <v>73</v>
      </c>
      <c r="D94" s="28">
        <f t="shared" si="8"/>
        <v>10400</v>
      </c>
      <c r="E94" s="29">
        <v>13000</v>
      </c>
      <c r="F94" s="25" t="s">
        <v>164</v>
      </c>
      <c r="G94" s="25" t="s">
        <v>161</v>
      </c>
      <c r="H94" s="26" t="s">
        <v>165</v>
      </c>
      <c r="I94" s="25"/>
    </row>
    <row r="95" spans="1:9" x14ac:dyDescent="0.25">
      <c r="A95" s="14" t="s">
        <v>217</v>
      </c>
      <c r="B95" s="6">
        <v>4222</v>
      </c>
      <c r="C95" s="27" t="s">
        <v>206</v>
      </c>
      <c r="D95" s="28">
        <f t="shared" si="8"/>
        <v>3200</v>
      </c>
      <c r="E95" s="29">
        <v>4000</v>
      </c>
      <c r="F95" s="25"/>
      <c r="G95" s="25"/>
      <c r="H95" s="26"/>
      <c r="I95" s="25"/>
    </row>
    <row r="96" spans="1:9" ht="24" x14ac:dyDescent="0.25">
      <c r="A96" s="13" t="s">
        <v>218</v>
      </c>
      <c r="B96" s="4">
        <v>4241</v>
      </c>
      <c r="C96" s="22" t="s">
        <v>41</v>
      </c>
      <c r="D96" s="23">
        <f>SUM(D97)</f>
        <v>2400</v>
      </c>
      <c r="E96" s="24">
        <f>E97</f>
        <v>3000</v>
      </c>
      <c r="F96" s="25" t="s">
        <v>182</v>
      </c>
      <c r="G96" s="25" t="s">
        <v>161</v>
      </c>
      <c r="H96" s="26" t="s">
        <v>165</v>
      </c>
      <c r="I96" s="25" t="s">
        <v>184</v>
      </c>
    </row>
    <row r="97" spans="1:9" x14ac:dyDescent="0.25">
      <c r="A97" s="14" t="s">
        <v>219</v>
      </c>
      <c r="B97" s="6">
        <v>42411</v>
      </c>
      <c r="C97" s="27" t="s">
        <v>41</v>
      </c>
      <c r="D97" s="28">
        <f>E97/1.25</f>
        <v>2400</v>
      </c>
      <c r="E97" s="29">
        <v>3000</v>
      </c>
      <c r="F97" s="25"/>
      <c r="G97" s="25"/>
      <c r="H97" s="25"/>
      <c r="I97" s="25"/>
    </row>
    <row r="98" spans="1:9" x14ac:dyDescent="0.25">
      <c r="B98" s="3"/>
      <c r="C98" s="35"/>
      <c r="D98" s="36"/>
      <c r="E98" s="37"/>
      <c r="F98" s="38"/>
      <c r="G98" s="38"/>
      <c r="H98" s="38"/>
      <c r="I98" s="38"/>
    </row>
    <row r="99" spans="1:9" x14ac:dyDescent="0.25">
      <c r="C99" s="38"/>
      <c r="D99" s="36"/>
      <c r="E99" s="37"/>
      <c r="F99" s="38"/>
      <c r="G99" s="38"/>
      <c r="H99" s="38"/>
      <c r="I99" s="38"/>
    </row>
    <row r="100" spans="1:9" x14ac:dyDescent="0.25">
      <c r="C100" s="38"/>
      <c r="D100" s="36"/>
      <c r="E100" s="37"/>
      <c r="F100" s="38"/>
      <c r="G100" s="38"/>
      <c r="H100" s="38"/>
      <c r="I100" s="38"/>
    </row>
    <row r="101" spans="1:9" x14ac:dyDescent="0.25">
      <c r="C101" s="38"/>
      <c r="D101" s="36" t="s">
        <v>44</v>
      </c>
      <c r="E101" s="37"/>
      <c r="F101" s="38"/>
      <c r="G101" s="38"/>
      <c r="H101" s="38"/>
      <c r="I101" s="38"/>
    </row>
    <row r="102" spans="1:9" x14ac:dyDescent="0.25">
      <c r="C102" s="38"/>
      <c r="D102" s="36" t="s">
        <v>45</v>
      </c>
      <c r="E102" s="37"/>
      <c r="F102" s="38"/>
      <c r="G102" s="38"/>
      <c r="H102" s="38"/>
      <c r="I102" s="38"/>
    </row>
    <row r="103" spans="1:9" x14ac:dyDescent="0.25">
      <c r="C103" s="38"/>
      <c r="D103" s="36"/>
      <c r="E103" s="37"/>
      <c r="F103" s="38"/>
      <c r="G103" s="38"/>
      <c r="H103" s="38"/>
      <c r="I103" s="38"/>
    </row>
    <row r="104" spans="1:9" x14ac:dyDescent="0.25">
      <c r="C104" s="38"/>
      <c r="D104" s="36"/>
      <c r="E104" s="37"/>
      <c r="F104" s="38"/>
      <c r="G104" s="38"/>
      <c r="H104" s="38"/>
      <c r="I104" s="38"/>
    </row>
    <row r="105" spans="1:9" x14ac:dyDescent="0.25">
      <c r="C105" s="38"/>
      <c r="D105" s="36"/>
      <c r="E105" s="37"/>
      <c r="F105" s="38"/>
      <c r="G105" s="38"/>
      <c r="H105" s="38"/>
      <c r="I105" s="38"/>
    </row>
    <row r="106" spans="1:9" x14ac:dyDescent="0.25">
      <c r="C106" s="38"/>
      <c r="D106" s="36"/>
      <c r="E106" s="37"/>
      <c r="F106" s="38"/>
      <c r="G106" s="38"/>
      <c r="H106" s="38"/>
      <c r="I106" s="38"/>
    </row>
    <row r="107" spans="1:9" x14ac:dyDescent="0.25">
      <c r="C107" s="38"/>
      <c r="D107" s="36"/>
      <c r="E107" s="37"/>
      <c r="F107" s="38"/>
      <c r="G107" s="38"/>
      <c r="H107" s="38"/>
      <c r="I107" s="38"/>
    </row>
    <row r="108" spans="1:9" x14ac:dyDescent="0.25">
      <c r="C108" s="38"/>
      <c r="D108" s="36"/>
      <c r="E108" s="37"/>
      <c r="F108" s="38"/>
      <c r="G108" s="38"/>
      <c r="H108" s="38"/>
      <c r="I108" s="38"/>
    </row>
    <row r="109" spans="1:9" x14ac:dyDescent="0.25">
      <c r="C109" s="38"/>
      <c r="D109" s="36"/>
      <c r="E109" s="37"/>
      <c r="F109" s="38"/>
      <c r="G109" s="38"/>
      <c r="H109" s="38"/>
      <c r="I109" s="38"/>
    </row>
    <row r="110" spans="1:9" x14ac:dyDescent="0.25">
      <c r="C110" s="38"/>
      <c r="D110" s="36"/>
      <c r="E110" s="37"/>
      <c r="F110" s="38"/>
      <c r="G110" s="38"/>
      <c r="H110" s="38"/>
      <c r="I110" s="38"/>
    </row>
    <row r="111" spans="1:9" x14ac:dyDescent="0.25">
      <c r="C111" s="38"/>
      <c r="D111" s="36"/>
      <c r="E111" s="37"/>
      <c r="F111" s="38"/>
      <c r="G111" s="38"/>
      <c r="H111" s="38"/>
      <c r="I111" s="38"/>
    </row>
    <row r="112" spans="1:9" x14ac:dyDescent="0.25">
      <c r="C112" s="38"/>
      <c r="D112" s="36"/>
      <c r="E112" s="37"/>
      <c r="F112" s="38"/>
      <c r="G112" s="38"/>
      <c r="H112" s="38"/>
      <c r="I112" s="38"/>
    </row>
    <row r="113" spans="3:9" x14ac:dyDescent="0.25">
      <c r="C113" s="38"/>
      <c r="D113" s="36"/>
      <c r="E113" s="37"/>
      <c r="F113" s="38"/>
      <c r="G113" s="38"/>
      <c r="H113" s="38"/>
      <c r="I113" s="38"/>
    </row>
    <row r="114" spans="3:9" x14ac:dyDescent="0.25">
      <c r="C114" s="38"/>
      <c r="D114" s="36"/>
      <c r="E114" s="37"/>
      <c r="F114" s="38"/>
      <c r="G114" s="38"/>
      <c r="H114" s="38"/>
      <c r="I114" s="38"/>
    </row>
    <row r="115" spans="3:9" x14ac:dyDescent="0.25">
      <c r="C115" s="38"/>
      <c r="D115" s="36"/>
      <c r="E115" s="37"/>
      <c r="F115" s="38"/>
      <c r="G115" s="38"/>
      <c r="H115" s="38"/>
      <c r="I115" s="38"/>
    </row>
    <row r="116" spans="3:9" x14ac:dyDescent="0.25">
      <c r="C116" s="38"/>
      <c r="D116" s="36"/>
      <c r="E116" s="37"/>
      <c r="F116" s="38"/>
      <c r="G116" s="38"/>
      <c r="H116" s="38"/>
      <c r="I116" s="38"/>
    </row>
    <row r="117" spans="3:9" x14ac:dyDescent="0.25">
      <c r="C117" s="38"/>
      <c r="D117" s="36"/>
      <c r="E117" s="37"/>
      <c r="F117" s="38"/>
      <c r="G117" s="38"/>
      <c r="H117" s="38"/>
      <c r="I117" s="38"/>
    </row>
    <row r="118" spans="3:9" x14ac:dyDescent="0.25">
      <c r="C118" s="38"/>
      <c r="D118" s="36"/>
      <c r="E118" s="37"/>
      <c r="F118" s="38"/>
      <c r="G118" s="38"/>
      <c r="H118" s="38"/>
      <c r="I118" s="38"/>
    </row>
    <row r="119" spans="3:9" x14ac:dyDescent="0.25">
      <c r="C119" s="38"/>
      <c r="D119" s="36"/>
      <c r="E119" s="37"/>
      <c r="F119" s="38"/>
      <c r="G119" s="38"/>
      <c r="H119" s="38"/>
      <c r="I119" s="38"/>
    </row>
    <row r="120" spans="3:9" x14ac:dyDescent="0.25">
      <c r="C120" s="38"/>
      <c r="D120" s="36"/>
      <c r="E120" s="37"/>
      <c r="F120" s="38"/>
      <c r="G120" s="38"/>
      <c r="H120" s="38"/>
      <c r="I120" s="38"/>
    </row>
    <row r="121" spans="3:9" x14ac:dyDescent="0.25">
      <c r="C121" s="38"/>
      <c r="D121" s="36"/>
      <c r="E121" s="37"/>
      <c r="F121" s="38"/>
      <c r="G121" s="38"/>
      <c r="H121" s="38"/>
      <c r="I121" s="38"/>
    </row>
    <row r="122" spans="3:9" x14ac:dyDescent="0.25">
      <c r="C122" s="38"/>
      <c r="D122" s="36"/>
      <c r="E122" s="37"/>
      <c r="F122" s="38"/>
      <c r="G122" s="38"/>
      <c r="H122" s="38"/>
      <c r="I122" s="38"/>
    </row>
    <row r="123" spans="3:9" x14ac:dyDescent="0.25">
      <c r="C123" s="38"/>
      <c r="D123" s="36"/>
      <c r="E123" s="37"/>
      <c r="F123" s="38"/>
      <c r="G123" s="38"/>
      <c r="H123" s="38"/>
      <c r="I123" s="38"/>
    </row>
    <row r="124" spans="3:9" x14ac:dyDescent="0.25">
      <c r="C124" s="38"/>
      <c r="D124" s="36"/>
      <c r="E124" s="37"/>
      <c r="F124" s="38"/>
      <c r="G124" s="38"/>
      <c r="H124" s="38"/>
      <c r="I124" s="38"/>
    </row>
    <row r="125" spans="3:9" x14ac:dyDescent="0.25">
      <c r="C125" s="38"/>
      <c r="D125" s="36"/>
      <c r="E125" s="37"/>
      <c r="F125" s="38"/>
      <c r="G125" s="38"/>
      <c r="H125" s="38"/>
      <c r="I125" s="38"/>
    </row>
    <row r="126" spans="3:9" x14ac:dyDescent="0.25">
      <c r="C126" s="38"/>
      <c r="D126" s="36"/>
      <c r="E126" s="37"/>
      <c r="F126" s="38"/>
      <c r="G126" s="38"/>
      <c r="H126" s="38"/>
      <c r="I126" s="38"/>
    </row>
    <row r="127" spans="3:9" x14ac:dyDescent="0.25">
      <c r="C127" s="38"/>
      <c r="D127" s="36"/>
      <c r="E127" s="37"/>
      <c r="F127" s="38"/>
      <c r="G127" s="38"/>
      <c r="H127" s="38"/>
      <c r="I127" s="38"/>
    </row>
    <row r="128" spans="3:9" x14ac:dyDescent="0.25">
      <c r="C128" s="38"/>
      <c r="D128" s="36"/>
      <c r="E128" s="37"/>
      <c r="F128" s="38"/>
      <c r="G128" s="38"/>
      <c r="H128" s="38"/>
      <c r="I128" s="38"/>
    </row>
    <row r="129" spans="3:9" x14ac:dyDescent="0.25">
      <c r="C129" s="38"/>
      <c r="D129" s="36"/>
      <c r="E129" s="37"/>
      <c r="F129" s="38"/>
      <c r="G129" s="38"/>
      <c r="H129" s="38"/>
      <c r="I129" s="38"/>
    </row>
    <row r="130" spans="3:9" x14ac:dyDescent="0.25">
      <c r="C130" s="38"/>
      <c r="D130" s="36"/>
      <c r="E130" s="37"/>
      <c r="F130" s="38"/>
      <c r="G130" s="38"/>
      <c r="H130" s="38"/>
      <c r="I130" s="38"/>
    </row>
    <row r="131" spans="3:9" x14ac:dyDescent="0.25">
      <c r="C131" s="38"/>
      <c r="D131" s="36"/>
      <c r="E131" s="37"/>
      <c r="F131" s="38"/>
      <c r="G131" s="38"/>
      <c r="H131" s="38"/>
      <c r="I131" s="38"/>
    </row>
    <row r="132" spans="3:9" x14ac:dyDescent="0.25">
      <c r="C132" s="38"/>
      <c r="D132" s="36"/>
      <c r="E132" s="37"/>
      <c r="F132" s="38"/>
      <c r="G132" s="38"/>
      <c r="H132" s="38"/>
      <c r="I132" s="38"/>
    </row>
    <row r="133" spans="3:9" x14ac:dyDescent="0.25">
      <c r="C133" s="38"/>
      <c r="D133" s="36"/>
      <c r="E133" s="37"/>
      <c r="F133" s="38"/>
      <c r="G133" s="38"/>
      <c r="H133" s="38"/>
      <c r="I133" s="38"/>
    </row>
    <row r="134" spans="3:9" x14ac:dyDescent="0.25">
      <c r="C134" s="38"/>
      <c r="D134" s="36"/>
      <c r="E134" s="37"/>
      <c r="F134" s="38"/>
      <c r="G134" s="38"/>
      <c r="H134" s="38"/>
      <c r="I134" s="38"/>
    </row>
    <row r="135" spans="3:9" x14ac:dyDescent="0.25">
      <c r="C135" s="38"/>
      <c r="D135" s="36"/>
      <c r="E135" s="37"/>
      <c r="F135" s="38"/>
      <c r="G135" s="38"/>
      <c r="H135" s="38"/>
      <c r="I135" s="38"/>
    </row>
    <row r="136" spans="3:9" x14ac:dyDescent="0.25">
      <c r="C136" s="38"/>
      <c r="D136" s="36"/>
      <c r="E136" s="37"/>
      <c r="F136" s="38"/>
      <c r="G136" s="38"/>
      <c r="H136" s="38"/>
      <c r="I136" s="38"/>
    </row>
    <row r="137" spans="3:9" x14ac:dyDescent="0.25">
      <c r="C137" s="38"/>
      <c r="D137" s="36"/>
      <c r="E137" s="37"/>
      <c r="F137" s="38"/>
      <c r="G137" s="38"/>
      <c r="H137" s="38"/>
      <c r="I137" s="38"/>
    </row>
    <row r="138" spans="3:9" x14ac:dyDescent="0.25">
      <c r="C138" s="38"/>
      <c r="D138" s="36"/>
      <c r="E138" s="37"/>
      <c r="F138" s="38"/>
      <c r="G138" s="38"/>
      <c r="H138" s="38"/>
      <c r="I138" s="38"/>
    </row>
    <row r="139" spans="3:9" x14ac:dyDescent="0.25">
      <c r="C139" s="38"/>
      <c r="D139" s="36"/>
      <c r="E139" s="37"/>
      <c r="F139" s="38"/>
      <c r="G139" s="38"/>
      <c r="H139" s="38"/>
      <c r="I139" s="38"/>
    </row>
    <row r="140" spans="3:9" x14ac:dyDescent="0.25">
      <c r="C140" s="38"/>
      <c r="D140" s="36"/>
      <c r="E140" s="37"/>
      <c r="F140" s="38"/>
      <c r="G140" s="38"/>
      <c r="H140" s="38"/>
      <c r="I140" s="38"/>
    </row>
    <row r="141" spans="3:9" x14ac:dyDescent="0.25">
      <c r="C141" s="38"/>
      <c r="D141" s="36"/>
      <c r="E141" s="37"/>
      <c r="F141" s="38"/>
      <c r="G141" s="38"/>
      <c r="H141" s="38"/>
      <c r="I141" s="38"/>
    </row>
    <row r="142" spans="3:9" x14ac:dyDescent="0.25">
      <c r="C142" s="38"/>
      <c r="D142" s="36"/>
      <c r="E142" s="37"/>
      <c r="F142" s="38"/>
      <c r="G142" s="38"/>
      <c r="H142" s="38"/>
      <c r="I142" s="38"/>
    </row>
    <row r="143" spans="3:9" x14ac:dyDescent="0.25">
      <c r="C143" s="38"/>
      <c r="D143" s="36"/>
      <c r="E143" s="37"/>
      <c r="F143" s="38"/>
      <c r="G143" s="38"/>
      <c r="H143" s="38"/>
      <c r="I143" s="38"/>
    </row>
    <row r="144" spans="3:9" x14ac:dyDescent="0.25">
      <c r="C144" s="38"/>
      <c r="D144" s="36"/>
      <c r="E144" s="37"/>
      <c r="F144" s="38"/>
      <c r="G144" s="38"/>
      <c r="H144" s="38"/>
      <c r="I144" s="38"/>
    </row>
    <row r="145" spans="3:9" x14ac:dyDescent="0.25">
      <c r="C145" s="38"/>
      <c r="D145" s="36"/>
      <c r="E145" s="37"/>
      <c r="F145" s="38"/>
      <c r="G145" s="38"/>
      <c r="H145" s="38"/>
      <c r="I145" s="38"/>
    </row>
    <row r="146" spans="3:9" x14ac:dyDescent="0.25">
      <c r="C146" s="38"/>
      <c r="D146" s="36"/>
      <c r="E146" s="37"/>
      <c r="F146" s="38"/>
      <c r="G146" s="38"/>
      <c r="H146" s="38"/>
      <c r="I146" s="38"/>
    </row>
    <row r="147" spans="3:9" x14ac:dyDescent="0.25">
      <c r="C147" s="38"/>
      <c r="D147" s="36"/>
      <c r="E147" s="37"/>
      <c r="F147" s="38"/>
      <c r="G147" s="38"/>
      <c r="H147" s="38"/>
      <c r="I147" s="38"/>
    </row>
    <row r="148" spans="3:9" x14ac:dyDescent="0.25">
      <c r="C148" s="38"/>
      <c r="D148" s="36"/>
      <c r="E148" s="37"/>
      <c r="F148" s="38"/>
      <c r="G148" s="38"/>
      <c r="H148" s="38"/>
      <c r="I148" s="38"/>
    </row>
    <row r="149" spans="3:9" x14ac:dyDescent="0.25">
      <c r="C149" s="38"/>
      <c r="D149" s="36"/>
      <c r="E149" s="37"/>
      <c r="F149" s="38"/>
      <c r="G149" s="38"/>
      <c r="H149" s="38"/>
      <c r="I149" s="38"/>
    </row>
    <row r="150" spans="3:9" x14ac:dyDescent="0.25">
      <c r="C150" s="38"/>
      <c r="D150" s="36"/>
      <c r="E150" s="37"/>
      <c r="F150" s="38"/>
      <c r="G150" s="38"/>
      <c r="H150" s="38"/>
      <c r="I150" s="38"/>
    </row>
    <row r="151" spans="3:9" x14ac:dyDescent="0.25">
      <c r="C151" s="38"/>
      <c r="D151" s="36"/>
      <c r="E151" s="37"/>
      <c r="F151" s="38"/>
      <c r="G151" s="38"/>
      <c r="H151" s="38"/>
      <c r="I151" s="38"/>
    </row>
    <row r="152" spans="3:9" x14ac:dyDescent="0.25">
      <c r="C152" s="38"/>
      <c r="D152" s="36"/>
      <c r="E152" s="37"/>
      <c r="F152" s="38"/>
      <c r="G152" s="38"/>
      <c r="H152" s="38"/>
      <c r="I152" s="38"/>
    </row>
    <row r="153" spans="3:9" x14ac:dyDescent="0.25">
      <c r="C153" s="38"/>
      <c r="D153" s="36"/>
      <c r="E153" s="37"/>
      <c r="F153" s="38"/>
      <c r="G153" s="38"/>
      <c r="H153" s="38"/>
      <c r="I153" s="38"/>
    </row>
    <row r="154" spans="3:9" x14ac:dyDescent="0.25">
      <c r="C154" s="38"/>
      <c r="D154" s="36"/>
      <c r="E154" s="37"/>
      <c r="F154" s="38"/>
      <c r="G154" s="38"/>
      <c r="H154" s="38"/>
      <c r="I154" s="38"/>
    </row>
    <row r="155" spans="3:9" x14ac:dyDescent="0.25">
      <c r="C155" s="38"/>
      <c r="D155" s="36"/>
      <c r="E155" s="37"/>
      <c r="F155" s="38"/>
      <c r="G155" s="38"/>
      <c r="H155" s="38"/>
      <c r="I155" s="38"/>
    </row>
    <row r="156" spans="3:9" x14ac:dyDescent="0.25">
      <c r="C156" s="38"/>
      <c r="D156" s="36"/>
      <c r="E156" s="37"/>
      <c r="F156" s="38"/>
      <c r="G156" s="38"/>
      <c r="H156" s="38"/>
      <c r="I156" s="38"/>
    </row>
    <row r="157" spans="3:9" x14ac:dyDescent="0.25">
      <c r="C157" s="38"/>
      <c r="D157" s="36"/>
      <c r="E157" s="37"/>
      <c r="F157" s="38"/>
      <c r="G157" s="38"/>
      <c r="H157" s="38"/>
      <c r="I157" s="38"/>
    </row>
    <row r="158" spans="3:9" x14ac:dyDescent="0.25">
      <c r="C158" s="38"/>
      <c r="D158" s="36"/>
      <c r="E158" s="37"/>
      <c r="F158" s="38"/>
      <c r="G158" s="38"/>
      <c r="H158" s="38"/>
      <c r="I158" s="38"/>
    </row>
    <row r="159" spans="3:9" x14ac:dyDescent="0.25">
      <c r="C159" s="38"/>
      <c r="D159" s="36"/>
      <c r="E159" s="37"/>
      <c r="F159" s="38"/>
      <c r="G159" s="38"/>
      <c r="H159" s="38"/>
      <c r="I159" s="38"/>
    </row>
    <row r="160" spans="3:9" x14ac:dyDescent="0.25">
      <c r="C160" s="38"/>
      <c r="D160" s="36"/>
      <c r="E160" s="37"/>
      <c r="F160" s="38"/>
      <c r="G160" s="38"/>
      <c r="H160" s="38"/>
      <c r="I160" s="38"/>
    </row>
    <row r="161" spans="3:9" x14ac:dyDescent="0.25">
      <c r="C161" s="38"/>
      <c r="D161" s="36"/>
      <c r="E161" s="37"/>
      <c r="F161" s="38"/>
      <c r="G161" s="38"/>
      <c r="H161" s="38"/>
      <c r="I161" s="38"/>
    </row>
    <row r="162" spans="3:9" x14ac:dyDescent="0.25">
      <c r="C162" s="38"/>
      <c r="D162" s="36"/>
      <c r="E162" s="37"/>
      <c r="F162" s="38"/>
      <c r="G162" s="38"/>
      <c r="H162" s="38"/>
      <c r="I162" s="38"/>
    </row>
    <row r="163" spans="3:9" x14ac:dyDescent="0.25">
      <c r="C163" s="38"/>
      <c r="D163" s="36"/>
      <c r="E163" s="37"/>
      <c r="F163" s="38"/>
      <c r="G163" s="38"/>
      <c r="H163" s="38"/>
      <c r="I163" s="38"/>
    </row>
    <row r="164" spans="3:9" x14ac:dyDescent="0.25">
      <c r="C164" s="38"/>
      <c r="D164" s="36"/>
      <c r="E164" s="37"/>
      <c r="F164" s="38"/>
      <c r="G164" s="38"/>
      <c r="H164" s="38"/>
      <c r="I164" s="38"/>
    </row>
    <row r="165" spans="3:9" x14ac:dyDescent="0.25">
      <c r="C165" s="38"/>
      <c r="D165" s="36"/>
      <c r="E165" s="37"/>
      <c r="F165" s="38"/>
      <c r="G165" s="38"/>
      <c r="H165" s="38"/>
      <c r="I165" s="38"/>
    </row>
    <row r="166" spans="3:9" x14ac:dyDescent="0.25">
      <c r="C166" s="38"/>
      <c r="D166" s="36"/>
      <c r="E166" s="37"/>
      <c r="F166" s="38"/>
      <c r="G166" s="38"/>
      <c r="H166" s="38"/>
      <c r="I166" s="38"/>
    </row>
    <row r="167" spans="3:9" x14ac:dyDescent="0.25">
      <c r="C167" s="38"/>
      <c r="D167" s="36"/>
      <c r="E167" s="37"/>
      <c r="F167" s="38"/>
      <c r="G167" s="38"/>
      <c r="H167" s="38"/>
      <c r="I167" s="38"/>
    </row>
    <row r="168" spans="3:9" x14ac:dyDescent="0.25">
      <c r="C168" s="38"/>
      <c r="D168" s="36"/>
      <c r="E168" s="37"/>
      <c r="F168" s="38"/>
      <c r="G168" s="38"/>
      <c r="H168" s="38"/>
      <c r="I168" s="38"/>
    </row>
    <row r="169" spans="3:9" x14ac:dyDescent="0.25">
      <c r="C169" s="38"/>
      <c r="D169" s="36"/>
      <c r="E169" s="37"/>
      <c r="F169" s="38"/>
      <c r="G169" s="38"/>
      <c r="H169" s="38"/>
      <c r="I169" s="38"/>
    </row>
    <row r="170" spans="3:9" x14ac:dyDescent="0.25">
      <c r="C170" s="38"/>
      <c r="D170" s="36"/>
      <c r="E170" s="37"/>
      <c r="F170" s="38"/>
      <c r="G170" s="38"/>
      <c r="H170" s="38"/>
      <c r="I170" s="38"/>
    </row>
    <row r="171" spans="3:9" x14ac:dyDescent="0.25">
      <c r="C171" s="38"/>
      <c r="D171" s="36"/>
      <c r="E171" s="37"/>
      <c r="F171" s="38"/>
      <c r="G171" s="38"/>
      <c r="H171" s="38"/>
      <c r="I171" s="38"/>
    </row>
    <row r="172" spans="3:9" x14ac:dyDescent="0.25">
      <c r="C172" s="38"/>
      <c r="D172" s="36"/>
      <c r="E172" s="37"/>
      <c r="F172" s="38"/>
      <c r="G172" s="38"/>
      <c r="H172" s="38"/>
      <c r="I172" s="38"/>
    </row>
    <row r="173" spans="3:9" x14ac:dyDescent="0.25">
      <c r="C173" s="38"/>
      <c r="D173" s="36"/>
      <c r="E173" s="37"/>
      <c r="F173" s="38"/>
      <c r="G173" s="38"/>
      <c r="H173" s="38"/>
      <c r="I173" s="38"/>
    </row>
    <row r="174" spans="3:9" x14ac:dyDescent="0.25">
      <c r="C174" s="38"/>
      <c r="D174" s="36"/>
      <c r="E174" s="37"/>
      <c r="F174" s="38"/>
      <c r="G174" s="38"/>
      <c r="H174" s="38"/>
      <c r="I174" s="38"/>
    </row>
    <row r="175" spans="3:9" x14ac:dyDescent="0.25">
      <c r="C175" s="38"/>
      <c r="D175" s="36"/>
      <c r="E175" s="37"/>
      <c r="F175" s="38"/>
      <c r="G175" s="38"/>
      <c r="H175" s="38"/>
      <c r="I175" s="38"/>
    </row>
    <row r="176" spans="3:9" x14ac:dyDescent="0.25">
      <c r="C176" s="38"/>
      <c r="D176" s="36"/>
      <c r="E176" s="37"/>
      <c r="F176" s="38"/>
      <c r="G176" s="38"/>
      <c r="H176" s="38"/>
      <c r="I176" s="38"/>
    </row>
    <row r="177" spans="3:9" x14ac:dyDescent="0.25">
      <c r="C177" s="38"/>
      <c r="D177" s="36"/>
      <c r="E177" s="37"/>
      <c r="F177" s="38"/>
      <c r="G177" s="38"/>
      <c r="H177" s="38"/>
      <c r="I177" s="38"/>
    </row>
    <row r="178" spans="3:9" x14ac:dyDescent="0.25">
      <c r="C178" s="38"/>
      <c r="D178" s="36"/>
      <c r="E178" s="37"/>
      <c r="F178" s="38"/>
      <c r="G178" s="38"/>
      <c r="H178" s="38"/>
      <c r="I178" s="38"/>
    </row>
    <row r="179" spans="3:9" x14ac:dyDescent="0.25">
      <c r="C179" s="38"/>
      <c r="D179" s="36"/>
      <c r="E179" s="37"/>
      <c r="F179" s="38"/>
      <c r="G179" s="38"/>
      <c r="H179" s="38"/>
      <c r="I179" s="38"/>
    </row>
    <row r="180" spans="3:9" x14ac:dyDescent="0.25">
      <c r="C180" s="38"/>
      <c r="D180" s="36"/>
      <c r="E180" s="37"/>
      <c r="F180" s="38"/>
      <c r="G180" s="38"/>
      <c r="H180" s="38"/>
      <c r="I180" s="38"/>
    </row>
    <row r="181" spans="3:9" x14ac:dyDescent="0.25">
      <c r="C181" s="38"/>
      <c r="D181" s="36"/>
      <c r="E181" s="37"/>
      <c r="F181" s="38"/>
      <c r="G181" s="38"/>
      <c r="H181" s="38"/>
      <c r="I181" s="38"/>
    </row>
    <row r="182" spans="3:9" x14ac:dyDescent="0.25">
      <c r="C182" s="38"/>
      <c r="D182" s="36"/>
      <c r="E182" s="37"/>
      <c r="F182" s="38"/>
      <c r="G182" s="38"/>
      <c r="H182" s="38"/>
      <c r="I182" s="38"/>
    </row>
    <row r="183" spans="3:9" x14ac:dyDescent="0.25">
      <c r="C183" s="38"/>
      <c r="D183" s="36"/>
      <c r="E183" s="37"/>
      <c r="F183" s="38"/>
      <c r="G183" s="38"/>
      <c r="H183" s="38"/>
      <c r="I183" s="38"/>
    </row>
    <row r="184" spans="3:9" x14ac:dyDescent="0.25">
      <c r="C184" s="38"/>
      <c r="D184" s="36"/>
      <c r="E184" s="37"/>
      <c r="F184" s="38"/>
      <c r="G184" s="38"/>
      <c r="H184" s="38"/>
      <c r="I184" s="38"/>
    </row>
    <row r="185" spans="3:9" x14ac:dyDescent="0.25">
      <c r="C185" s="38"/>
      <c r="D185" s="36"/>
      <c r="E185" s="37"/>
      <c r="F185" s="38"/>
      <c r="G185" s="38"/>
      <c r="H185" s="38"/>
      <c r="I185" s="38"/>
    </row>
    <row r="186" spans="3:9" x14ac:dyDescent="0.25">
      <c r="C186" s="38"/>
      <c r="D186" s="36"/>
      <c r="E186" s="37"/>
      <c r="F186" s="38"/>
      <c r="G186" s="38"/>
      <c r="H186" s="38"/>
      <c r="I186" s="38"/>
    </row>
    <row r="187" spans="3:9" x14ac:dyDescent="0.25">
      <c r="C187" s="38"/>
      <c r="D187" s="36"/>
      <c r="E187" s="37"/>
      <c r="F187" s="38"/>
      <c r="G187" s="38"/>
      <c r="H187" s="38"/>
      <c r="I187" s="38"/>
    </row>
    <row r="188" spans="3:9" x14ac:dyDescent="0.25">
      <c r="C188" s="38"/>
      <c r="D188" s="36"/>
      <c r="E188" s="37"/>
      <c r="F188" s="38"/>
      <c r="G188" s="38"/>
      <c r="H188" s="38"/>
      <c r="I188" s="38"/>
    </row>
    <row r="189" spans="3:9" x14ac:dyDescent="0.25">
      <c r="C189" s="38"/>
      <c r="D189" s="36"/>
      <c r="E189" s="37"/>
      <c r="F189" s="38"/>
      <c r="G189" s="38"/>
      <c r="H189" s="38"/>
      <c r="I189" s="38"/>
    </row>
    <row r="190" spans="3:9" x14ac:dyDescent="0.25">
      <c r="C190" s="38"/>
      <c r="D190" s="36"/>
      <c r="E190" s="37"/>
      <c r="F190" s="38"/>
      <c r="G190" s="38"/>
      <c r="H190" s="38"/>
      <c r="I190" s="38"/>
    </row>
    <row r="191" spans="3:9" x14ac:dyDescent="0.25">
      <c r="C191" s="38"/>
      <c r="D191" s="36"/>
      <c r="E191" s="37"/>
      <c r="F191" s="38"/>
      <c r="G191" s="38"/>
      <c r="H191" s="38"/>
      <c r="I191" s="38"/>
    </row>
    <row r="192" spans="3:9" x14ac:dyDescent="0.25">
      <c r="C192" s="38"/>
      <c r="D192" s="36"/>
      <c r="E192" s="37"/>
      <c r="F192" s="38"/>
      <c r="G192" s="38"/>
      <c r="H192" s="38"/>
      <c r="I192" s="38"/>
    </row>
    <row r="193" spans="3:9" x14ac:dyDescent="0.25">
      <c r="C193" s="38"/>
      <c r="D193" s="36"/>
      <c r="E193" s="37"/>
      <c r="F193" s="38"/>
      <c r="G193" s="38"/>
      <c r="H193" s="38"/>
      <c r="I193" s="38"/>
    </row>
    <row r="194" spans="3:9" x14ac:dyDescent="0.25">
      <c r="C194" s="38"/>
      <c r="D194" s="36"/>
      <c r="E194" s="37"/>
      <c r="F194" s="38"/>
      <c r="G194" s="38"/>
      <c r="H194" s="38"/>
      <c r="I194" s="38"/>
    </row>
    <row r="195" spans="3:9" x14ac:dyDescent="0.25">
      <c r="C195" s="38"/>
      <c r="D195" s="36"/>
      <c r="E195" s="37"/>
      <c r="F195" s="38"/>
      <c r="G195" s="38"/>
      <c r="H195" s="38"/>
      <c r="I195" s="38"/>
    </row>
    <row r="196" spans="3:9" x14ac:dyDescent="0.25">
      <c r="C196" s="38"/>
      <c r="D196" s="36"/>
      <c r="E196" s="37"/>
      <c r="F196" s="38"/>
      <c r="G196" s="38"/>
      <c r="H196" s="38"/>
      <c r="I196" s="38"/>
    </row>
    <row r="197" spans="3:9" x14ac:dyDescent="0.25">
      <c r="C197" s="38"/>
      <c r="D197" s="36"/>
      <c r="E197" s="37"/>
      <c r="F197" s="38"/>
      <c r="G197" s="38"/>
      <c r="H197" s="38"/>
      <c r="I197" s="38"/>
    </row>
    <row r="198" spans="3:9" x14ac:dyDescent="0.25">
      <c r="C198" s="38"/>
      <c r="D198" s="36"/>
      <c r="E198" s="37"/>
      <c r="F198" s="38"/>
      <c r="G198" s="38"/>
      <c r="H198" s="38"/>
      <c r="I198" s="38"/>
    </row>
    <row r="199" spans="3:9" x14ac:dyDescent="0.25">
      <c r="C199" s="38"/>
      <c r="D199" s="36"/>
      <c r="E199" s="37"/>
      <c r="F199" s="38"/>
      <c r="G199" s="38"/>
      <c r="H199" s="38"/>
      <c r="I199" s="38"/>
    </row>
    <row r="200" spans="3:9" x14ac:dyDescent="0.25">
      <c r="C200" s="38"/>
      <c r="D200" s="36"/>
      <c r="E200" s="37"/>
      <c r="F200" s="38"/>
      <c r="G200" s="38"/>
      <c r="H200" s="38"/>
      <c r="I200" s="38"/>
    </row>
    <row r="201" spans="3:9" x14ac:dyDescent="0.25">
      <c r="C201" s="38"/>
      <c r="D201" s="36"/>
      <c r="E201" s="37"/>
      <c r="F201" s="38"/>
      <c r="G201" s="38"/>
      <c r="H201" s="38"/>
      <c r="I201" s="38"/>
    </row>
    <row r="202" spans="3:9" x14ac:dyDescent="0.25">
      <c r="C202" s="38"/>
      <c r="D202" s="36"/>
      <c r="E202" s="37"/>
      <c r="F202" s="38"/>
      <c r="G202" s="38"/>
      <c r="H202" s="38"/>
      <c r="I202" s="38"/>
    </row>
    <row r="203" spans="3:9" x14ac:dyDescent="0.25">
      <c r="C203" s="38"/>
      <c r="D203" s="36"/>
      <c r="E203" s="37"/>
      <c r="F203" s="38"/>
      <c r="G203" s="38"/>
      <c r="H203" s="38"/>
      <c r="I203" s="38"/>
    </row>
    <row r="204" spans="3:9" x14ac:dyDescent="0.25">
      <c r="C204" s="38"/>
      <c r="D204" s="36"/>
      <c r="E204" s="37"/>
      <c r="F204" s="38"/>
      <c r="G204" s="38"/>
      <c r="H204" s="38"/>
      <c r="I204" s="38"/>
    </row>
    <row r="205" spans="3:9" x14ac:dyDescent="0.25">
      <c r="C205" s="38"/>
      <c r="D205" s="36"/>
      <c r="E205" s="37"/>
      <c r="F205" s="38"/>
      <c r="G205" s="38"/>
      <c r="H205" s="38"/>
      <c r="I205" s="38"/>
    </row>
    <row r="206" spans="3:9" x14ac:dyDescent="0.25">
      <c r="C206" s="38"/>
      <c r="D206" s="36"/>
      <c r="E206" s="37"/>
      <c r="F206" s="38"/>
      <c r="G206" s="38"/>
      <c r="H206" s="38"/>
      <c r="I206" s="38"/>
    </row>
    <row r="207" spans="3:9" x14ac:dyDescent="0.25">
      <c r="C207" s="38"/>
      <c r="D207" s="36"/>
      <c r="E207" s="37"/>
      <c r="F207" s="38"/>
      <c r="G207" s="38"/>
      <c r="H207" s="38"/>
      <c r="I207" s="38"/>
    </row>
    <row r="208" spans="3:9" x14ac:dyDescent="0.25">
      <c r="C208" s="38"/>
      <c r="D208" s="36"/>
      <c r="E208" s="37"/>
      <c r="F208" s="38"/>
      <c r="G208" s="38"/>
      <c r="H208" s="38"/>
      <c r="I208" s="38"/>
    </row>
    <row r="209" spans="3:9" x14ac:dyDescent="0.25">
      <c r="C209" s="38"/>
      <c r="D209" s="36"/>
      <c r="E209" s="37"/>
      <c r="F209" s="38"/>
      <c r="G209" s="38"/>
      <c r="H209" s="38"/>
      <c r="I209" s="38"/>
    </row>
    <row r="210" spans="3:9" x14ac:dyDescent="0.25">
      <c r="C210" s="38"/>
      <c r="D210" s="36"/>
      <c r="E210" s="37"/>
      <c r="F210" s="38"/>
      <c r="G210" s="38"/>
      <c r="H210" s="38"/>
      <c r="I210" s="38"/>
    </row>
    <row r="211" spans="3:9" x14ac:dyDescent="0.25">
      <c r="C211" s="38"/>
      <c r="D211" s="36"/>
      <c r="E211" s="37"/>
      <c r="F211" s="38"/>
      <c r="G211" s="38"/>
      <c r="H211" s="38"/>
      <c r="I211" s="38"/>
    </row>
    <row r="212" spans="3:9" x14ac:dyDescent="0.25">
      <c r="C212" s="38"/>
      <c r="D212" s="36"/>
      <c r="E212" s="37"/>
      <c r="F212" s="38"/>
      <c r="G212" s="38"/>
      <c r="H212" s="38"/>
      <c r="I212" s="38"/>
    </row>
    <row r="213" spans="3:9" x14ac:dyDescent="0.25">
      <c r="C213" s="38"/>
      <c r="D213" s="36"/>
      <c r="E213" s="37"/>
      <c r="F213" s="38"/>
      <c r="G213" s="38"/>
      <c r="H213" s="38"/>
      <c r="I213" s="38"/>
    </row>
    <row r="214" spans="3:9" x14ac:dyDescent="0.25">
      <c r="C214" s="38"/>
      <c r="D214" s="36"/>
      <c r="E214" s="37"/>
      <c r="F214" s="38"/>
      <c r="G214" s="38"/>
      <c r="H214" s="38"/>
      <c r="I214" s="38"/>
    </row>
    <row r="215" spans="3:9" x14ac:dyDescent="0.25">
      <c r="C215" s="38"/>
      <c r="D215" s="36"/>
      <c r="E215" s="37"/>
      <c r="F215" s="38"/>
      <c r="G215" s="38"/>
      <c r="H215" s="38"/>
      <c r="I215" s="38"/>
    </row>
    <row r="216" spans="3:9" x14ac:dyDescent="0.25">
      <c r="C216" s="38"/>
      <c r="D216" s="36"/>
      <c r="E216" s="37"/>
      <c r="F216" s="38"/>
      <c r="G216" s="38"/>
      <c r="H216" s="38"/>
      <c r="I216" s="38"/>
    </row>
    <row r="217" spans="3:9" x14ac:dyDescent="0.25">
      <c r="C217" s="38"/>
      <c r="D217" s="36"/>
      <c r="E217" s="37"/>
      <c r="F217" s="38"/>
      <c r="G217" s="38"/>
      <c r="H217" s="38"/>
      <c r="I217" s="38"/>
    </row>
    <row r="218" spans="3:9" x14ac:dyDescent="0.25">
      <c r="C218" s="38"/>
      <c r="D218" s="36"/>
      <c r="E218" s="37"/>
      <c r="F218" s="38"/>
      <c r="G218" s="38"/>
      <c r="H218" s="38"/>
      <c r="I218" s="38"/>
    </row>
    <row r="219" spans="3:9" x14ac:dyDescent="0.25">
      <c r="C219" s="38"/>
      <c r="D219" s="36"/>
      <c r="E219" s="37"/>
      <c r="F219" s="38"/>
      <c r="G219" s="38"/>
      <c r="H219" s="38"/>
      <c r="I219" s="38"/>
    </row>
    <row r="220" spans="3:9" x14ac:dyDescent="0.25">
      <c r="C220" s="38"/>
      <c r="D220" s="36"/>
      <c r="E220" s="37"/>
      <c r="F220" s="38"/>
      <c r="G220" s="38"/>
      <c r="H220" s="38"/>
      <c r="I220" s="38"/>
    </row>
    <row r="221" spans="3:9" x14ac:dyDescent="0.25">
      <c r="C221" s="38"/>
      <c r="D221" s="36"/>
      <c r="E221" s="37"/>
      <c r="F221" s="38"/>
      <c r="G221" s="38"/>
      <c r="H221" s="38"/>
      <c r="I221" s="38"/>
    </row>
    <row r="222" spans="3:9" x14ac:dyDescent="0.25">
      <c r="C222" s="38"/>
      <c r="D222" s="36"/>
      <c r="E222" s="37"/>
      <c r="F222" s="38"/>
      <c r="G222" s="38"/>
      <c r="H222" s="38"/>
      <c r="I222" s="38"/>
    </row>
    <row r="223" spans="3:9" x14ac:dyDescent="0.25">
      <c r="C223" s="38"/>
      <c r="D223" s="36"/>
      <c r="E223" s="37"/>
      <c r="F223" s="38"/>
      <c r="G223" s="38"/>
      <c r="H223" s="38"/>
      <c r="I223" s="38"/>
    </row>
    <row r="224" spans="3:9" x14ac:dyDescent="0.25">
      <c r="C224" s="38"/>
      <c r="D224" s="36"/>
      <c r="E224" s="37"/>
      <c r="F224" s="38"/>
      <c r="G224" s="38"/>
      <c r="H224" s="38"/>
      <c r="I224" s="38"/>
    </row>
    <row r="225" spans="3:9" x14ac:dyDescent="0.25">
      <c r="C225" s="38"/>
      <c r="D225" s="36"/>
      <c r="E225" s="37"/>
      <c r="F225" s="38"/>
      <c r="G225" s="38"/>
      <c r="H225" s="38"/>
      <c r="I225" s="38"/>
    </row>
    <row r="226" spans="3:9" x14ac:dyDescent="0.25">
      <c r="C226" s="38"/>
      <c r="D226" s="36"/>
      <c r="E226" s="37"/>
      <c r="F226" s="38"/>
      <c r="G226" s="38"/>
      <c r="H226" s="38"/>
      <c r="I226" s="38"/>
    </row>
    <row r="227" spans="3:9" x14ac:dyDescent="0.25">
      <c r="C227" s="38"/>
      <c r="D227" s="36"/>
      <c r="E227" s="37"/>
      <c r="F227" s="38"/>
      <c r="G227" s="38"/>
      <c r="H227" s="38"/>
      <c r="I227" s="38"/>
    </row>
    <row r="228" spans="3:9" x14ac:dyDescent="0.25">
      <c r="C228" s="38"/>
      <c r="D228" s="36"/>
      <c r="E228" s="37"/>
      <c r="F228" s="38"/>
      <c r="G228" s="38"/>
      <c r="H228" s="38"/>
      <c r="I228" s="38"/>
    </row>
    <row r="229" spans="3:9" x14ac:dyDescent="0.25">
      <c r="C229" s="38"/>
      <c r="D229" s="36"/>
      <c r="E229" s="37"/>
      <c r="F229" s="38"/>
      <c r="G229" s="38"/>
      <c r="H229" s="38"/>
      <c r="I229" s="38"/>
    </row>
    <row r="230" spans="3:9" x14ac:dyDescent="0.25">
      <c r="C230" s="38"/>
      <c r="D230" s="36"/>
      <c r="E230" s="37"/>
      <c r="F230" s="38"/>
      <c r="G230" s="38"/>
      <c r="H230" s="38"/>
      <c r="I230" s="38"/>
    </row>
    <row r="231" spans="3:9" x14ac:dyDescent="0.25">
      <c r="C231" s="38"/>
      <c r="D231" s="36"/>
      <c r="E231" s="37"/>
      <c r="F231" s="38"/>
      <c r="G231" s="38"/>
      <c r="H231" s="38"/>
      <c r="I231" s="38"/>
    </row>
    <row r="232" spans="3:9" x14ac:dyDescent="0.25">
      <c r="C232" s="38"/>
      <c r="D232" s="36"/>
      <c r="E232" s="37"/>
      <c r="F232" s="38"/>
      <c r="G232" s="38"/>
      <c r="H232" s="38"/>
      <c r="I232" s="38"/>
    </row>
    <row r="233" spans="3:9" x14ac:dyDescent="0.25">
      <c r="C233" s="38"/>
      <c r="D233" s="36"/>
      <c r="E233" s="37"/>
      <c r="F233" s="38"/>
      <c r="G233" s="38"/>
      <c r="H233" s="38"/>
      <c r="I233" s="38"/>
    </row>
    <row r="234" spans="3:9" x14ac:dyDescent="0.25">
      <c r="C234" s="38"/>
      <c r="D234" s="36"/>
      <c r="E234" s="37"/>
      <c r="F234" s="38"/>
      <c r="G234" s="38"/>
      <c r="H234" s="38"/>
      <c r="I234" s="38"/>
    </row>
    <row r="235" spans="3:9" x14ac:dyDescent="0.25">
      <c r="C235" s="38"/>
      <c r="D235" s="36"/>
      <c r="E235" s="37"/>
      <c r="F235" s="38"/>
      <c r="G235" s="38"/>
      <c r="H235" s="38"/>
      <c r="I235" s="38"/>
    </row>
    <row r="236" spans="3:9" x14ac:dyDescent="0.25">
      <c r="C236" s="38"/>
      <c r="D236" s="36"/>
      <c r="E236" s="37"/>
      <c r="F236" s="38"/>
      <c r="G236" s="38"/>
      <c r="H236" s="38"/>
      <c r="I236" s="38"/>
    </row>
    <row r="237" spans="3:9" x14ac:dyDescent="0.25">
      <c r="C237" s="38"/>
      <c r="D237" s="36"/>
      <c r="E237" s="37"/>
      <c r="F237" s="38"/>
      <c r="G237" s="38"/>
      <c r="H237" s="38"/>
      <c r="I237" s="38"/>
    </row>
    <row r="238" spans="3:9" x14ac:dyDescent="0.25">
      <c r="C238" s="38"/>
      <c r="D238" s="36"/>
      <c r="E238" s="37"/>
      <c r="F238" s="38"/>
      <c r="G238" s="38"/>
      <c r="H238" s="38"/>
      <c r="I238" s="38"/>
    </row>
    <row r="239" spans="3:9" x14ac:dyDescent="0.25">
      <c r="C239" s="38"/>
      <c r="D239" s="36"/>
      <c r="E239" s="37"/>
      <c r="F239" s="38"/>
      <c r="G239" s="38"/>
      <c r="H239" s="38"/>
      <c r="I239" s="38"/>
    </row>
    <row r="240" spans="3:9" x14ac:dyDescent="0.25">
      <c r="C240" s="38"/>
      <c r="D240" s="36"/>
      <c r="E240" s="37"/>
      <c r="F240" s="38"/>
      <c r="G240" s="38"/>
      <c r="H240" s="38"/>
      <c r="I240" s="38"/>
    </row>
    <row r="241" spans="3:9" x14ac:dyDescent="0.25">
      <c r="C241" s="38"/>
      <c r="D241" s="36"/>
      <c r="E241" s="37"/>
      <c r="F241" s="38"/>
      <c r="G241" s="38"/>
      <c r="H241" s="38"/>
      <c r="I241" s="38"/>
    </row>
    <row r="242" spans="3:9" x14ac:dyDescent="0.25">
      <c r="C242" s="38"/>
      <c r="D242" s="36"/>
      <c r="E242" s="37"/>
      <c r="F242" s="38"/>
      <c r="G242" s="38"/>
      <c r="H242" s="38"/>
      <c r="I242" s="38"/>
    </row>
    <row r="243" spans="3:9" x14ac:dyDescent="0.25">
      <c r="C243" s="38"/>
      <c r="D243" s="36"/>
      <c r="E243" s="37"/>
      <c r="F243" s="38"/>
      <c r="G243" s="38"/>
      <c r="H243" s="38"/>
      <c r="I243" s="38"/>
    </row>
    <row r="244" spans="3:9" x14ac:dyDescent="0.25">
      <c r="C244" s="38"/>
      <c r="D244" s="36"/>
      <c r="E244" s="37"/>
      <c r="F244" s="38"/>
      <c r="G244" s="38"/>
      <c r="H244" s="38"/>
      <c r="I244" s="38"/>
    </row>
    <row r="245" spans="3:9" x14ac:dyDescent="0.25">
      <c r="C245" s="38"/>
      <c r="D245" s="36"/>
      <c r="E245" s="37"/>
      <c r="F245" s="38"/>
      <c r="G245" s="38"/>
      <c r="H245" s="38"/>
      <c r="I245" s="38"/>
    </row>
    <row r="246" spans="3:9" x14ac:dyDescent="0.25">
      <c r="C246" s="38"/>
      <c r="D246" s="36"/>
      <c r="E246" s="37"/>
      <c r="F246" s="38"/>
      <c r="G246" s="38"/>
      <c r="H246" s="38"/>
      <c r="I246" s="38"/>
    </row>
    <row r="247" spans="3:9" x14ac:dyDescent="0.25">
      <c r="C247" s="38"/>
      <c r="D247" s="36"/>
      <c r="E247" s="37"/>
      <c r="F247" s="38"/>
      <c r="G247" s="38"/>
      <c r="H247" s="38"/>
      <c r="I247" s="38"/>
    </row>
    <row r="248" spans="3:9" x14ac:dyDescent="0.25">
      <c r="C248" s="38"/>
      <c r="D248" s="36"/>
      <c r="E248" s="37"/>
      <c r="F248" s="38"/>
      <c r="G248" s="38"/>
      <c r="H248" s="38"/>
      <c r="I248" s="38"/>
    </row>
    <row r="249" spans="3:9" x14ac:dyDescent="0.25">
      <c r="C249" s="38"/>
      <c r="D249" s="36"/>
      <c r="E249" s="37"/>
      <c r="F249" s="38"/>
      <c r="G249" s="38"/>
      <c r="H249" s="38"/>
      <c r="I249" s="38"/>
    </row>
    <row r="250" spans="3:9" x14ac:dyDescent="0.25">
      <c r="C250" s="38"/>
      <c r="D250" s="36"/>
      <c r="E250" s="37"/>
      <c r="F250" s="38"/>
      <c r="G250" s="38"/>
      <c r="H250" s="38"/>
      <c r="I250" s="38"/>
    </row>
    <row r="251" spans="3:9" x14ac:dyDescent="0.25">
      <c r="C251" s="38"/>
      <c r="D251" s="36"/>
      <c r="E251" s="37"/>
      <c r="F251" s="38"/>
      <c r="G251" s="38"/>
      <c r="H251" s="38"/>
      <c r="I251" s="38"/>
    </row>
    <row r="252" spans="3:9" x14ac:dyDescent="0.25">
      <c r="C252" s="38"/>
      <c r="D252" s="36"/>
      <c r="E252" s="37"/>
      <c r="F252" s="38"/>
      <c r="G252" s="38"/>
      <c r="H252" s="38"/>
      <c r="I252" s="38"/>
    </row>
    <row r="253" spans="3:9" x14ac:dyDescent="0.25">
      <c r="C253" s="38"/>
      <c r="D253" s="36"/>
      <c r="E253" s="37"/>
      <c r="F253" s="38"/>
      <c r="G253" s="38"/>
      <c r="H253" s="38"/>
      <c r="I253" s="38"/>
    </row>
    <row r="254" spans="3:9" x14ac:dyDescent="0.25">
      <c r="C254" s="38"/>
      <c r="D254" s="36"/>
      <c r="E254" s="37"/>
      <c r="F254" s="38"/>
      <c r="G254" s="38"/>
      <c r="H254" s="38"/>
      <c r="I254" s="38"/>
    </row>
    <row r="255" spans="3:9" x14ac:dyDescent="0.25">
      <c r="C255" s="38"/>
      <c r="D255" s="36"/>
      <c r="E255" s="37"/>
      <c r="F255" s="38"/>
      <c r="G255" s="38"/>
      <c r="H255" s="38"/>
      <c r="I255" s="38"/>
    </row>
    <row r="256" spans="3:9" x14ac:dyDescent="0.25">
      <c r="C256" s="38"/>
      <c r="D256" s="36"/>
      <c r="E256" s="37"/>
      <c r="F256" s="38"/>
      <c r="G256" s="38"/>
      <c r="H256" s="38"/>
      <c r="I256" s="38"/>
    </row>
    <row r="257" spans="3:9" x14ac:dyDescent="0.25">
      <c r="C257" s="38"/>
      <c r="D257" s="36"/>
      <c r="E257" s="37"/>
      <c r="F257" s="38"/>
      <c r="G257" s="38"/>
      <c r="H257" s="38"/>
      <c r="I257" s="38"/>
    </row>
    <row r="258" spans="3:9" x14ac:dyDescent="0.25">
      <c r="C258" s="38"/>
      <c r="D258" s="36"/>
      <c r="E258" s="37"/>
      <c r="F258" s="38"/>
      <c r="G258" s="38"/>
      <c r="H258" s="38"/>
      <c r="I258" s="38"/>
    </row>
    <row r="259" spans="3:9" x14ac:dyDescent="0.25">
      <c r="C259" s="38"/>
      <c r="D259" s="36"/>
      <c r="E259" s="37"/>
      <c r="F259" s="38"/>
      <c r="G259" s="38"/>
      <c r="H259" s="38"/>
      <c r="I259" s="38"/>
    </row>
    <row r="260" spans="3:9" x14ac:dyDescent="0.25">
      <c r="C260" s="38"/>
      <c r="D260" s="36"/>
      <c r="E260" s="37"/>
      <c r="F260" s="38"/>
      <c r="G260" s="38"/>
      <c r="H260" s="38"/>
      <c r="I260" s="38"/>
    </row>
    <row r="261" spans="3:9" x14ac:dyDescent="0.25">
      <c r="C261" s="38"/>
      <c r="D261" s="36"/>
      <c r="E261" s="37"/>
      <c r="F261" s="38"/>
      <c r="G261" s="38"/>
      <c r="H261" s="38"/>
      <c r="I261" s="38"/>
    </row>
    <row r="262" spans="3:9" x14ac:dyDescent="0.25">
      <c r="C262" s="38"/>
      <c r="D262" s="36"/>
      <c r="E262" s="37"/>
      <c r="F262" s="38"/>
      <c r="G262" s="38"/>
      <c r="H262" s="38"/>
      <c r="I262" s="38"/>
    </row>
    <row r="263" spans="3:9" x14ac:dyDescent="0.25">
      <c r="C263" s="38"/>
      <c r="D263" s="36"/>
      <c r="E263" s="37"/>
      <c r="F263" s="38"/>
      <c r="G263" s="38"/>
      <c r="H263" s="38"/>
      <c r="I263" s="38"/>
    </row>
    <row r="264" spans="3:9" x14ac:dyDescent="0.25">
      <c r="C264" s="38"/>
      <c r="D264" s="36"/>
      <c r="E264" s="37"/>
      <c r="F264" s="38"/>
      <c r="G264" s="38"/>
      <c r="H264" s="38"/>
      <c r="I264" s="38"/>
    </row>
    <row r="265" spans="3:9" x14ac:dyDescent="0.25">
      <c r="C265" s="38"/>
      <c r="D265" s="36"/>
      <c r="E265" s="37"/>
      <c r="F265" s="38"/>
      <c r="G265" s="38"/>
      <c r="H265" s="38"/>
      <c r="I265" s="38"/>
    </row>
    <row r="266" spans="3:9" x14ac:dyDescent="0.25">
      <c r="C266" s="38"/>
      <c r="D266" s="36"/>
      <c r="E266" s="37"/>
      <c r="F266" s="38"/>
      <c r="G266" s="38"/>
      <c r="H266" s="38"/>
      <c r="I266" s="38"/>
    </row>
    <row r="267" spans="3:9" x14ac:dyDescent="0.25">
      <c r="C267" s="38"/>
      <c r="D267" s="36"/>
      <c r="E267" s="37"/>
      <c r="F267" s="38"/>
      <c r="G267" s="38"/>
      <c r="H267" s="38"/>
      <c r="I267" s="38"/>
    </row>
    <row r="268" spans="3:9" x14ac:dyDescent="0.25">
      <c r="C268" s="38"/>
      <c r="D268" s="36"/>
      <c r="E268" s="37"/>
      <c r="F268" s="38"/>
      <c r="G268" s="38"/>
      <c r="H268" s="38"/>
      <c r="I268" s="38"/>
    </row>
    <row r="269" spans="3:9" x14ac:dyDescent="0.25">
      <c r="C269" s="38"/>
      <c r="D269" s="36"/>
      <c r="E269" s="37"/>
      <c r="F269" s="38"/>
      <c r="G269" s="38"/>
      <c r="H269" s="38"/>
      <c r="I269" s="38"/>
    </row>
    <row r="270" spans="3:9" x14ac:dyDescent="0.25">
      <c r="C270" s="38"/>
      <c r="D270" s="36"/>
      <c r="E270" s="37"/>
      <c r="F270" s="38"/>
      <c r="G270" s="38"/>
      <c r="H270" s="38"/>
      <c r="I270" s="38"/>
    </row>
    <row r="271" spans="3:9" x14ac:dyDescent="0.25">
      <c r="C271" s="38"/>
      <c r="D271" s="36"/>
      <c r="E271" s="37"/>
      <c r="F271" s="38"/>
      <c r="G271" s="38"/>
      <c r="H271" s="38"/>
      <c r="I271" s="38"/>
    </row>
    <row r="272" spans="3:9" x14ac:dyDescent="0.25">
      <c r="C272" s="38"/>
      <c r="D272" s="36"/>
      <c r="E272" s="37"/>
      <c r="F272" s="38"/>
      <c r="G272" s="38"/>
      <c r="H272" s="38"/>
      <c r="I272" s="38"/>
    </row>
    <row r="273" spans="3:9" x14ac:dyDescent="0.25">
      <c r="C273" s="38"/>
      <c r="D273" s="36"/>
      <c r="E273" s="37"/>
      <c r="F273" s="38"/>
      <c r="G273" s="38"/>
      <c r="H273" s="38"/>
      <c r="I273" s="38"/>
    </row>
    <row r="274" spans="3:9" x14ac:dyDescent="0.25">
      <c r="C274" s="38"/>
      <c r="D274" s="36"/>
      <c r="E274" s="37"/>
      <c r="F274" s="38"/>
      <c r="G274" s="38"/>
      <c r="H274" s="38"/>
      <c r="I274" s="38"/>
    </row>
    <row r="275" spans="3:9" x14ac:dyDescent="0.25">
      <c r="C275" s="38"/>
      <c r="D275" s="36"/>
      <c r="E275" s="37"/>
      <c r="F275" s="38"/>
      <c r="G275" s="38"/>
      <c r="H275" s="38"/>
      <c r="I275" s="38"/>
    </row>
    <row r="276" spans="3:9" x14ac:dyDescent="0.25">
      <c r="E276" s="2"/>
    </row>
    <row r="277" spans="3:9" x14ac:dyDescent="0.25">
      <c r="E277" s="2"/>
    </row>
    <row r="278" spans="3:9" x14ac:dyDescent="0.25">
      <c r="E278" s="2"/>
    </row>
    <row r="279" spans="3:9" x14ac:dyDescent="0.25">
      <c r="E279" s="2"/>
    </row>
    <row r="280" spans="3:9" x14ac:dyDescent="0.25">
      <c r="E280" s="2"/>
    </row>
    <row r="281" spans="3:9" x14ac:dyDescent="0.25">
      <c r="E281" s="2"/>
    </row>
    <row r="282" spans="3:9" x14ac:dyDescent="0.25">
      <c r="E282" s="2"/>
    </row>
    <row r="283" spans="3:9" x14ac:dyDescent="0.25">
      <c r="E283" s="2"/>
    </row>
    <row r="284" spans="3:9" x14ac:dyDescent="0.25">
      <c r="E284" s="2"/>
    </row>
    <row r="285" spans="3:9" x14ac:dyDescent="0.25">
      <c r="E285" s="2"/>
    </row>
    <row r="286" spans="3:9" x14ac:dyDescent="0.25">
      <c r="E286" s="2"/>
    </row>
    <row r="287" spans="3:9" x14ac:dyDescent="0.25">
      <c r="E287" s="2"/>
    </row>
    <row r="288" spans="3:9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</sheetData>
  <mergeCells count="1">
    <mergeCell ref="C5:D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Voltino</dc:creator>
  <cp:lastModifiedBy>Windows korisnik</cp:lastModifiedBy>
  <cp:lastPrinted>2021-12-15T10:57:59Z</cp:lastPrinted>
  <dcterms:created xsi:type="dcterms:W3CDTF">2013-12-12T10:42:02Z</dcterms:created>
  <dcterms:modified xsi:type="dcterms:W3CDTF">2021-12-15T10:58:43Z</dcterms:modified>
</cp:coreProperties>
</file>