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ZARKO\Desktop\udžbenici 2023\I\"/>
    </mc:Choice>
  </mc:AlternateContent>
  <xr:revisionPtr revIDLastSave="0" documentId="13_ncr:1_{9F1EFB0A-7462-4D35-A038-D4B0D2DD2194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2" i="1" l="1"/>
  <c r="N72" i="1"/>
  <c r="O72" i="1"/>
  <c r="M56" i="1"/>
  <c r="N56" i="1"/>
  <c r="O56" i="1"/>
  <c r="L110" i="1"/>
  <c r="M89" i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L85" i="1"/>
  <c r="L74" i="1"/>
  <c r="L65" i="1"/>
  <c r="L52" i="1"/>
  <c r="M48" i="1"/>
  <c r="N48" i="1"/>
  <c r="O48" i="1"/>
  <c r="M44" i="1"/>
  <c r="N44" i="1"/>
  <c r="O44" i="1"/>
  <c r="M45" i="1"/>
  <c r="N45" i="1"/>
  <c r="O45" i="1"/>
  <c r="M40" i="1"/>
  <c r="N40" i="1"/>
  <c r="O40" i="1"/>
  <c r="M41" i="1"/>
  <c r="N41" i="1"/>
  <c r="O41" i="1"/>
  <c r="L36" i="1"/>
  <c r="L20" i="1"/>
  <c r="L10" i="1"/>
  <c r="I104" i="1"/>
  <c r="J104" i="1"/>
  <c r="I103" i="1"/>
  <c r="J103" i="1"/>
  <c r="I102" i="1"/>
  <c r="J102" i="1"/>
  <c r="I101" i="1"/>
  <c r="J101" i="1" s="1"/>
  <c r="I100" i="1"/>
  <c r="J100" i="1" s="1"/>
  <c r="I99" i="1"/>
  <c r="J99" i="1"/>
  <c r="I98" i="1"/>
  <c r="J98" i="1"/>
  <c r="I94" i="1"/>
  <c r="J94" i="1"/>
  <c r="I93" i="1"/>
  <c r="J93" i="1"/>
  <c r="I91" i="1"/>
  <c r="J91" i="1"/>
  <c r="I92" i="1"/>
  <c r="J92" i="1"/>
  <c r="I90" i="1"/>
  <c r="J90" i="1"/>
  <c r="I89" i="1"/>
  <c r="J89" i="1"/>
  <c r="I79" i="1"/>
  <c r="J79" i="1" s="1"/>
  <c r="N79" i="1" s="1"/>
  <c r="M79" i="1"/>
  <c r="O79" i="1"/>
  <c r="I72" i="1"/>
  <c r="J72" i="1" s="1"/>
  <c r="I69" i="1"/>
  <c r="J69" i="1" s="1"/>
  <c r="N69" i="1" s="1"/>
  <c r="O69" i="1"/>
  <c r="I70" i="1"/>
  <c r="J70" i="1" s="1"/>
  <c r="N70" i="1" s="1"/>
  <c r="O70" i="1"/>
  <c r="I71" i="1"/>
  <c r="J71" i="1" s="1"/>
  <c r="N71" i="1" s="1"/>
  <c r="O71" i="1"/>
  <c r="I73" i="1"/>
  <c r="J73" i="1" s="1"/>
  <c r="N73" i="1" s="1"/>
  <c r="O73" i="1"/>
  <c r="O62" i="1"/>
  <c r="I62" i="1"/>
  <c r="M62" i="1" s="1"/>
  <c r="O60" i="1"/>
  <c r="I60" i="1"/>
  <c r="M60" i="1" s="1"/>
  <c r="I56" i="1"/>
  <c r="J56" i="1" s="1"/>
  <c r="I48" i="1"/>
  <c r="J48" i="1" s="1"/>
  <c r="I44" i="1"/>
  <c r="J44" i="1" s="1"/>
  <c r="I45" i="1"/>
  <c r="J45" i="1" s="1"/>
  <c r="I40" i="1"/>
  <c r="J40" i="1" s="1"/>
  <c r="I41" i="1"/>
  <c r="J41" i="1" s="1"/>
  <c r="O31" i="1"/>
  <c r="O32" i="1"/>
  <c r="O33" i="1"/>
  <c r="I33" i="1"/>
  <c r="J33" i="1" s="1"/>
  <c r="N33" i="1" s="1"/>
  <c r="I31" i="1"/>
  <c r="M31" i="1" s="1"/>
  <c r="O14" i="1"/>
  <c r="I14" i="1"/>
  <c r="J14" i="1" s="1"/>
  <c r="N14" i="1" s="1"/>
  <c r="M69" i="1" l="1"/>
  <c r="M71" i="1"/>
  <c r="M73" i="1"/>
  <c r="M70" i="1"/>
  <c r="J62" i="1"/>
  <c r="N62" i="1" s="1"/>
  <c r="M33" i="1"/>
  <c r="J31" i="1"/>
  <c r="N31" i="1" s="1"/>
  <c r="J60" i="1"/>
  <c r="N60" i="1" s="1"/>
  <c r="M14" i="1"/>
  <c r="O81" i="1"/>
  <c r="O80" i="1"/>
  <c r="I5" i="1" l="1"/>
  <c r="I6" i="1"/>
  <c r="I7" i="1"/>
  <c r="I8" i="1"/>
  <c r="I9" i="1"/>
  <c r="O105" i="1" l="1"/>
  <c r="I97" i="1"/>
  <c r="J97" i="1" s="1"/>
  <c r="I105" i="1"/>
  <c r="M105" i="1" s="1"/>
  <c r="I106" i="1"/>
  <c r="J106" i="1" s="1"/>
  <c r="N106" i="1" s="1"/>
  <c r="I107" i="1"/>
  <c r="M107" i="1" s="1"/>
  <c r="I108" i="1"/>
  <c r="J108" i="1" s="1"/>
  <c r="N108" i="1" s="1"/>
  <c r="I109" i="1"/>
  <c r="M109" i="1" s="1"/>
  <c r="I88" i="1"/>
  <c r="J88" i="1" s="1"/>
  <c r="N88" i="1" s="1"/>
  <c r="I95" i="1"/>
  <c r="J95" i="1" s="1"/>
  <c r="I96" i="1"/>
  <c r="O82" i="1"/>
  <c r="O83" i="1"/>
  <c r="O84" i="1"/>
  <c r="I82" i="1"/>
  <c r="I81" i="1"/>
  <c r="I18" i="1"/>
  <c r="I19" i="1"/>
  <c r="M19" i="1" s="1"/>
  <c r="O50" i="1"/>
  <c r="O51" i="1"/>
  <c r="I50" i="1"/>
  <c r="I51" i="1"/>
  <c r="O9" i="1"/>
  <c r="O61" i="1"/>
  <c r="I61" i="1"/>
  <c r="J61" i="1" s="1"/>
  <c r="N61" i="1" s="1"/>
  <c r="O106" i="1"/>
  <c r="O107" i="1"/>
  <c r="O108" i="1"/>
  <c r="O109" i="1"/>
  <c r="I83" i="1"/>
  <c r="J83" i="1" s="1"/>
  <c r="N83" i="1" s="1"/>
  <c r="I84" i="1"/>
  <c r="M84" i="1" s="1"/>
  <c r="O78" i="1"/>
  <c r="I78" i="1"/>
  <c r="M78" i="1" s="1"/>
  <c r="I80" i="1"/>
  <c r="M80" i="1" s="1"/>
  <c r="O54" i="1"/>
  <c r="O55" i="1"/>
  <c r="O57" i="1"/>
  <c r="O58" i="1"/>
  <c r="O59" i="1"/>
  <c r="O63" i="1"/>
  <c r="O64" i="1"/>
  <c r="I54" i="1"/>
  <c r="J54" i="1" s="1"/>
  <c r="N54" i="1" s="1"/>
  <c r="I55" i="1"/>
  <c r="M55" i="1" s="1"/>
  <c r="I57" i="1"/>
  <c r="J57" i="1" s="1"/>
  <c r="N57" i="1" s="1"/>
  <c r="I58" i="1"/>
  <c r="J58" i="1" s="1"/>
  <c r="N58" i="1" s="1"/>
  <c r="I59" i="1"/>
  <c r="J59" i="1" s="1"/>
  <c r="N59" i="1" s="1"/>
  <c r="I63" i="1"/>
  <c r="M63" i="1" s="1"/>
  <c r="I64" i="1"/>
  <c r="M64" i="1" s="1"/>
  <c r="O49" i="1"/>
  <c r="I47" i="1"/>
  <c r="J47" i="1" s="1"/>
  <c r="N47" i="1" s="1"/>
  <c r="I49" i="1"/>
  <c r="M49" i="1" s="1"/>
  <c r="O28" i="1"/>
  <c r="O29" i="1"/>
  <c r="O30" i="1"/>
  <c r="O34" i="1"/>
  <c r="O35" i="1"/>
  <c r="I28" i="1"/>
  <c r="J28" i="1" s="1"/>
  <c r="N28" i="1" s="1"/>
  <c r="I29" i="1"/>
  <c r="M29" i="1" s="1"/>
  <c r="I30" i="1"/>
  <c r="M30" i="1" s="1"/>
  <c r="I32" i="1"/>
  <c r="I34" i="1"/>
  <c r="M34" i="1" s="1"/>
  <c r="I35" i="1"/>
  <c r="M35" i="1" s="1"/>
  <c r="O13" i="1"/>
  <c r="O15" i="1"/>
  <c r="O16" i="1"/>
  <c r="O17" i="1"/>
  <c r="O18" i="1"/>
  <c r="O19" i="1"/>
  <c r="I13" i="1"/>
  <c r="M13" i="1" s="1"/>
  <c r="I15" i="1"/>
  <c r="J15" i="1" s="1"/>
  <c r="N15" i="1" s="1"/>
  <c r="I16" i="1"/>
  <c r="M16" i="1" s="1"/>
  <c r="I17" i="1"/>
  <c r="M17" i="1" s="1"/>
  <c r="O6" i="1"/>
  <c r="O7" i="1"/>
  <c r="O8" i="1"/>
  <c r="J6" i="1"/>
  <c r="N6" i="1" s="1"/>
  <c r="M5" i="1"/>
  <c r="J5" i="1"/>
  <c r="N5" i="1" s="1"/>
  <c r="I22" i="1"/>
  <c r="J22" i="1" s="1"/>
  <c r="N22" i="1" s="1"/>
  <c r="I23" i="1"/>
  <c r="J23" i="1" s="1"/>
  <c r="N23" i="1" s="1"/>
  <c r="I67" i="1"/>
  <c r="J67" i="1" s="1"/>
  <c r="N67" i="1" s="1"/>
  <c r="I68" i="1"/>
  <c r="J68" i="1" s="1"/>
  <c r="N68" i="1" s="1"/>
  <c r="I77" i="1"/>
  <c r="J77" i="1" s="1"/>
  <c r="N77" i="1" s="1"/>
  <c r="I87" i="1"/>
  <c r="M87" i="1" s="1"/>
  <c r="I76" i="1"/>
  <c r="J76" i="1" s="1"/>
  <c r="N76" i="1" s="1"/>
  <c r="I39" i="1"/>
  <c r="M39" i="1" s="1"/>
  <c r="I42" i="1"/>
  <c r="J42" i="1" s="1"/>
  <c r="N42" i="1" s="1"/>
  <c r="I43" i="1"/>
  <c r="J43" i="1" s="1"/>
  <c r="N43" i="1" s="1"/>
  <c r="I46" i="1"/>
  <c r="J46" i="1" s="1"/>
  <c r="N46" i="1" s="1"/>
  <c r="I38" i="1"/>
  <c r="M38" i="1" s="1"/>
  <c r="I24" i="1"/>
  <c r="J24" i="1" s="1"/>
  <c r="N24" i="1" s="1"/>
  <c r="I25" i="1"/>
  <c r="J25" i="1" s="1"/>
  <c r="N25" i="1" s="1"/>
  <c r="I26" i="1"/>
  <c r="J26" i="1" s="1"/>
  <c r="N26" i="1" s="1"/>
  <c r="I27" i="1"/>
  <c r="M27" i="1" s="1"/>
  <c r="I12" i="1"/>
  <c r="J12" i="1" s="1"/>
  <c r="N12" i="1" s="1"/>
  <c r="M9" i="1"/>
  <c r="J9" i="1"/>
  <c r="N9" i="1" s="1"/>
  <c r="M61" i="1"/>
  <c r="M108" i="1"/>
  <c r="M8" i="1"/>
  <c r="J8" i="1"/>
  <c r="N8" i="1" s="1"/>
  <c r="M7" i="1"/>
  <c r="J7" i="1"/>
  <c r="N7" i="1" s="1"/>
  <c r="J16" i="1"/>
  <c r="N16" i="1" s="1"/>
  <c r="J96" i="1"/>
  <c r="O76" i="1"/>
  <c r="O87" i="1"/>
  <c r="O88" i="1"/>
  <c r="O77" i="1"/>
  <c r="O67" i="1"/>
  <c r="O68" i="1"/>
  <c r="O39" i="1"/>
  <c r="O42" i="1"/>
  <c r="O43" i="1"/>
  <c r="O46" i="1"/>
  <c r="O47" i="1"/>
  <c r="O38" i="1"/>
  <c r="O23" i="1"/>
  <c r="O24" i="1"/>
  <c r="O25" i="1"/>
  <c r="O26" i="1"/>
  <c r="O27" i="1"/>
  <c r="O22" i="1"/>
  <c r="O12" i="1"/>
  <c r="O5" i="1"/>
  <c r="M26" i="1" l="1"/>
  <c r="J84" i="1"/>
  <c r="N84" i="1" s="1"/>
  <c r="M59" i="1"/>
  <c r="M54" i="1"/>
  <c r="M57" i="1"/>
  <c r="M68" i="1"/>
  <c r="M47" i="1"/>
  <c r="J32" i="1"/>
  <c r="N32" i="1" s="1"/>
  <c r="M32" i="1"/>
  <c r="J34" i="1"/>
  <c r="N34" i="1" s="1"/>
  <c r="M12" i="1"/>
  <c r="M15" i="1"/>
  <c r="J107" i="1"/>
  <c r="N107" i="1" s="1"/>
  <c r="M42" i="1"/>
  <c r="M76" i="1"/>
  <c r="J29" i="1"/>
  <c r="N29" i="1" s="1"/>
  <c r="M83" i="1"/>
  <c r="J13" i="1"/>
  <c r="N13" i="1" s="1"/>
  <c r="M23" i="1"/>
  <c r="M46" i="1"/>
  <c r="J49" i="1"/>
  <c r="N49" i="1" s="1"/>
  <c r="M58" i="1"/>
  <c r="J38" i="1"/>
  <c r="N38" i="1" s="1"/>
  <c r="O65" i="1"/>
  <c r="J109" i="1"/>
  <c r="N109" i="1" s="1"/>
  <c r="J18" i="1"/>
  <c r="N18" i="1" s="1"/>
  <c r="M18" i="1"/>
  <c r="M25" i="1"/>
  <c r="O10" i="1"/>
  <c r="O74" i="1"/>
  <c r="O52" i="1"/>
  <c r="O36" i="1"/>
  <c r="O20" i="1"/>
  <c r="N10" i="1"/>
  <c r="M88" i="1"/>
  <c r="O110" i="1"/>
  <c r="J80" i="1"/>
  <c r="N80" i="1" s="1"/>
  <c r="N74" i="1"/>
  <c r="M67" i="1"/>
  <c r="M43" i="1"/>
  <c r="J39" i="1"/>
  <c r="N39" i="1" s="1"/>
  <c r="J35" i="1"/>
  <c r="N35" i="1" s="1"/>
  <c r="M28" i="1"/>
  <c r="J27" i="1"/>
  <c r="N27" i="1" s="1"/>
  <c r="M24" i="1"/>
  <c r="M22" i="1"/>
  <c r="J19" i="1"/>
  <c r="N19" i="1" s="1"/>
  <c r="J17" i="1"/>
  <c r="N17" i="1" s="1"/>
  <c r="M77" i="1"/>
  <c r="M6" i="1"/>
  <c r="M10" i="1" s="1"/>
  <c r="J63" i="1"/>
  <c r="N63" i="1" s="1"/>
  <c r="M106" i="1"/>
  <c r="J105" i="1"/>
  <c r="N105" i="1" s="1"/>
  <c r="J30" i="1"/>
  <c r="N30" i="1" s="1"/>
  <c r="J55" i="1"/>
  <c r="N55" i="1" s="1"/>
  <c r="J87" i="1"/>
  <c r="N87" i="1" s="1"/>
  <c r="J78" i="1"/>
  <c r="N78" i="1" s="1"/>
  <c r="J64" i="1"/>
  <c r="N64" i="1" s="1"/>
  <c r="J81" i="1"/>
  <c r="N81" i="1" s="1"/>
  <c r="M81" i="1"/>
  <c r="M82" i="1"/>
  <c r="J82" i="1"/>
  <c r="N82" i="1" s="1"/>
  <c r="M51" i="1"/>
  <c r="J51" i="1"/>
  <c r="N51" i="1" s="1"/>
  <c r="M50" i="1"/>
  <c r="J50" i="1"/>
  <c r="N50" i="1" s="1"/>
  <c r="O85" i="1"/>
  <c r="M65" i="1" l="1"/>
  <c r="M20" i="1"/>
  <c r="M110" i="1"/>
  <c r="M52" i="1"/>
  <c r="N20" i="1"/>
  <c r="M85" i="1"/>
  <c r="N36" i="1"/>
  <c r="N52" i="1"/>
  <c r="M74" i="1"/>
  <c r="N65" i="1"/>
  <c r="O111" i="1"/>
  <c r="M36" i="1"/>
  <c r="N85" i="1"/>
  <c r="N110" i="1"/>
  <c r="M111" i="1" l="1"/>
  <c r="N111" i="1"/>
</calcChain>
</file>

<file path=xl/sharedStrings.xml><?xml version="1.0" encoding="utf-8"?>
<sst xmlns="http://schemas.openxmlformats.org/spreadsheetml/2006/main" count="425" uniqueCount="190">
  <si>
    <t>OSNOVNA ŠKOLA ZLATAR BISTRICA</t>
  </si>
  <si>
    <t>Reg. broj</t>
  </si>
  <si>
    <t>Šifra kompleta</t>
  </si>
  <si>
    <t>Naziv udžbenika</t>
  </si>
  <si>
    <t>Autori</t>
  </si>
  <si>
    <t>Vrsta izdanja</t>
  </si>
  <si>
    <t>Razred</t>
  </si>
  <si>
    <t>Nakladnik</t>
  </si>
  <si>
    <t>Jedinična cijena bez PDV-a</t>
  </si>
  <si>
    <t>PDV</t>
  </si>
  <si>
    <t>Jedinična cijena s PDV-om</t>
  </si>
  <si>
    <t>Količina (kom)</t>
  </si>
  <si>
    <t>Ukupna cijena bez PDV-a</t>
  </si>
  <si>
    <t>Ukupna cijena s PDV-om</t>
  </si>
  <si>
    <t>1.RAZRED</t>
  </si>
  <si>
    <t>radni udžbenik</t>
  </si>
  <si>
    <t>Alfa</t>
  </si>
  <si>
    <t>E-SVIJET 1 : radni udžbenik informatike s dodatnim digitalnim sadržajima u prvom razredu osnovne škole</t>
  </si>
  <si>
    <t>Josipa Blagus, Nataša Ljubić Klemše, Ana Flisar Odorčić, Nikolina Bubica, Ivana Ružić, Nikola Mihočka</t>
  </si>
  <si>
    <t>udžbenik</t>
  </si>
  <si>
    <t>Školska knjiga</t>
  </si>
  <si>
    <t>GUT GEMACHT 1, radni udžbenik njem. jezika, prva godina učenja</t>
  </si>
  <si>
    <t>Lea Jambrek Topić, Elizabeta Šnajder</t>
  </si>
  <si>
    <t>UKUPNO</t>
  </si>
  <si>
    <t>2.RAZRED</t>
  </si>
  <si>
    <t>Profil Klett</t>
  </si>
  <si>
    <t>E-SVIJET 2 : radni udžbenik informatike s dodatnim digitalnim sadržajima u drugom razredu osnovne škole</t>
  </si>
  <si>
    <t>Josipa Blagus, Nataša Ljubić Klemše, Ana Flisar Odorčić, Ivana Ružić, Nikola Mihočka</t>
  </si>
  <si>
    <t>GUT GEMACHT 2, radni udžbenik njem. jezika, druga godina učenja</t>
  </si>
  <si>
    <t>3.RAZRED</t>
  </si>
  <si>
    <t>Dubravka Težak, Marina Gabelica, Vesna Marjanović, Andrea Škribulja Horvat</t>
  </si>
  <si>
    <t>Dubravka Glasnović Gracin, Gabriela Žokalj, Tanja Soucie</t>
  </si>
  <si>
    <t>GUT GEMACHT 3, radni udžbenik njem. jezika, treća godina učenja</t>
  </si>
  <si>
    <t>E-SVIJET 3 : radni udžbenik informatike s dodatnim digitalnim sadržajima u trećem razredu osnovne škole</t>
  </si>
  <si>
    <t>4.RAZRED</t>
  </si>
  <si>
    <t>TIPTOES 4 : radni udžbenik engleskog jezika u četvrtom razredu osnovne škole, 4. godina učenja s dodatnim digitalnim sadržajima</t>
  </si>
  <si>
    <t>Anita Žepina, Suzana Anić Antić, Suzana Ban</t>
  </si>
  <si>
    <t>4.</t>
  </si>
  <si>
    <t>GUT GEMACHT 4,radni udžbenik za njem. jezik, 4.godina učenja</t>
  </si>
  <si>
    <t>4</t>
  </si>
  <si>
    <t>E-SVIJET 4 : radni udžbenik informatike s dodatnim digitalnim sadržajima u četvrtom razredu osnovne škole</t>
  </si>
  <si>
    <t>Josipa Blagus, Nataša Ljubić Klemše, Ivana Ružić, Mario Stančić</t>
  </si>
  <si>
    <t>UKUPNO:</t>
  </si>
  <si>
    <t>5.RAZRED</t>
  </si>
  <si>
    <t>HRVATSKI ZA 5 : radni udžbenik za pomoć učenicima pri učenju hrvatskoga jezika u petome razredu osnovne škole, 1. dio</t>
  </si>
  <si>
    <t>Snježana Čubrilo, Sandra Vitković</t>
  </si>
  <si>
    <t>HRVATSKI ZA 5 : radni udžbenik za pomoć učenicima pri učenju hrvatskoga jezika u petome razredu osnovne škole, 2. dio</t>
  </si>
  <si>
    <t>RIGHT ON! 1 : udžbenik iz engleskog jezika za 5. razred osnovne škole, 5. godina učenja</t>
  </si>
  <si>
    <t>Jenny Dooley</t>
  </si>
  <si>
    <t>ALFA</t>
  </si>
  <si>
    <t>GUT GEMACHT! 5 : udžbenik njemačkoga jezika s dodatnim digitalnim sadržajima u petome razredu osnovne škole, 5. godina učenja</t>
  </si>
  <si>
    <t>Jasmina Troha, Ivana Valjak Ilić</t>
  </si>
  <si>
    <t>ŠK</t>
  </si>
  <si>
    <t>MATEMATIČKI IZAZOVI 5 : radni udžbenik sa zadatcima za vježbanje iz matematike za peti razred osnovne škole (za učenike kojima je određen primjereni program osnovnog odgoja i obrazovanja)</t>
  </si>
  <si>
    <t>Gordana Paić, Željko Bošnjak, Boris Čulina, Niko Grgić</t>
  </si>
  <si>
    <t>PRIRODA 5 : radni udžbenik iz prirode za peti razred osnovne škole (za učenike kojima je određen primjereni program osnovnog odgoja i obrazovanja)</t>
  </si>
  <si>
    <t>Marijana Bastić, Valerija Begić, Ana Bakarić, Bernarda Kralj Golub</t>
  </si>
  <si>
    <t>5</t>
  </si>
  <si>
    <t>MOJA NAJDRAŽA POVIJEST 5 : RADNI UDŽBENIK POVIJEST 5. RAZRED ZA UČENIKE/UČENICE S TEŠKOĆAMA</t>
  </si>
  <si>
    <t>Daniela Jugo Superina, Nera Malbaša Kovačić</t>
  </si>
  <si>
    <t>Alka script</t>
  </si>
  <si>
    <t>MOJA ZEMLJA 1 : udžbenik iz geografije za peti razred osnovne škole (za učenike kojima je određen primjereni program osnovnog odgoja i obrazovanja)</t>
  </si>
  <si>
    <t>Ivan Gambiroža, Josip Jukić, Dinko Marin, Ana Mesić</t>
  </si>
  <si>
    <t>6.RAZRED</t>
  </si>
  <si>
    <t>RIGHT ON! 2 : udžbenik iz engleskog jezika za 6. razred osnovne škole, 6. godina učenja</t>
  </si>
  <si>
    <t>MOJA NAJDRAŽA POVIJEST 6 : udžbenik za Povijest za 6. razred osnovne škole</t>
  </si>
  <si>
    <t>HRVATSKA ČITANKA 6 : radni udžbenik za dopunski i individualizirani rad iz hrvatskog jezika za 6. razred osnovne škole</t>
  </si>
  <si>
    <t>Vesna Dunatov, Anita Petrić, Marija Čelan-Mijić, Ivana Šabić</t>
  </si>
  <si>
    <t>6.</t>
  </si>
  <si>
    <t>Naklada Ljevak</t>
  </si>
  <si>
    <t>HRVATSKA KRIJESNICA 6 : radni udžbenik za dopunski i individualizirani rad iz hrvatskog jezika za 6. razred osnovne škole</t>
  </si>
  <si>
    <t>PRIRODA 6 : radni udžbenik iz prirode za šesti razred osnovne škole (za učenike kojima je određen primjereni program osnovnog odgoja i obrazovanja)</t>
  </si>
  <si>
    <t>MOJA ZEMLJA 2 : udžbenik iz geografije za šesti razred osnovne škole (za učenike kojima je određen primjereni program osnovnog odgoja i obrazovanja)</t>
  </si>
  <si>
    <t>7.RAZRED</t>
  </si>
  <si>
    <t>RIGHT ON! 3 : udžbenik iz engleskog jezika za sedmi razred osnovne škole (sedma godina učenja)</t>
  </si>
  <si>
    <t>Ante Kožul, Silvija Krpes, Krunoslav Samardžić, Milan Vukelić</t>
  </si>
  <si>
    <t>MOJA ZEMLJA 3 : udžbenik iz geografije za sedmi razred osnovne škole (za učenike kojima je određen primjereni program osnovnog odgoja i obrazovanja)</t>
  </si>
  <si>
    <t>Mirjana Jukić, Slavica Kovač, Iverka Kraševac, Dubravka Težak, Martina Tunuković, Martina Valec-Rebić</t>
  </si>
  <si>
    <t>Slavica Kovač, Mirjana Jukić</t>
  </si>
  <si>
    <t>HRVATSKA KRIJESNICA 7 : radni udžbenik za dopunski i individualizirani rad iz hrvatskog jezika za 7. razred osnovne škole</t>
  </si>
  <si>
    <t>7.</t>
  </si>
  <si>
    <t>Valerija Begić, Marijana Bastić, Ana Bakarić, Bernarda Kralj Golub, Julijana Madaj Prpić</t>
  </si>
  <si>
    <t>BIOLOGIJA 7 : radni udžbenik iz biologije za sedmi razred osnovne škole (za učenike kojima je određen primjereni program osnovnog odgoja i obrazovanja)</t>
  </si>
  <si>
    <t>KEMIJA 7 : radni udžbenik iz kemije za sedmi razred osnovne škole (za učenike kojima je određen primjereni program osnovnog odgoja i obrazovanja)</t>
  </si>
  <si>
    <t>Mirela Mamić, Veronika Peradinović, Nikolina Ribarić</t>
  </si>
  <si>
    <t>MATEMATIKA 7 - udžbenik za pomoć u učenju matematike u sedmom razredu osnovne škole</t>
  </si>
  <si>
    <t>Tanja Djaković, Ljiljana Peretin, Denis Vujanović:</t>
  </si>
  <si>
    <t>MOJA NAJDRAŽA POVIJEST 7 : Radni udžbenik  povijesti za 7. razred osnovne škole za učenike s teškoćama u učenju.</t>
  </si>
  <si>
    <t>Dinko Benčić, Liljana Host</t>
  </si>
  <si>
    <t>Josip Periš, Marina Šimić, Ivana Perčić</t>
  </si>
  <si>
    <t>8.RAZRED</t>
  </si>
  <si>
    <t>FOOTSTEPS 4 : radni udžbenik engleskog jezika u osmom razredu osnovne škole, 8. godina učenja s dodatnim digitalnim sadržajima</t>
  </si>
  <si>
    <t>Ivana Marinić, Dora Božanić Malić, Olinka Breka, Ana Posnjak</t>
  </si>
  <si>
    <t>GUT GEMACHT! 8 : radni udžbenik njemačkog jezika u osmom razredu osnovne škole, 8. godina učenja s dodatnim digitalnim sadržajima</t>
  </si>
  <si>
    <t>MOJA NAJDRAŽA POVIJEST 8 : Radni udžbenik  povijesti za 8. razred osnovne škole za učenike s teškoćama u učenju.</t>
  </si>
  <si>
    <t>Dinka Benčić, Tvrtko Božić, Liljana Host, Dragan Malnar, Mara Modrić, Helena Miljević Pavić, Ivo Petričević</t>
  </si>
  <si>
    <t>MOJA ZEMLJA 4 : udžbenik iz geografije za osmi razred osnovne škole</t>
  </si>
  <si>
    <t>MOJA ZEMLJA 4 : udžbenik iz geografije za osmi razred osnovne škole (za učenike kojima je određen primjereni program osnovnog odgoja i obrazovanja)</t>
  </si>
  <si>
    <t xml:space="preserve"> </t>
  </si>
  <si>
    <t>BIOLOGIJA 8 : radni udžbenik iz biologije za osmi razred osnovne škole (za učenike kojima je određen primjereni program osnovnog odgoja i obrazovanja)</t>
  </si>
  <si>
    <t>Valerija Begić, Marijana Bastić, Julijana Madaj Prpić, Ana Bakarić</t>
  </si>
  <si>
    <t>8.</t>
  </si>
  <si>
    <t>MATEMATIKA 8 - udžbenik za pomoć u učenju matematike u osmom razredu osnovne škole s dodatnim digitalnim sadržajima</t>
  </si>
  <si>
    <t>Tanja Djaković, Lahorka Havranek Bijuković, Ljiljana Peretin, Kristina Vučić</t>
  </si>
  <si>
    <t xml:space="preserve">8. </t>
  </si>
  <si>
    <t>HRVATSKA ČITANKA 8 : radni udžbenik za dopunski i individualizirani rad iz hrvatskog jezika za 8. razred osnovne škole</t>
  </si>
  <si>
    <t>Suzana Ruško, Marija Čelan-Mijić, Ivana Šabić</t>
  </si>
  <si>
    <t>HRVATSKA KRIJESNICA 8 : radni udžbenik za dopunski i individualizirani rad iz hrvatskog jezika za 8. razred osnovne škole</t>
  </si>
  <si>
    <t>KEMIJA 8 : radni udžbenik iz kemije za osmi razred osnovne škole (za učenike kojima je određen primjereni program osnovnog odgoja i obrazovanja)</t>
  </si>
  <si>
    <t>SVEUKUPNO</t>
  </si>
  <si>
    <t>Popis udžbenika za narudžbu za školsku godinu 2023./2024.</t>
  </si>
  <si>
    <t>Pčelica 1 - radna početnica hrvatskog jezika s dodatnim digitalnim sadržajima u prvomrazredu osnovne škole, KOMPLET 1. i 2.dio</t>
  </si>
  <si>
    <t>Sonja Ivić, Marija Krmpotić</t>
  </si>
  <si>
    <t xml:space="preserve"> udžbenik</t>
  </si>
  <si>
    <t>MOJ  SRETAN BROJ 1, udžbenik matematike s dodatnim digitalnim sdržajima u prvom razredu osnovne škole</t>
  </si>
  <si>
    <t>Sanja Jakovljević Rogić, Dubravka Miklec, Graciela Prtajin</t>
  </si>
  <si>
    <t>ISTRAŽUJEMO NAŠ SVIJET 1, udžbenik prirodei društva s dodatnim digitalnim sadržajima u prvom razredu osnovne škole</t>
  </si>
  <si>
    <t>Alena Letina, Tamara Kišovar Ivanda, Ivan De Zan, Tamara Dubrović, Marina Pavić</t>
  </si>
  <si>
    <t>ČITAM I PIŠEM 2 - Rukopisno pismo - Radni udžbenik iz hrvatskoga jezika za drugi razred osnovne škole</t>
  </si>
  <si>
    <t>ČITAM I PIŠEM 2 - Jezični udžbenik - Radni udžbenik iz hrvatskoga jezika za drugi razred osnovne škole</t>
  </si>
  <si>
    <t>dr. sc Dunja Pavličević-Franić, dr. sc. Vladimira Velički, Vlatka Domišljanović</t>
  </si>
  <si>
    <t>dr. sc Dunja Pavličević-Franić, dr. sc. Vladimira Velički, dr. sc. Katarina Aladrović Slovaček, Vlatka Domišljanović</t>
  </si>
  <si>
    <t>ČITAM I PIŠEM 2 - Čitanka - Radna čitanka iz hrvatskoga jezika za drugi razred osnovne škole</t>
  </si>
  <si>
    <t>dr. sc. Tamara Turza-Bogdan, Slavica Pospiš, dr. sc. Vladimira Velički</t>
  </si>
  <si>
    <t>čitanka</t>
  </si>
  <si>
    <t>OTKRIVAMO MATEMATIKU 2, prvi dio - Radni udžbenik iz matematike za drugi razred osnovne škole</t>
  </si>
  <si>
    <t>OTKRIVAMO MATEMATIKU 2, drugi dio - Radni udžbenik iz matematike za drugi razred osnovne škole</t>
  </si>
  <si>
    <t>dr. sc. Dubravka Glasnović Gracin, Gabriela Žokalj, Tanja Souce</t>
  </si>
  <si>
    <t xml:space="preserve">PRIRODA, DRUŠTVO I JA 2 - Radni udžbenik iz prirode i društva za drugi razred osnovne škole </t>
  </si>
  <si>
    <t>dr. sc. Mila Bulić , Gordana Kralj, Lidija Križanić, Karmen Hlad, Andreja Kovač, Andreja Kosorčić</t>
  </si>
  <si>
    <t>Trag u priči, radni udžbenik Hrvatskog jezika za 3. razred osnovne škole, 1. dio</t>
  </si>
  <si>
    <t>Trag u priči, radni udžbenik Hrvatskog jezika za 3. razred osnovne škole, 2. dio</t>
  </si>
  <si>
    <t>Vesna Budinski, Martina Kolar Bilege, Gordana Ivančić, Vlatka MIjić, Nevenka Puh Malogorski</t>
  </si>
  <si>
    <t>Trag u priči 3, 1. dio, radni udžbenik Hrvatskoga jezika s prilagođenim sadržajem za 3. razred osnovne škole</t>
  </si>
  <si>
    <t>Trag u priči 3, 2. dio, radni udžbenik Hrvatskoga jezika s prilagođenim sadržajem za 3. razred osnovne škole</t>
  </si>
  <si>
    <t>Super matematika za prave tragače, radni udžbenik za 3. razred osnovne škole, 1. dio</t>
  </si>
  <si>
    <t>Marijana Martić, Gordana Ivančić, Lorena Kuvačić Roje, Dubravka Tkalčec, Željana Lažeta</t>
  </si>
  <si>
    <t>Super matematika za prave tragače, radni udžbenik za 3. razred osnovne škole, 2. dio</t>
  </si>
  <si>
    <t>Profil Klet</t>
  </si>
  <si>
    <t>Pogled u svijet, tragom prirode i društva, radni udžbenik za 3. razred osnovne škole, 1.dio</t>
  </si>
  <si>
    <t>Pogled u svijet, tragom prirode i društva, radni udžbenik za 3. razred osnovne škole, 2.dio</t>
  </si>
  <si>
    <t>Pogled u svijet, tragom prirode i društva, 1. dio, radni udžbenik s prilagođenim sadržajem za 3. razred osnovne škole</t>
  </si>
  <si>
    <t>Nataša Svoboda Arnautov,  Sanja Škreblin, Sanja Basta, Maja Jelić, Kolar</t>
  </si>
  <si>
    <t>Pogled u svijet, tragom prirode i društva, 2. dio, radni udžbenik s prilagođenim sadržajem za 3. razred osnovne škole</t>
  </si>
  <si>
    <t>ŠKRINJICA SLOVA I RIJEČI 4, PRVI DIO : integrirani radni udžbenik iz hrvatskoga jezika za četvrti razred osnovne škole</t>
  </si>
  <si>
    <t>ŠKRINJICA SLOVA I RIJEČI 4, DRUGI DIO : integrirani radni udžbenik iz hrvatskoga jezika za četvrti razred osnovne škole</t>
  </si>
  <si>
    <t>OTKRIVAMO MATEMATIKU 4, PRVI DIO : radni udžbenik iz matematike za četvrti razred osnovne škole</t>
  </si>
  <si>
    <t>ŠKRINJICA SLOVA I RIJEČI 4, PRVI DIO : integrirani radni udžbenik iz hrvatskoga jezika za četvrti razred osnovne škole (za učenike kojima je određen primjereni program osnovnog odgoja i obrazovanja)</t>
  </si>
  <si>
    <t>ŠKRINJICA SLOVA I RIJEČI 4, DRUGI DIO : integrirani radni udžbenik iz hrvatskoga jezika za četvrti razred osnovne škole (za učenike kojima je određen primjereni program osnovnog odgoja i obrazovanja)</t>
  </si>
  <si>
    <t>OTKRIVAMO MATEMATIKU 4, DRUGI DIO : radni udžbenik iz matematike za četvrti razred osnovne škole</t>
  </si>
  <si>
    <t>OTKRIVAMO MATEMATIKU 4, PRVI DIO : radni udžbenik iz matematike za četvrti razred osnovne škole (za učenike kojima je određen primjereni program osnovnog odgoja i obrazovanja)</t>
  </si>
  <si>
    <t>OTKRIVAMO MATEMATIKU 4, DRUGI DIO : radni udžbenik iz matematike za četvrti razred osnovne škole (za učenike kojima je određen primjereni program osnovnog odgoja i obrazovanja)</t>
  </si>
  <si>
    <t>PRIRODA, DRUŠTVO I JA 4 : radni udžbenik iz prirode i društva za četvrti razred osnovne škole</t>
  </si>
  <si>
    <t>Nikola Štambak, Tomislav Šarlija, Dragana Mamić, Gordana Kralj, Mila Bulić</t>
  </si>
  <si>
    <t>PRIRODA, DRUŠTVO I JA 4 : radni udžbenik iz prirode i društva za četvrti razred osnovne škole (za učenike kojima je određen primjereni program osnovnog odgoja i obrazovanja)</t>
  </si>
  <si>
    <t>SVIJET GLAZBE 4 : udžbenik iz glazbene kulture za četvrti razred osnovne škole</t>
  </si>
  <si>
    <t>Nera Đonlić, Ana Ostojić, Domagoj Brlečić</t>
  </si>
  <si>
    <t>PETICA : čitanka za peti razred osnovne škole i Hrvatski za 5 : udžbenik hrvatskoga jezika za peti razred osnovne škole</t>
  </si>
  <si>
    <t>Diana Greblički-Miculinić, Dijana Grbaš Jakšić, Krunoslav Matošević, Ela Družijanić-Hajdarević, Zrinka Romić</t>
  </si>
  <si>
    <t>MATEMATIČKI IZAZOVI 5, PRVI DIO : udžbenik sa zadatcima za vježbanje iz matematike za peti razred osnovne škole</t>
  </si>
  <si>
    <t>UČITELJU, GDJE STANUJEŠ? : udžbenik za katolički vjeronauk petoga razreda osnovne škole</t>
  </si>
  <si>
    <t>Mirjana Novak, Barbara Sipina</t>
  </si>
  <si>
    <t>KS</t>
  </si>
  <si>
    <t>HRVATSKA ČITANKA 7 : radni udžbenik za dopunski i individualizirani rad iz hrvatskog jezika za 7. razred osnovne škole</t>
  </si>
  <si>
    <t>HRVATSKA ČITANKA 8 : Hrvatski jezik - čitanka za 8. razred osnovne škole</t>
  </si>
  <si>
    <t>Naknada Ljevak</t>
  </si>
  <si>
    <t>HRVATSKA KRIJESNICA 8 : udžbenik iz hrvatskoga jezika za 8. razred osnovne škole</t>
  </si>
  <si>
    <t>MATEMATIKA 8, I. DIO : udžbenik matematike u osmom razredu osnovne škole sa zadatcima za rješavanje s dodatnim digitalnim sadržajima</t>
  </si>
  <si>
    <t>MATEMATIKA 8,  II. DIO : udžbenik matematike u osmom razredu osnovne škole sa zadatcima za rješavanje s dodatnim digitalnim sadržajima</t>
  </si>
  <si>
    <t>Branka Antunović Piton, Ariana Bogner Boroš, Lahorka Havranek Bijuković, Predrag Brkić, Maja Karlo, Marjana Kuliš, Ivana Matić, Tibor Rodiger, Kristina Vučić</t>
  </si>
  <si>
    <t>BIOLOGIJA 8 : udžbenik iz biologije za osmi razred osnovne škole</t>
  </si>
  <si>
    <t>POVIJEST 8 : udžbenik iz povijesti za osmi razred osnovne škole</t>
  </si>
  <si>
    <t>Ante Nazor, Nikica Barić, Ivan Brigović, Zaviša Kačić Alesić, Mira Racić, Zrinka Racić</t>
  </si>
  <si>
    <t>OTKRIVAMO FIZIKU 8 : udžbenik fizike s dodatnim digitalnim sadržajima u osmom razredu osnovne škole</t>
  </si>
  <si>
    <t>Jasna Bagić Ljubičić, Sonja Prelovšek-Peroš, Branka Milotić</t>
  </si>
  <si>
    <t>KEMIJA 8 : udžbenik iz kemije za osmi razred osnovne škole</t>
  </si>
  <si>
    <t>Mirela Mamić, Draginja Mrvoš Sermek, Veronika Peradinović, Nikolina Ribarić</t>
  </si>
  <si>
    <t>SVIJET TEHNIKE 8 : udžbenik tehničke kulture u osmom razredu osnovne škole s dodatnim digitalnim sadržajima</t>
  </si>
  <si>
    <t>Marino Čikeš, Vladimir Delić, Ivica Kolarić, Dragan Stanojević, Paolo Zenzerović</t>
  </si>
  <si>
    <t>ALLEGRO 8 : udžbenik glazbene kulture u osmom razredu osnovne škole s dodatnim digitalnim sadržajima</t>
  </si>
  <si>
    <t>Natalija Banov, Davor Brđanović, Sandra Frančišković, Sandra Ivančić, Eva Kirchmayer Bilić, Alenka Martinović, Darko Novosel, Tomislav Pehar, Filip Aver Jelavić</t>
  </si>
  <si>
    <t>MOJE BOJE 8 : udžbenik likovne kulture s dodatnim digitalnim sadržajima u osmom razredu osnovne škole</t>
  </si>
  <si>
    <t>Miroslav Huzjak</t>
  </si>
  <si>
    <t>#MOJPORTAL8 : udžbenik informatike u osmom razredu osnovne škole s dodatnim digitalnim sadržajima</t>
  </si>
  <si>
    <t>Magdalena Babić, Nikolina Bubica, Zoran Dimovski, Stanko Leko, Nikola Mihočka, Ivana Ružić, Mario Stančić, Branko Vejnović</t>
  </si>
  <si>
    <t>UKORAK S ISUSOM : udžbenik za katolički vjeronauk osmoga razreda osnovne škole</t>
  </si>
  <si>
    <t>GUT GEMACHT! 6 : udžbenik  njemačkog jezika s dodatnim digitalnim sadržajima u šestom razredu osnovne škole, 6. godina učenja</t>
  </si>
  <si>
    <t xml:space="preserve">udžbenik </t>
  </si>
  <si>
    <t>GUT GEMACHT! 7 : udžbenik njemačkog jezika s dodatnim digitalnim sadržajima u sedmom razredu osnovne škole, 7. godina učenja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</si>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</sst>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00B050"/>
      <name val="Arial"/>
      <family val="2"/>
      <charset val="238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Border="0" applyProtection="0"/>
    <xf numFmtId="0" fontId="3" fillId="0" borderId="0" applyNumberFormat="0" applyBorder="0" applyProtection="0"/>
  </cellStyleXfs>
  <cellXfs count="167">
    <xf numFmtId="0" fontId="0" fillId="0" borderId="0" xfId="0"/>
    <xf numFmtId="0" fontId="0" fillId="3" borderId="0" xfId="0" applyFill="1"/>
    <xf numFmtId="0" fontId="2" fillId="0" borderId="6" xfId="0" applyFont="1" applyBorder="1" applyAlignment="1" applyProtection="1">
      <alignment horizontal="center" vertical="center" wrapText="1" readingOrder="1"/>
      <protection locked="0"/>
    </xf>
    <xf numFmtId="0" fontId="2" fillId="2" borderId="6" xfId="0" applyFont="1" applyFill="1" applyBorder="1" applyAlignment="1" applyProtection="1">
      <alignment horizontal="left" vertical="center" wrapText="1" readingOrder="1"/>
      <protection locked="0"/>
    </xf>
    <xf numFmtId="0" fontId="2" fillId="2" borderId="6" xfId="0" applyFont="1" applyFill="1" applyBorder="1" applyAlignment="1" applyProtection="1">
      <alignment horizontal="center" vertical="center" wrapText="1" readingOrder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4" fontId="2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4" fontId="0" fillId="0" borderId="0" xfId="0" applyNumberFormat="1"/>
    <xf numFmtId="0" fontId="0" fillId="0" borderId="0" xfId="0" applyAlignment="1">
      <alignment horizontal="center" vertical="center"/>
    </xf>
    <xf numFmtId="0" fontId="0" fillId="5" borderId="0" xfId="0" applyFill="1"/>
    <xf numFmtId="0" fontId="4" fillId="3" borderId="20" xfId="0" applyFont="1" applyFill="1" applyBorder="1" applyAlignment="1" applyProtection="1">
      <alignment horizontal="center" vertical="center" wrapText="1" readingOrder="1"/>
      <protection locked="0"/>
    </xf>
    <xf numFmtId="0" fontId="4" fillId="3" borderId="4" xfId="0" applyFont="1" applyFill="1" applyBorder="1" applyAlignment="1" applyProtection="1">
      <alignment horizontal="center" vertical="center" wrapText="1" readingOrder="1"/>
      <protection locked="0"/>
    </xf>
    <xf numFmtId="0" fontId="4" fillId="3" borderId="5" xfId="0" applyFont="1" applyFill="1" applyBorder="1" applyAlignment="1" applyProtection="1">
      <alignment horizontal="center" vertical="center" wrapText="1" readingOrder="1"/>
      <protection locked="0"/>
    </xf>
    <xf numFmtId="0" fontId="4" fillId="3" borderId="1" xfId="0" applyFont="1" applyFill="1" applyBorder="1" applyAlignment="1" applyProtection="1">
      <alignment horizontal="center" vertical="center" wrapText="1" readingOrder="1"/>
      <protection locked="0"/>
    </xf>
    <xf numFmtId="0" fontId="4" fillId="3" borderId="1" xfId="0" applyFont="1" applyFill="1" applyBorder="1" applyAlignment="1" applyProtection="1">
      <alignment vertical="center" wrapText="1" readingOrder="1"/>
      <protection locked="0"/>
    </xf>
    <xf numFmtId="0" fontId="6" fillId="3" borderId="0" xfId="0" applyFont="1" applyFill="1"/>
    <xf numFmtId="0" fontId="7" fillId="6" borderId="2" xfId="0" applyFont="1" applyFill="1" applyBorder="1" applyAlignment="1">
      <alignment horizontal="center" vertical="center" wrapText="1" readingOrder="1"/>
    </xf>
    <xf numFmtId="49" fontId="7" fillId="6" borderId="2" xfId="0" applyNumberFormat="1" applyFont="1" applyFill="1" applyBorder="1" applyAlignment="1">
      <alignment horizontal="center" vertical="center" wrapText="1" readingOrder="1"/>
    </xf>
    <xf numFmtId="4" fontId="7" fillId="6" borderId="2" xfId="0" applyNumberFormat="1" applyFont="1" applyFill="1" applyBorder="1" applyAlignment="1">
      <alignment horizontal="center" vertical="center" wrapText="1" readingOrder="1"/>
    </xf>
    <xf numFmtId="4" fontId="7" fillId="6" borderId="3" xfId="0" applyNumberFormat="1" applyFont="1" applyFill="1" applyBorder="1" applyAlignment="1">
      <alignment horizontal="center" vertical="center" wrapText="1" readingOrder="1"/>
    </xf>
    <xf numFmtId="4" fontId="7" fillId="6" borderId="4" xfId="0" applyNumberFormat="1" applyFont="1" applyFill="1" applyBorder="1" applyAlignment="1">
      <alignment horizontal="center" vertical="center" wrapText="1" readingOrder="1"/>
    </xf>
    <xf numFmtId="4" fontId="7" fillId="6" borderId="5" xfId="0" applyNumberFormat="1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vertical="center"/>
    </xf>
    <xf numFmtId="4" fontId="10" fillId="3" borderId="1" xfId="0" applyNumberFormat="1" applyFont="1" applyFill="1" applyBorder="1"/>
    <xf numFmtId="0" fontId="4" fillId="4" borderId="1" xfId="0" applyFont="1" applyFill="1" applyBorder="1" applyAlignment="1">
      <alignment horizontal="left" vertical="center" wrapText="1" readingOrder="1"/>
    </xf>
    <xf numFmtId="0" fontId="4" fillId="4" borderId="1" xfId="0" applyFont="1" applyFill="1" applyBorder="1" applyAlignment="1">
      <alignment horizontal="center" vertical="center" wrapText="1" readingOrder="1"/>
    </xf>
    <xf numFmtId="4" fontId="8" fillId="4" borderId="1" xfId="0" applyNumberFormat="1" applyFont="1" applyFill="1" applyBorder="1" applyAlignment="1">
      <alignment horizontal="center" vertical="center" readingOrder="1"/>
    </xf>
    <xf numFmtId="0" fontId="4" fillId="3" borderId="1" xfId="0" applyFont="1" applyFill="1" applyBorder="1" applyAlignment="1">
      <alignment horizontal="center" vertical="center" readingOrder="1"/>
    </xf>
    <xf numFmtId="0" fontId="10" fillId="3" borderId="9" xfId="0" applyFont="1" applyFill="1" applyBorder="1" applyAlignment="1">
      <alignment vertical="center" wrapText="1" readingOrder="1"/>
    </xf>
    <xf numFmtId="4" fontId="4" fillId="3" borderId="15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4" fontId="4" fillId="3" borderId="13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vertical="center" readingOrder="1"/>
    </xf>
    <xf numFmtId="4" fontId="10" fillId="3" borderId="13" xfId="0" applyNumberFormat="1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readingOrder="1"/>
    </xf>
    <xf numFmtId="2" fontId="8" fillId="3" borderId="1" xfId="0" applyNumberFormat="1" applyFont="1" applyFill="1" applyBorder="1" applyAlignment="1">
      <alignment horizontal="center" vertical="center" wrapText="1" readingOrder="1"/>
    </xf>
    <xf numFmtId="1" fontId="8" fillId="3" borderId="1" xfId="0" applyNumberFormat="1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4" fontId="4" fillId="3" borderId="7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wrapText="1" readingOrder="1"/>
    </xf>
    <xf numFmtId="0" fontId="4" fillId="3" borderId="1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 vertical="center" readingOrder="1"/>
    </xf>
    <xf numFmtId="2" fontId="8" fillId="4" borderId="1" xfId="0" applyNumberFormat="1" applyFont="1" applyFill="1" applyBorder="1" applyAlignment="1">
      <alignment horizontal="center" vertical="center" wrapText="1" readingOrder="1"/>
    </xf>
    <xf numFmtId="1" fontId="8" fillId="4" borderId="1" xfId="0" applyNumberFormat="1" applyFont="1" applyFill="1" applyBorder="1" applyAlignment="1">
      <alignment horizontal="center" vertical="center" wrapText="1" readingOrder="1"/>
    </xf>
    <xf numFmtId="1" fontId="9" fillId="3" borderId="9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left" vertical="center" wrapText="1" readingOrder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9" xfId="0" applyFont="1" applyFill="1" applyBorder="1" applyAlignment="1">
      <alignment horizontal="center" vertical="center"/>
    </xf>
    <xf numFmtId="0" fontId="4" fillId="3" borderId="21" xfId="0" applyFont="1" applyFill="1" applyBorder="1" applyAlignment="1" applyProtection="1">
      <alignment horizontal="center" vertical="center" wrapText="1" readingOrder="1"/>
      <protection locked="0"/>
    </xf>
    <xf numFmtId="49" fontId="4" fillId="3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4" xfId="0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 wrapText="1" readingOrder="1"/>
    </xf>
    <xf numFmtId="1" fontId="8" fillId="3" borderId="21" xfId="0" applyNumberFormat="1" applyFont="1" applyFill="1" applyBorder="1" applyAlignment="1">
      <alignment horizontal="center" vertical="center" wrapText="1" readingOrder="1"/>
    </xf>
    <xf numFmtId="2" fontId="8" fillId="3" borderId="5" xfId="0" applyNumberFormat="1" applyFont="1" applyFill="1" applyBorder="1" applyAlignment="1">
      <alignment horizontal="center" vertical="center" wrapText="1" readingOrder="1"/>
    </xf>
    <xf numFmtId="4" fontId="4" fillId="3" borderId="22" xfId="0" applyNumberFormat="1" applyFont="1" applyFill="1" applyBorder="1" applyAlignment="1">
      <alignment horizontal="center" vertical="center"/>
    </xf>
    <xf numFmtId="1" fontId="9" fillId="3" borderId="4" xfId="0" applyNumberFormat="1" applyFont="1" applyFill="1" applyBorder="1" applyAlignment="1">
      <alignment horizontal="center" vertical="center"/>
    </xf>
    <xf numFmtId="4" fontId="9" fillId="3" borderId="5" xfId="0" applyNumberFormat="1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 wrapText="1" readingOrder="1"/>
    </xf>
    <xf numFmtId="0" fontId="12" fillId="3" borderId="23" xfId="0" applyFont="1" applyFill="1" applyBorder="1" applyAlignment="1">
      <alignment horizontal="center" vertical="center" wrapText="1" readingOrder="1"/>
    </xf>
    <xf numFmtId="0" fontId="12" fillId="4" borderId="15" xfId="0" applyFont="1" applyFill="1" applyBorder="1" applyAlignment="1">
      <alignment horizontal="center" vertical="center" wrapText="1" readingOrder="1"/>
    </xf>
    <xf numFmtId="4" fontId="4" fillId="3" borderId="18" xfId="0" applyNumberFormat="1" applyFont="1" applyFill="1" applyBorder="1" applyAlignment="1">
      <alignment horizontal="center" vertical="center"/>
    </xf>
    <xf numFmtId="1" fontId="9" fillId="3" borderId="17" xfId="0" applyNumberFormat="1" applyFont="1" applyFill="1" applyBorder="1" applyAlignment="1">
      <alignment horizontal="center" vertical="center"/>
    </xf>
    <xf numFmtId="4" fontId="9" fillId="3" borderId="15" xfId="0" applyNumberFormat="1" applyFont="1" applyFill="1" applyBorder="1" applyAlignment="1">
      <alignment horizontal="center" vertical="center"/>
    </xf>
    <xf numFmtId="1" fontId="10" fillId="3" borderId="11" xfId="0" applyNumberFormat="1" applyFont="1" applyFill="1" applyBorder="1" applyAlignment="1">
      <alignment vertical="center" wrapText="1" readingOrder="1"/>
    </xf>
    <xf numFmtId="4" fontId="4" fillId="4" borderId="1" xfId="0" applyNumberFormat="1" applyFont="1" applyFill="1" applyBorder="1" applyAlignment="1">
      <alignment horizontal="center" vertical="center" readingOrder="1"/>
    </xf>
    <xf numFmtId="0" fontId="4" fillId="4" borderId="1" xfId="0" applyFont="1" applyFill="1" applyBorder="1" applyAlignment="1" applyProtection="1">
      <alignment horizontal="left" vertical="center" wrapText="1" readingOrder="1"/>
      <protection locked="0"/>
    </xf>
    <xf numFmtId="0" fontId="4" fillId="4" borderId="1" xfId="0" applyFont="1" applyFill="1" applyBorder="1" applyAlignment="1" applyProtection="1">
      <alignment horizontal="center" vertical="center" wrapText="1" readingOrder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1" xfId="0" applyFont="1" applyFill="1" applyBorder="1" applyAlignment="1" applyProtection="1">
      <alignment horizontal="center" vertical="center" wrapText="1" readingOrder="1"/>
      <protection locked="0"/>
    </xf>
    <xf numFmtId="0" fontId="8" fillId="3" borderId="1" xfId="0" applyFont="1" applyFill="1" applyBorder="1" applyAlignment="1" applyProtection="1">
      <alignment horizontal="left" vertical="center" wrapText="1" readingOrder="1"/>
      <protection locked="0"/>
    </xf>
    <xf numFmtId="49" fontId="8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3" borderId="9" xfId="0" applyFont="1" applyFill="1" applyBorder="1" applyAlignment="1" applyProtection="1">
      <alignment vertical="center" wrapText="1" readingOrder="1"/>
      <protection locked="0"/>
    </xf>
    <xf numFmtId="4" fontId="10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readingOrder="1"/>
    </xf>
    <xf numFmtId="4" fontId="4" fillId="3" borderId="1" xfId="0" applyNumberFormat="1" applyFont="1" applyFill="1" applyBorder="1" applyAlignment="1">
      <alignment horizontal="center" vertical="center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3" borderId="12" xfId="0" applyFont="1" applyFill="1" applyBorder="1" applyAlignment="1">
      <alignment horizontal="center" vertical="center" readingOrder="1"/>
    </xf>
    <xf numFmtId="0" fontId="8" fillId="3" borderId="19" xfId="0" applyFont="1" applyFill="1" applyBorder="1" applyAlignment="1">
      <alignment horizontal="center" vertical="center" readingOrder="1"/>
    </xf>
    <xf numFmtId="0" fontId="8" fillId="3" borderId="19" xfId="0" applyFont="1" applyFill="1" applyBorder="1" applyAlignment="1">
      <alignment horizontal="center" vertical="center" wrapText="1" readingOrder="1"/>
    </xf>
    <xf numFmtId="0" fontId="8" fillId="3" borderId="19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3" borderId="14" xfId="0" applyFont="1" applyFill="1" applyBorder="1" applyAlignment="1">
      <alignment horizontal="center" vertical="center" readingOrder="1"/>
    </xf>
    <xf numFmtId="0" fontId="8" fillId="3" borderId="0" xfId="0" applyFont="1" applyFill="1" applyAlignment="1">
      <alignment horizontal="center" vertical="center" readingOrder="1"/>
    </xf>
    <xf numFmtId="0" fontId="4" fillId="3" borderId="14" xfId="0" applyFont="1" applyFill="1" applyBorder="1" applyAlignment="1">
      <alignment horizontal="center" vertical="center" wrapText="1" readingOrder="1"/>
    </xf>
    <xf numFmtId="0" fontId="8" fillId="3" borderId="0" xfId="0" applyFont="1" applyFill="1" applyAlignment="1">
      <alignment horizontal="center" vertical="center" wrapText="1" readingOrder="1"/>
    </xf>
    <xf numFmtId="0" fontId="8" fillId="3" borderId="15" xfId="0" applyFont="1" applyFill="1" applyBorder="1" applyAlignment="1">
      <alignment horizontal="center" vertical="center" wrapText="1" readingOrder="1"/>
    </xf>
    <xf numFmtId="0" fontId="6" fillId="3" borderId="1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 readingOrder="1"/>
    </xf>
    <xf numFmtId="4" fontId="4" fillId="3" borderId="5" xfId="0" applyNumberFormat="1" applyFont="1" applyFill="1" applyBorder="1" applyAlignment="1">
      <alignment horizontal="center" vertical="center" readingOrder="1"/>
    </xf>
    <xf numFmtId="1" fontId="10" fillId="3" borderId="11" xfId="1" applyNumberFormat="1" applyFont="1" applyFill="1" applyBorder="1" applyAlignment="1">
      <alignment vertical="center" readingOrder="1"/>
    </xf>
    <xf numFmtId="1" fontId="4" fillId="3" borderId="1" xfId="1" applyNumberFormat="1" applyFont="1" applyFill="1" applyBorder="1" applyAlignment="1">
      <alignment horizontal="center" vertical="center" readingOrder="1"/>
    </xf>
    <xf numFmtId="0" fontId="10" fillId="3" borderId="9" xfId="0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4" fontId="13" fillId="3" borderId="0" xfId="0" applyNumberFormat="1" applyFont="1" applyFill="1"/>
    <xf numFmtId="4" fontId="4" fillId="4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 readingOrder="1"/>
    </xf>
    <xf numFmtId="0" fontId="4" fillId="4" borderId="1" xfId="0" applyFont="1" applyFill="1" applyBorder="1" applyAlignment="1">
      <alignment horizontal="center" wrapText="1" readingOrder="1"/>
    </xf>
    <xf numFmtId="4" fontId="10" fillId="3" borderId="13" xfId="0" applyNumberFormat="1" applyFont="1" applyFill="1" applyBorder="1"/>
    <xf numFmtId="0" fontId="8" fillId="4" borderId="1" xfId="0" applyFont="1" applyFill="1" applyBorder="1" applyAlignment="1">
      <alignment horizontal="center" wrapText="1" readingOrder="1"/>
    </xf>
    <xf numFmtId="0" fontId="4" fillId="3" borderId="1" xfId="0" applyFont="1" applyFill="1" applyBorder="1" applyAlignment="1">
      <alignment vertical="center" wrapText="1" readingOrder="1"/>
    </xf>
    <xf numFmtId="49" fontId="4" fillId="3" borderId="1" xfId="1" applyNumberFormat="1" applyFont="1" applyFill="1" applyBorder="1" applyAlignment="1">
      <alignment horizontal="center" vertical="center" wrapText="1" readingOrder="1"/>
    </xf>
    <xf numFmtId="3" fontId="4" fillId="3" borderId="1" xfId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7" borderId="1" xfId="0" applyFont="1" applyFill="1" applyBorder="1" applyAlignment="1">
      <alignment horizontal="center" readingOrder="1"/>
    </xf>
    <xf numFmtId="0" fontId="8" fillId="3" borderId="1" xfId="0" applyFont="1" applyFill="1" applyBorder="1" applyAlignment="1">
      <alignment horizontal="center" readingOrder="1"/>
    </xf>
    <xf numFmtId="0" fontId="4" fillId="3" borderId="1" xfId="0" applyFont="1" applyFill="1" applyBorder="1" applyAlignment="1">
      <alignment horizontal="center" wrapText="1" readingOrder="1"/>
    </xf>
    <xf numFmtId="4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readingOrder="1"/>
    </xf>
    <xf numFmtId="0" fontId="8" fillId="3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wrapText="1" readingOrder="1"/>
    </xf>
    <xf numFmtId="4" fontId="4" fillId="3" borderId="1" xfId="0" applyNumberFormat="1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 wrapText="1" readingOrder="1"/>
    </xf>
    <xf numFmtId="0" fontId="5" fillId="3" borderId="1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wrapText="1" readingOrder="1"/>
    </xf>
    <xf numFmtId="1" fontId="4" fillId="3" borderId="1" xfId="1" applyNumberFormat="1" applyFont="1" applyFill="1" applyBorder="1" applyAlignment="1">
      <alignment vertical="center" readingOrder="1"/>
    </xf>
    <xf numFmtId="0" fontId="4" fillId="4" borderId="1" xfId="1" applyFont="1" applyFill="1" applyBorder="1" applyAlignment="1">
      <alignment vertical="center" wrapText="1" readingOrder="1"/>
    </xf>
    <xf numFmtId="49" fontId="4" fillId="4" borderId="1" xfId="1" applyNumberFormat="1" applyFont="1" applyFill="1" applyBorder="1" applyAlignment="1">
      <alignment vertical="center" wrapText="1" readingOrder="1"/>
    </xf>
    <xf numFmtId="0" fontId="4" fillId="4" borderId="1" xfId="0" applyFont="1" applyFill="1" applyBorder="1" applyAlignment="1">
      <alignment vertical="center" wrapText="1" readingOrder="1"/>
    </xf>
    <xf numFmtId="4" fontId="4" fillId="3" borderId="1" xfId="0" applyNumberFormat="1" applyFont="1" applyFill="1" applyBorder="1" applyAlignment="1">
      <alignment vertical="center"/>
    </xf>
    <xf numFmtId="4" fontId="4" fillId="4" borderId="1" xfId="1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4" borderId="1" xfId="0" applyFont="1" applyFill="1" applyBorder="1" applyAlignment="1" applyProtection="1">
      <alignment vertical="center" wrapText="1" readingOrder="1"/>
      <protection locked="0"/>
    </xf>
    <xf numFmtId="0" fontId="8" fillId="3" borderId="1" xfId="0" applyFont="1" applyFill="1" applyBorder="1" applyAlignment="1" applyProtection="1">
      <alignment vertical="center" wrapText="1" readingOrder="1"/>
      <protection locked="0"/>
    </xf>
    <xf numFmtId="0" fontId="8" fillId="3" borderId="1" xfId="0" applyFont="1" applyFill="1" applyBorder="1" applyAlignment="1">
      <alignment vertical="center" wrapText="1" readingOrder="1"/>
    </xf>
    <xf numFmtId="49" fontId="4" fillId="3" borderId="1" xfId="0" applyNumberFormat="1" applyFont="1" applyFill="1" applyBorder="1" applyAlignment="1" applyProtection="1">
      <alignment vertical="center" wrapText="1" readingOrder="1"/>
      <protection locked="0"/>
    </xf>
    <xf numFmtId="49" fontId="8" fillId="3" borderId="1" xfId="0" applyNumberFormat="1" applyFont="1" applyFill="1" applyBorder="1" applyAlignment="1" applyProtection="1">
      <alignment vertical="center" wrapText="1" readingOrder="1"/>
      <protection locked="0"/>
    </xf>
    <xf numFmtId="0" fontId="9" fillId="3" borderId="5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vertical="center" wrapText="1" readingOrder="1"/>
      <protection locked="0"/>
    </xf>
    <xf numFmtId="0" fontId="10" fillId="3" borderId="16" xfId="0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 wrapText="1" readingOrder="1"/>
    </xf>
    <xf numFmtId="0" fontId="10" fillId="3" borderId="8" xfId="0" applyFont="1" applyFill="1" applyBorder="1" applyAlignment="1">
      <alignment horizontal="right" vertical="center" wrapText="1" readingOrder="1"/>
    </xf>
    <xf numFmtId="0" fontId="10" fillId="3" borderId="16" xfId="0" applyFont="1" applyFill="1" applyBorder="1" applyAlignment="1">
      <alignment horizontal="right" vertical="center" readingOrder="1"/>
    </xf>
    <xf numFmtId="0" fontId="10" fillId="3" borderId="10" xfId="0" applyFont="1" applyFill="1" applyBorder="1" applyAlignment="1">
      <alignment horizontal="right" vertical="center" readingOrder="1"/>
    </xf>
    <xf numFmtId="0" fontId="10" fillId="7" borderId="16" xfId="0" applyFont="1" applyFill="1" applyBorder="1" applyAlignment="1">
      <alignment horizontal="right" readingOrder="1"/>
    </xf>
    <xf numFmtId="0" fontId="10" fillId="7" borderId="10" xfId="0" applyFont="1" applyFill="1" applyBorder="1" applyAlignment="1">
      <alignment horizontal="right" readingOrder="1"/>
    </xf>
    <xf numFmtId="1" fontId="10" fillId="3" borderId="16" xfId="0" applyNumberFormat="1" applyFont="1" applyFill="1" applyBorder="1" applyAlignment="1">
      <alignment horizontal="right" vertical="center" wrapText="1" readingOrder="1"/>
    </xf>
    <xf numFmtId="1" fontId="10" fillId="3" borderId="10" xfId="0" applyNumberFormat="1" applyFont="1" applyFill="1" applyBorder="1" applyAlignment="1">
      <alignment horizontal="right" vertical="center" wrapText="1" readingOrder="1"/>
    </xf>
    <xf numFmtId="0" fontId="10" fillId="3" borderId="7" xfId="0" applyFont="1" applyFill="1" applyBorder="1" applyAlignment="1" applyProtection="1">
      <alignment horizontal="right" vertical="center" wrapText="1" readingOrder="1"/>
      <protection locked="0"/>
    </xf>
    <xf numFmtId="0" fontId="10" fillId="3" borderId="8" xfId="0" applyFont="1" applyFill="1" applyBorder="1" applyAlignment="1" applyProtection="1">
      <alignment horizontal="right" vertical="center" wrapText="1" readingOrder="1"/>
      <protection locked="0"/>
    </xf>
    <xf numFmtId="1" fontId="10" fillId="3" borderId="10" xfId="1" applyNumberFormat="1" applyFont="1" applyFill="1" applyBorder="1" applyAlignment="1">
      <alignment horizontal="right" vertical="center" readingOrder="1"/>
    </xf>
    <xf numFmtId="0" fontId="1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readingOrder="1"/>
    </xf>
    <xf numFmtId="0" fontId="14" fillId="3" borderId="5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 readingOrder="1"/>
    </xf>
    <xf numFmtId="0" fontId="1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3" fillId="3" borderId="1" xfId="0" applyFont="1" applyFill="1" applyBorder="1" applyAlignment="1">
      <alignment horizontal="right"/>
    </xf>
    <xf numFmtId="0" fontId="10" fillId="3" borderId="7" xfId="0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right" vertical="center"/>
    </xf>
  </cellXfs>
  <cellStyles count="3">
    <cellStyle name="Normal 2" xfId="1" xr:uid="{00000000-0005-0000-0000-000000000000}"/>
    <cellStyle name="Normal_SVI RAZREDI ZAJEDNO_2" xfId="2" xr:uid="{00000000-0005-0000-0000-000001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topLeftCell="A19" zoomScale="80" zoomScaleNormal="80" workbookViewId="0">
      <selection activeCell="G70" sqref="G70"/>
    </sheetView>
  </sheetViews>
  <sheetFormatPr defaultRowHeight="15" x14ac:dyDescent="0.25"/>
  <cols>
    <col min="1" max="2" width="8" customWidth="1"/>
    <col min="4" max="4" width="45.28515625" customWidth="1"/>
    <col min="5" max="5" width="33" customWidth="1"/>
    <col min="8" max="8" width="9.7109375" customWidth="1"/>
    <col min="11" max="11" width="9.28515625" bestFit="1" customWidth="1"/>
    <col min="13" max="13" width="10.140625" bestFit="1" customWidth="1"/>
    <col min="14" max="14" width="9.28515625" bestFit="1" customWidth="1"/>
    <col min="15" max="15" width="11.85546875" customWidth="1"/>
  </cols>
  <sheetData>
    <row r="1" spans="1:23" x14ac:dyDescent="0.25">
      <c r="A1" s="162" t="s">
        <v>110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5"/>
    </row>
    <row r="2" spans="1:23" x14ac:dyDescent="0.25">
      <c r="A2" s="163" t="s">
        <v>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5"/>
    </row>
    <row r="3" spans="1:23" ht="48" x14ac:dyDescent="0.25">
      <c r="A3" s="16" t="s">
        <v>1</v>
      </c>
      <c r="B3" s="16"/>
      <c r="C3" s="16" t="s">
        <v>2</v>
      </c>
      <c r="D3" s="16" t="s">
        <v>3</v>
      </c>
      <c r="E3" s="16" t="s">
        <v>4</v>
      </c>
      <c r="F3" s="16" t="s">
        <v>5</v>
      </c>
      <c r="G3" s="17" t="s">
        <v>6</v>
      </c>
      <c r="H3" s="16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9" t="s">
        <v>12</v>
      </c>
      <c r="N3" s="20" t="s">
        <v>9</v>
      </c>
      <c r="O3" s="21" t="s">
        <v>13</v>
      </c>
      <c r="P3" s="15"/>
    </row>
    <row r="4" spans="1:23" x14ac:dyDescent="0.25">
      <c r="A4" s="157" t="s">
        <v>14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"/>
    </row>
    <row r="5" spans="1:23" ht="44.25" customHeight="1" x14ac:dyDescent="0.25">
      <c r="A5" s="118"/>
      <c r="B5" s="22"/>
      <c r="C5" s="118">
        <v>3875</v>
      </c>
      <c r="D5" s="84" t="s">
        <v>111</v>
      </c>
      <c r="E5" s="119" t="s">
        <v>112</v>
      </c>
      <c r="F5" s="119" t="s">
        <v>113</v>
      </c>
      <c r="G5" s="23">
        <v>1</v>
      </c>
      <c r="H5" s="23" t="s">
        <v>20</v>
      </c>
      <c r="I5" s="120">
        <f t="shared" ref="I5:I9" si="0">K5/1.05</f>
        <v>0</v>
      </c>
      <c r="J5" s="120">
        <f t="shared" ref="J5:J9" si="1">K5-I5</f>
        <v>0</v>
      </c>
      <c r="K5" s="120">
        <v>0</v>
      </c>
      <c r="L5" s="121">
        <v>15</v>
      </c>
      <c r="M5" s="120">
        <f t="shared" ref="M5:M9" si="2">+L5*I5</f>
        <v>0</v>
      </c>
      <c r="N5" s="120">
        <f t="shared" ref="N5:N9" si="3">+L5*J5</f>
        <v>0</v>
      </c>
      <c r="O5" s="120">
        <f t="shared" ref="O5:O9" si="4">+K5*L5</f>
        <v>0</v>
      </c>
      <c r="P5" s="15"/>
    </row>
    <row r="6" spans="1:23" ht="36.75" x14ac:dyDescent="0.25">
      <c r="A6" s="122"/>
      <c r="B6" s="22"/>
      <c r="C6" s="122">
        <v>6123</v>
      </c>
      <c r="D6" s="119" t="s">
        <v>114</v>
      </c>
      <c r="E6" s="119" t="s">
        <v>115</v>
      </c>
      <c r="F6" s="119" t="s">
        <v>19</v>
      </c>
      <c r="G6" s="23">
        <v>1</v>
      </c>
      <c r="H6" s="23" t="s">
        <v>20</v>
      </c>
      <c r="I6" s="120">
        <f t="shared" si="0"/>
        <v>0</v>
      </c>
      <c r="J6" s="120">
        <f t="shared" si="1"/>
        <v>0</v>
      </c>
      <c r="K6" s="120">
        <v>0</v>
      </c>
      <c r="L6" s="121">
        <v>15</v>
      </c>
      <c r="M6" s="120">
        <f t="shared" si="2"/>
        <v>0</v>
      </c>
      <c r="N6" s="120">
        <f t="shared" si="3"/>
        <v>0</v>
      </c>
      <c r="O6" s="120">
        <f t="shared" si="4"/>
        <v>0</v>
      </c>
      <c r="P6" s="15"/>
    </row>
    <row r="7" spans="1:23" ht="36.75" x14ac:dyDescent="0.25">
      <c r="A7" s="122"/>
      <c r="B7" s="24"/>
      <c r="C7" s="122">
        <v>3966</v>
      </c>
      <c r="D7" s="119" t="s">
        <v>116</v>
      </c>
      <c r="E7" s="119" t="s">
        <v>117</v>
      </c>
      <c r="F7" s="119" t="s">
        <v>113</v>
      </c>
      <c r="G7" s="23">
        <v>1</v>
      </c>
      <c r="H7" s="23" t="s">
        <v>20</v>
      </c>
      <c r="I7" s="120">
        <f t="shared" si="0"/>
        <v>0</v>
      </c>
      <c r="J7" s="120">
        <f t="shared" si="1"/>
        <v>0</v>
      </c>
      <c r="K7" s="120">
        <v>0</v>
      </c>
      <c r="L7" s="121">
        <v>15</v>
      </c>
      <c r="M7" s="120">
        <f t="shared" si="2"/>
        <v>0</v>
      </c>
      <c r="N7" s="120">
        <f t="shared" si="3"/>
        <v>0</v>
      </c>
      <c r="O7" s="120">
        <f t="shared" si="4"/>
        <v>0</v>
      </c>
      <c r="P7" s="15"/>
    </row>
    <row r="8" spans="1:23" ht="36.75" x14ac:dyDescent="0.25">
      <c r="A8" s="123">
        <v>7001</v>
      </c>
      <c r="B8" s="123"/>
      <c r="C8" s="124">
        <v>4741</v>
      </c>
      <c r="D8" s="107" t="s">
        <v>17</v>
      </c>
      <c r="E8" s="107" t="s">
        <v>18</v>
      </c>
      <c r="F8" s="107" t="s">
        <v>19</v>
      </c>
      <c r="G8" s="107">
        <v>1</v>
      </c>
      <c r="H8" s="107" t="s">
        <v>20</v>
      </c>
      <c r="I8" s="120">
        <f t="shared" si="0"/>
        <v>0</v>
      </c>
      <c r="J8" s="120">
        <f t="shared" si="1"/>
        <v>0</v>
      </c>
      <c r="K8" s="120">
        <v>0</v>
      </c>
      <c r="L8" s="121">
        <v>15</v>
      </c>
      <c r="M8" s="120">
        <f t="shared" si="2"/>
        <v>0</v>
      </c>
      <c r="N8" s="120">
        <f t="shared" si="3"/>
        <v>0</v>
      </c>
      <c r="O8" s="120">
        <f t="shared" si="4"/>
        <v>0</v>
      </c>
      <c r="P8" s="15"/>
      <c r="W8" s="1"/>
    </row>
    <row r="9" spans="1:23" ht="31.5" customHeight="1" x14ac:dyDescent="0.25">
      <c r="A9" s="123">
        <v>6136</v>
      </c>
      <c r="B9" s="123"/>
      <c r="C9" s="30">
        <v>3952</v>
      </c>
      <c r="D9" s="44" t="s">
        <v>21</v>
      </c>
      <c r="E9" s="44" t="s">
        <v>22</v>
      </c>
      <c r="F9" s="44" t="s">
        <v>19</v>
      </c>
      <c r="G9" s="46">
        <v>1</v>
      </c>
      <c r="H9" s="44" t="s">
        <v>20</v>
      </c>
      <c r="I9" s="120">
        <f t="shared" si="0"/>
        <v>0</v>
      </c>
      <c r="J9" s="120">
        <f t="shared" si="1"/>
        <v>0</v>
      </c>
      <c r="K9" s="120">
        <v>0</v>
      </c>
      <c r="L9" s="121">
        <v>15</v>
      </c>
      <c r="M9" s="120">
        <f t="shared" si="2"/>
        <v>0</v>
      </c>
      <c r="N9" s="120">
        <f t="shared" si="3"/>
        <v>0</v>
      </c>
      <c r="O9" s="120">
        <f t="shared" si="4"/>
        <v>0</v>
      </c>
      <c r="P9" s="15"/>
      <c r="W9" s="1"/>
    </row>
    <row r="10" spans="1:23" x14ac:dyDescent="0.25">
      <c r="A10" s="144" t="s">
        <v>23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25">
        <f>SUM(L5:L9)</f>
        <v>75</v>
      </c>
      <c r="M10" s="106">
        <f>SUM(M5:M9)</f>
        <v>0</v>
      </c>
      <c r="N10" s="106">
        <f>SUM(N5:N9)</f>
        <v>0</v>
      </c>
      <c r="O10" s="106">
        <f>SUM(O5:O9)</f>
        <v>0</v>
      </c>
      <c r="P10" s="15"/>
      <c r="W10" s="1"/>
    </row>
    <row r="11" spans="1:23" x14ac:dyDescent="0.25">
      <c r="A11" s="157" t="s">
        <v>24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"/>
    </row>
    <row r="12" spans="1:23" ht="42" customHeight="1" x14ac:dyDescent="0.25">
      <c r="A12" s="46">
        <v>6484</v>
      </c>
      <c r="B12" s="46"/>
      <c r="C12" s="46">
        <v>4286</v>
      </c>
      <c r="D12" s="46" t="s">
        <v>118</v>
      </c>
      <c r="E12" s="46" t="s">
        <v>120</v>
      </c>
      <c r="F12" s="28" t="s">
        <v>15</v>
      </c>
      <c r="G12" s="28">
        <v>2</v>
      </c>
      <c r="H12" s="28" t="s">
        <v>16</v>
      </c>
      <c r="I12" s="120">
        <f t="shared" ref="I12:I17" si="5">K12/1.05</f>
        <v>0</v>
      </c>
      <c r="J12" s="125">
        <f t="shared" ref="J12:J19" si="6">K12-I12</f>
        <v>0</v>
      </c>
      <c r="K12" s="29">
        <v>0</v>
      </c>
      <c r="L12" s="121">
        <v>15</v>
      </c>
      <c r="M12" s="120">
        <f t="shared" ref="M12:M19" si="7">+L12*I12</f>
        <v>0</v>
      </c>
      <c r="N12" s="120">
        <f t="shared" ref="N12:N19" si="8">+L12*J12</f>
        <v>0</v>
      </c>
      <c r="O12" s="120">
        <f t="shared" ref="O12:O19" si="9">+L12*K12</f>
        <v>0</v>
      </c>
      <c r="P12" s="15"/>
    </row>
    <row r="13" spans="1:23" ht="48.75" x14ac:dyDescent="0.25">
      <c r="A13" s="46">
        <v>6484</v>
      </c>
      <c r="B13" s="46"/>
      <c r="C13" s="46">
        <v>4286</v>
      </c>
      <c r="D13" s="46" t="s">
        <v>119</v>
      </c>
      <c r="E13" s="46" t="s">
        <v>121</v>
      </c>
      <c r="F13" s="28" t="s">
        <v>15</v>
      </c>
      <c r="G13" s="28">
        <v>2</v>
      </c>
      <c r="H13" s="28" t="s">
        <v>16</v>
      </c>
      <c r="I13" s="120">
        <f t="shared" si="5"/>
        <v>0</v>
      </c>
      <c r="J13" s="125">
        <f t="shared" si="6"/>
        <v>0</v>
      </c>
      <c r="K13" s="29">
        <v>0</v>
      </c>
      <c r="L13" s="121">
        <v>15</v>
      </c>
      <c r="M13" s="120">
        <f t="shared" si="7"/>
        <v>0</v>
      </c>
      <c r="N13" s="120">
        <f t="shared" si="8"/>
        <v>0</v>
      </c>
      <c r="O13" s="120">
        <f t="shared" si="9"/>
        <v>0</v>
      </c>
      <c r="P13" s="15"/>
    </row>
    <row r="14" spans="1:23" ht="31.5" customHeight="1" x14ac:dyDescent="0.25">
      <c r="A14" s="46">
        <v>6485</v>
      </c>
      <c r="B14" s="46"/>
      <c r="C14" s="46">
        <v>4286</v>
      </c>
      <c r="D14" s="46" t="s">
        <v>122</v>
      </c>
      <c r="E14" s="46" t="s">
        <v>123</v>
      </c>
      <c r="F14" s="28" t="s">
        <v>124</v>
      </c>
      <c r="G14" s="28">
        <v>2</v>
      </c>
      <c r="H14" s="28" t="s">
        <v>16</v>
      </c>
      <c r="I14" s="120">
        <f t="shared" si="5"/>
        <v>0</v>
      </c>
      <c r="J14" s="125">
        <f>K14-I14</f>
        <v>0</v>
      </c>
      <c r="K14" s="29">
        <v>0</v>
      </c>
      <c r="L14" s="121">
        <v>15</v>
      </c>
      <c r="M14" s="120">
        <f t="shared" ref="M14" si="10">+L14*I14</f>
        <v>0</v>
      </c>
      <c r="N14" s="120">
        <f t="shared" ref="N14" si="11">+L14*J14</f>
        <v>0</v>
      </c>
      <c r="O14" s="120">
        <f t="shared" ref="O14" si="12">+L14*K14</f>
        <v>0</v>
      </c>
      <c r="P14" s="15"/>
    </row>
    <row r="15" spans="1:23" ht="38.25" customHeight="1" x14ac:dyDescent="0.25">
      <c r="A15" s="122">
        <v>6548</v>
      </c>
      <c r="B15" s="122"/>
      <c r="C15" s="122">
        <v>4336</v>
      </c>
      <c r="D15" s="119" t="s">
        <v>125</v>
      </c>
      <c r="E15" s="119" t="s">
        <v>127</v>
      </c>
      <c r="F15" s="28" t="s">
        <v>15</v>
      </c>
      <c r="G15" s="28">
        <v>2</v>
      </c>
      <c r="H15" s="28" t="s">
        <v>16</v>
      </c>
      <c r="I15" s="120">
        <f t="shared" si="5"/>
        <v>0</v>
      </c>
      <c r="J15" s="125">
        <f t="shared" si="6"/>
        <v>0</v>
      </c>
      <c r="K15" s="29">
        <v>0</v>
      </c>
      <c r="L15" s="121">
        <v>15</v>
      </c>
      <c r="M15" s="120">
        <f t="shared" si="7"/>
        <v>0</v>
      </c>
      <c r="N15" s="120">
        <f t="shared" si="8"/>
        <v>0</v>
      </c>
      <c r="O15" s="120">
        <f t="shared" si="9"/>
        <v>0</v>
      </c>
      <c r="P15" s="15"/>
    </row>
    <row r="16" spans="1:23" ht="39" customHeight="1" x14ac:dyDescent="0.25">
      <c r="A16" s="122">
        <v>6549</v>
      </c>
      <c r="B16" s="122"/>
      <c r="C16" s="122"/>
      <c r="D16" s="119" t="s">
        <v>126</v>
      </c>
      <c r="E16" s="119" t="s">
        <v>127</v>
      </c>
      <c r="F16" s="28" t="s">
        <v>15</v>
      </c>
      <c r="G16" s="28">
        <v>2</v>
      </c>
      <c r="H16" s="28" t="s">
        <v>16</v>
      </c>
      <c r="I16" s="120">
        <f t="shared" si="5"/>
        <v>0</v>
      </c>
      <c r="J16" s="125">
        <f t="shared" si="6"/>
        <v>0</v>
      </c>
      <c r="K16" s="29">
        <v>0</v>
      </c>
      <c r="L16" s="121">
        <v>15</v>
      </c>
      <c r="M16" s="120">
        <f t="shared" si="7"/>
        <v>0</v>
      </c>
      <c r="N16" s="120">
        <f t="shared" si="8"/>
        <v>0</v>
      </c>
      <c r="O16" s="120">
        <f t="shared" si="9"/>
        <v>0</v>
      </c>
      <c r="P16" s="15"/>
    </row>
    <row r="17" spans="1:16" ht="36.75" x14ac:dyDescent="0.25">
      <c r="A17" s="117">
        <v>7002</v>
      </c>
      <c r="B17" s="117"/>
      <c r="C17" s="117">
        <v>4742</v>
      </c>
      <c r="D17" s="105" t="s">
        <v>26</v>
      </c>
      <c r="E17" s="105" t="s">
        <v>27</v>
      </c>
      <c r="F17" s="105" t="s">
        <v>19</v>
      </c>
      <c r="G17" s="105">
        <v>2</v>
      </c>
      <c r="H17" s="28" t="s">
        <v>20</v>
      </c>
      <c r="I17" s="120">
        <f t="shared" si="5"/>
        <v>0</v>
      </c>
      <c r="J17" s="125">
        <f t="shared" si="6"/>
        <v>0</v>
      </c>
      <c r="K17" s="29">
        <v>0</v>
      </c>
      <c r="L17" s="121">
        <v>15</v>
      </c>
      <c r="M17" s="120">
        <f t="shared" si="7"/>
        <v>0</v>
      </c>
      <c r="N17" s="120">
        <f t="shared" si="8"/>
        <v>0</v>
      </c>
      <c r="O17" s="120">
        <f t="shared" si="9"/>
        <v>0</v>
      </c>
      <c r="P17" s="15"/>
    </row>
    <row r="18" spans="1:16" ht="24.75" customHeight="1" x14ac:dyDescent="0.25">
      <c r="A18" s="30">
        <v>7023</v>
      </c>
      <c r="B18" s="30"/>
      <c r="C18" s="30">
        <v>4763</v>
      </c>
      <c r="D18" s="28" t="s">
        <v>28</v>
      </c>
      <c r="E18" s="28" t="s">
        <v>22</v>
      </c>
      <c r="F18" s="28" t="s">
        <v>19</v>
      </c>
      <c r="G18" s="28">
        <v>2</v>
      </c>
      <c r="H18" s="28" t="s">
        <v>20</v>
      </c>
      <c r="I18" s="120">
        <f t="shared" ref="I18:I19" si="13">K18/1.05</f>
        <v>0</v>
      </c>
      <c r="J18" s="125">
        <f t="shared" si="6"/>
        <v>0</v>
      </c>
      <c r="K18" s="29">
        <v>0</v>
      </c>
      <c r="L18" s="121">
        <v>15</v>
      </c>
      <c r="M18" s="120">
        <f t="shared" si="7"/>
        <v>0</v>
      </c>
      <c r="N18" s="120">
        <f t="shared" si="8"/>
        <v>0</v>
      </c>
      <c r="O18" s="120">
        <f t="shared" si="9"/>
        <v>0</v>
      </c>
      <c r="P18" s="15"/>
    </row>
    <row r="19" spans="1:16" ht="36.75" x14ac:dyDescent="0.25">
      <c r="A19" s="122">
        <v>6565</v>
      </c>
      <c r="B19" s="122"/>
      <c r="C19" s="122">
        <v>4349</v>
      </c>
      <c r="D19" s="119" t="s">
        <v>128</v>
      </c>
      <c r="E19" s="119" t="s">
        <v>129</v>
      </c>
      <c r="F19" s="23" t="s">
        <v>15</v>
      </c>
      <c r="G19" s="23">
        <v>2</v>
      </c>
      <c r="H19" s="23" t="s">
        <v>16</v>
      </c>
      <c r="I19" s="120">
        <f t="shared" si="13"/>
        <v>0</v>
      </c>
      <c r="J19" s="125">
        <f t="shared" si="6"/>
        <v>0</v>
      </c>
      <c r="K19" s="29">
        <v>0</v>
      </c>
      <c r="L19" s="121">
        <v>15</v>
      </c>
      <c r="M19" s="120">
        <f t="shared" si="7"/>
        <v>0</v>
      </c>
      <c r="N19" s="120">
        <f t="shared" si="8"/>
        <v>0</v>
      </c>
      <c r="O19" s="120">
        <f t="shared" si="9"/>
        <v>0</v>
      </c>
      <c r="P19" s="15"/>
    </row>
    <row r="20" spans="1:16" x14ac:dyDescent="0.25">
      <c r="A20" s="146" t="s">
        <v>23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31">
        <f>SUM(L12:L19)</f>
        <v>120</v>
      </c>
      <c r="M20" s="26">
        <f>SUM(M12:M19)</f>
        <v>0</v>
      </c>
      <c r="N20" s="26">
        <f>SUM(N12:N19)</f>
        <v>0</v>
      </c>
      <c r="O20" s="26">
        <f>SUM(O12:O19)</f>
        <v>0</v>
      </c>
      <c r="P20" s="15"/>
    </row>
    <row r="21" spans="1:16" x14ac:dyDescent="0.25">
      <c r="A21" s="159" t="s">
        <v>29</v>
      </c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"/>
    </row>
    <row r="22" spans="1:16" ht="41.25" customHeight="1" x14ac:dyDescent="0.25">
      <c r="A22" s="122"/>
      <c r="B22" s="122"/>
      <c r="C22" s="122">
        <v>4679</v>
      </c>
      <c r="D22" s="119" t="s">
        <v>130</v>
      </c>
      <c r="E22" s="119" t="s">
        <v>132</v>
      </c>
      <c r="F22" s="119" t="s">
        <v>19</v>
      </c>
      <c r="G22" s="28">
        <v>3</v>
      </c>
      <c r="H22" s="28" t="s">
        <v>25</v>
      </c>
      <c r="I22" s="35">
        <f>K22/1.05</f>
        <v>0</v>
      </c>
      <c r="J22" s="35">
        <f>K22-I22</f>
        <v>0</v>
      </c>
      <c r="K22" s="103">
        <v>0</v>
      </c>
      <c r="L22" s="36">
        <v>22</v>
      </c>
      <c r="M22" s="35">
        <f>+L22*I22</f>
        <v>0</v>
      </c>
      <c r="N22" s="35">
        <f>+L22*J22</f>
        <v>0</v>
      </c>
      <c r="O22" s="35">
        <f>+L22*K22</f>
        <v>0</v>
      </c>
      <c r="P22" s="15"/>
    </row>
    <row r="23" spans="1:16" ht="38.25" customHeight="1" x14ac:dyDescent="0.25">
      <c r="A23" s="122"/>
      <c r="B23" s="122"/>
      <c r="C23" s="122">
        <v>4679</v>
      </c>
      <c r="D23" s="119" t="s">
        <v>131</v>
      </c>
      <c r="E23" s="119" t="s">
        <v>132</v>
      </c>
      <c r="F23" s="119" t="s">
        <v>19</v>
      </c>
      <c r="G23" s="28">
        <v>3</v>
      </c>
      <c r="H23" s="28" t="s">
        <v>25</v>
      </c>
      <c r="I23" s="35">
        <f t="shared" ref="I23:I27" si="14">K23/1.05</f>
        <v>0</v>
      </c>
      <c r="J23" s="35">
        <f t="shared" ref="J23:J27" si="15">K23-I23</f>
        <v>0</v>
      </c>
      <c r="K23" s="103">
        <v>0</v>
      </c>
      <c r="L23" s="36">
        <v>22</v>
      </c>
      <c r="M23" s="35">
        <f t="shared" ref="M23:M27" si="16">+L23*I23</f>
        <v>0</v>
      </c>
      <c r="N23" s="35">
        <f t="shared" ref="N23:N27" si="17">+L23*J23</f>
        <v>0</v>
      </c>
      <c r="O23" s="35">
        <f t="shared" ref="O23:O27" si="18">+L23*K23</f>
        <v>0</v>
      </c>
      <c r="P23" s="15"/>
    </row>
    <row r="24" spans="1:16" ht="42" customHeight="1" x14ac:dyDescent="0.25">
      <c r="A24" s="46"/>
      <c r="B24" s="46"/>
      <c r="C24" s="160">
        <v>5539</v>
      </c>
      <c r="D24" s="46" t="s">
        <v>133</v>
      </c>
      <c r="E24" s="46" t="s">
        <v>132</v>
      </c>
      <c r="F24" s="46" t="s">
        <v>19</v>
      </c>
      <c r="G24" s="28">
        <v>3</v>
      </c>
      <c r="H24" s="28" t="s">
        <v>25</v>
      </c>
      <c r="I24" s="35">
        <f t="shared" si="14"/>
        <v>0</v>
      </c>
      <c r="J24" s="35">
        <f t="shared" si="15"/>
        <v>0</v>
      </c>
      <c r="K24" s="103">
        <v>0</v>
      </c>
      <c r="L24" s="36">
        <v>1</v>
      </c>
      <c r="M24" s="35">
        <f t="shared" si="16"/>
        <v>0</v>
      </c>
      <c r="N24" s="35">
        <f t="shared" si="17"/>
        <v>0</v>
      </c>
      <c r="O24" s="35">
        <f t="shared" si="18"/>
        <v>0</v>
      </c>
      <c r="P24" s="15"/>
    </row>
    <row r="25" spans="1:16" ht="51" customHeight="1" x14ac:dyDescent="0.25">
      <c r="A25" s="46"/>
      <c r="B25" s="46"/>
      <c r="C25" s="160"/>
      <c r="D25" s="46" t="s">
        <v>134</v>
      </c>
      <c r="E25" s="46" t="s">
        <v>132</v>
      </c>
      <c r="F25" s="46" t="s">
        <v>19</v>
      </c>
      <c r="G25" s="28">
        <v>3</v>
      </c>
      <c r="H25" s="28" t="s">
        <v>25</v>
      </c>
      <c r="I25" s="35">
        <f t="shared" si="14"/>
        <v>0</v>
      </c>
      <c r="J25" s="35">
        <f t="shared" si="15"/>
        <v>0</v>
      </c>
      <c r="K25" s="103">
        <v>0</v>
      </c>
      <c r="L25" s="36">
        <v>1</v>
      </c>
      <c r="M25" s="35">
        <f t="shared" si="16"/>
        <v>0</v>
      </c>
      <c r="N25" s="35">
        <f t="shared" si="17"/>
        <v>0</v>
      </c>
      <c r="O25" s="35">
        <f t="shared" si="18"/>
        <v>0</v>
      </c>
      <c r="P25" s="15"/>
    </row>
    <row r="26" spans="1:16" ht="37.5" customHeight="1" x14ac:dyDescent="0.25">
      <c r="A26" s="122"/>
      <c r="B26" s="122"/>
      <c r="C26" s="158">
        <v>4672</v>
      </c>
      <c r="D26" s="119" t="s">
        <v>135</v>
      </c>
      <c r="E26" s="119" t="s">
        <v>136</v>
      </c>
      <c r="F26" s="119" t="s">
        <v>19</v>
      </c>
      <c r="G26" s="28">
        <v>3</v>
      </c>
      <c r="H26" s="28" t="s">
        <v>25</v>
      </c>
      <c r="I26" s="35">
        <f t="shared" si="14"/>
        <v>0</v>
      </c>
      <c r="J26" s="35">
        <f t="shared" si="15"/>
        <v>0</v>
      </c>
      <c r="K26" s="103">
        <v>0</v>
      </c>
      <c r="L26" s="36">
        <v>22</v>
      </c>
      <c r="M26" s="35">
        <f t="shared" si="16"/>
        <v>0</v>
      </c>
      <c r="N26" s="35">
        <f t="shared" si="17"/>
        <v>0</v>
      </c>
      <c r="O26" s="35">
        <f t="shared" si="18"/>
        <v>0</v>
      </c>
      <c r="P26" s="15"/>
    </row>
    <row r="27" spans="1:16" ht="33.75" customHeight="1" x14ac:dyDescent="0.25">
      <c r="A27" s="122"/>
      <c r="B27" s="122"/>
      <c r="C27" s="158"/>
      <c r="D27" s="119" t="s">
        <v>137</v>
      </c>
      <c r="E27" s="119" t="s">
        <v>136</v>
      </c>
      <c r="F27" s="119" t="s">
        <v>19</v>
      </c>
      <c r="G27" s="28">
        <v>3</v>
      </c>
      <c r="H27" s="28" t="s">
        <v>138</v>
      </c>
      <c r="I27" s="35">
        <f t="shared" si="14"/>
        <v>0</v>
      </c>
      <c r="J27" s="35">
        <f t="shared" si="15"/>
        <v>0</v>
      </c>
      <c r="K27" s="103">
        <v>0</v>
      </c>
      <c r="L27" s="36">
        <v>22</v>
      </c>
      <c r="M27" s="35">
        <f t="shared" si="16"/>
        <v>0</v>
      </c>
      <c r="N27" s="35">
        <f t="shared" si="17"/>
        <v>0</v>
      </c>
      <c r="O27" s="35">
        <f t="shared" si="18"/>
        <v>0</v>
      </c>
      <c r="P27" s="15"/>
    </row>
    <row r="28" spans="1:16" ht="39" customHeight="1" x14ac:dyDescent="0.25">
      <c r="A28" s="122"/>
      <c r="B28" s="122"/>
      <c r="C28" s="158">
        <v>5543</v>
      </c>
      <c r="D28" s="119" t="s">
        <v>135</v>
      </c>
      <c r="E28" s="119" t="s">
        <v>136</v>
      </c>
      <c r="F28" s="119" t="s">
        <v>19</v>
      </c>
      <c r="G28" s="119">
        <v>3</v>
      </c>
      <c r="H28" s="28" t="s">
        <v>138</v>
      </c>
      <c r="I28" s="35">
        <f t="shared" ref="I28:I35" si="19">K28/1.05</f>
        <v>0</v>
      </c>
      <c r="J28" s="35">
        <f t="shared" ref="J28:J35" si="20">K28-I28</f>
        <v>0</v>
      </c>
      <c r="K28" s="103">
        <v>0</v>
      </c>
      <c r="L28" s="36">
        <v>1</v>
      </c>
      <c r="M28" s="35">
        <f t="shared" ref="M28:M35" si="21">+L28*I28</f>
        <v>0</v>
      </c>
      <c r="N28" s="35">
        <f t="shared" ref="N28:N35" si="22">+L28*J28</f>
        <v>0</v>
      </c>
      <c r="O28" s="35">
        <f t="shared" ref="O28:O35" si="23">+L28*K28</f>
        <v>0</v>
      </c>
      <c r="P28" s="15"/>
    </row>
    <row r="29" spans="1:16" ht="40.5" customHeight="1" x14ac:dyDescent="0.25">
      <c r="A29" s="122"/>
      <c r="B29" s="122"/>
      <c r="C29" s="158"/>
      <c r="D29" s="119" t="s">
        <v>137</v>
      </c>
      <c r="E29" s="119" t="s">
        <v>136</v>
      </c>
      <c r="F29" s="119" t="s">
        <v>19</v>
      </c>
      <c r="G29" s="119">
        <v>3</v>
      </c>
      <c r="H29" s="28" t="s">
        <v>138</v>
      </c>
      <c r="I29" s="35">
        <f t="shared" si="19"/>
        <v>0</v>
      </c>
      <c r="J29" s="35">
        <f t="shared" si="20"/>
        <v>0</v>
      </c>
      <c r="K29" s="103">
        <v>0</v>
      </c>
      <c r="L29" s="36">
        <v>1</v>
      </c>
      <c r="M29" s="35">
        <f t="shared" si="21"/>
        <v>0</v>
      </c>
      <c r="N29" s="35">
        <f t="shared" si="22"/>
        <v>0</v>
      </c>
      <c r="O29" s="35">
        <f t="shared" si="23"/>
        <v>0</v>
      </c>
      <c r="P29" s="15"/>
    </row>
    <row r="30" spans="1:16" ht="35.25" customHeight="1" x14ac:dyDescent="0.25">
      <c r="A30" s="122"/>
      <c r="B30" s="122"/>
      <c r="C30" s="158">
        <v>4663</v>
      </c>
      <c r="D30" s="119" t="s">
        <v>139</v>
      </c>
      <c r="E30" s="104" t="s">
        <v>142</v>
      </c>
      <c r="F30" s="119" t="s">
        <v>19</v>
      </c>
      <c r="G30" s="119">
        <v>3</v>
      </c>
      <c r="H30" s="28" t="s">
        <v>138</v>
      </c>
      <c r="I30" s="35">
        <f t="shared" si="19"/>
        <v>0</v>
      </c>
      <c r="J30" s="35">
        <f t="shared" si="20"/>
        <v>0</v>
      </c>
      <c r="K30" s="103">
        <v>0</v>
      </c>
      <c r="L30" s="36">
        <v>22</v>
      </c>
      <c r="M30" s="35">
        <f t="shared" si="21"/>
        <v>0</v>
      </c>
      <c r="N30" s="35">
        <f t="shared" si="22"/>
        <v>0</v>
      </c>
      <c r="O30" s="35">
        <f t="shared" si="23"/>
        <v>0</v>
      </c>
      <c r="P30" s="15"/>
    </row>
    <row r="31" spans="1:16" ht="35.25" customHeight="1" x14ac:dyDescent="0.25">
      <c r="A31" s="122"/>
      <c r="B31" s="122"/>
      <c r="C31" s="158"/>
      <c r="D31" s="119" t="s">
        <v>140</v>
      </c>
      <c r="E31" s="104" t="s">
        <v>142</v>
      </c>
      <c r="F31" s="119" t="s">
        <v>19</v>
      </c>
      <c r="G31" s="119">
        <v>3</v>
      </c>
      <c r="H31" s="28" t="s">
        <v>138</v>
      </c>
      <c r="I31" s="35">
        <f t="shared" ref="I31" si="24">K31/1.05</f>
        <v>0</v>
      </c>
      <c r="J31" s="35">
        <f t="shared" ref="J31" si="25">K31-I31</f>
        <v>0</v>
      </c>
      <c r="K31" s="103">
        <v>0</v>
      </c>
      <c r="L31" s="36">
        <v>22</v>
      </c>
      <c r="M31" s="35">
        <f t="shared" ref="M31:M33" si="26">+L31*I31</f>
        <v>0</v>
      </c>
      <c r="N31" s="35">
        <f t="shared" ref="N31:N33" si="27">+L31*J31</f>
        <v>0</v>
      </c>
      <c r="O31" s="35">
        <f t="shared" ref="O31:O33" si="28">+L31*K31</f>
        <v>0</v>
      </c>
      <c r="P31" s="15"/>
    </row>
    <row r="32" spans="1:16" ht="44.25" customHeight="1" x14ac:dyDescent="0.25">
      <c r="A32" s="46"/>
      <c r="B32" s="46"/>
      <c r="C32" s="160">
        <v>5547</v>
      </c>
      <c r="D32" s="46" t="s">
        <v>141</v>
      </c>
      <c r="E32" s="46" t="s">
        <v>142</v>
      </c>
      <c r="F32" s="119" t="s">
        <v>19</v>
      </c>
      <c r="G32" s="119">
        <v>3</v>
      </c>
      <c r="H32" s="28" t="s">
        <v>138</v>
      </c>
      <c r="I32" s="35">
        <f t="shared" si="19"/>
        <v>0</v>
      </c>
      <c r="J32" s="35">
        <f t="shared" si="20"/>
        <v>0</v>
      </c>
      <c r="K32" s="103">
        <v>0</v>
      </c>
      <c r="L32" s="36">
        <v>1</v>
      </c>
      <c r="M32" s="35">
        <f t="shared" si="26"/>
        <v>0</v>
      </c>
      <c r="N32" s="35">
        <f t="shared" si="27"/>
        <v>0</v>
      </c>
      <c r="O32" s="35">
        <f t="shared" si="28"/>
        <v>0</v>
      </c>
      <c r="P32" s="15"/>
    </row>
    <row r="33" spans="1:16" ht="44.25" customHeight="1" x14ac:dyDescent="0.25">
      <c r="A33" s="46"/>
      <c r="B33" s="46"/>
      <c r="C33" s="160"/>
      <c r="D33" s="46" t="s">
        <v>143</v>
      </c>
      <c r="E33" s="46" t="s">
        <v>142</v>
      </c>
      <c r="F33" s="119" t="s">
        <v>19</v>
      </c>
      <c r="G33" s="119">
        <v>3</v>
      </c>
      <c r="H33" s="28" t="s">
        <v>138</v>
      </c>
      <c r="I33" s="35">
        <f t="shared" ref="I33" si="29">K33/1.05</f>
        <v>0</v>
      </c>
      <c r="J33" s="35">
        <f t="shared" ref="J33" si="30">K33-I33</f>
        <v>0</v>
      </c>
      <c r="K33" s="103">
        <v>0</v>
      </c>
      <c r="L33" s="36">
        <v>1</v>
      </c>
      <c r="M33" s="35">
        <f t="shared" si="26"/>
        <v>0</v>
      </c>
      <c r="N33" s="35">
        <f t="shared" si="27"/>
        <v>0</v>
      </c>
      <c r="O33" s="35">
        <f t="shared" si="28"/>
        <v>0</v>
      </c>
      <c r="P33" s="15"/>
    </row>
    <row r="34" spans="1:16" ht="25.5" customHeight="1" x14ac:dyDescent="0.25">
      <c r="A34" s="30">
        <v>7024</v>
      </c>
      <c r="B34" s="30"/>
      <c r="C34" s="30">
        <v>4764</v>
      </c>
      <c r="D34" s="28" t="s">
        <v>32</v>
      </c>
      <c r="E34" s="28" t="s">
        <v>22</v>
      </c>
      <c r="F34" s="28" t="s">
        <v>19</v>
      </c>
      <c r="G34" s="28">
        <v>3</v>
      </c>
      <c r="H34" s="28" t="s">
        <v>20</v>
      </c>
      <c r="I34" s="35">
        <f t="shared" si="19"/>
        <v>0</v>
      </c>
      <c r="J34" s="35">
        <f t="shared" si="20"/>
        <v>0</v>
      </c>
      <c r="K34" s="103">
        <v>0</v>
      </c>
      <c r="L34" s="36">
        <v>23</v>
      </c>
      <c r="M34" s="35">
        <f t="shared" si="21"/>
        <v>0</v>
      </c>
      <c r="N34" s="35">
        <f t="shared" si="22"/>
        <v>0</v>
      </c>
      <c r="O34" s="35">
        <f t="shared" si="23"/>
        <v>0</v>
      </c>
      <c r="P34" s="15"/>
    </row>
    <row r="35" spans="1:16" ht="39.75" customHeight="1" x14ac:dyDescent="0.25">
      <c r="A35" s="117">
        <v>7003</v>
      </c>
      <c r="B35" s="117"/>
      <c r="C35" s="117">
        <v>4743</v>
      </c>
      <c r="D35" s="105" t="s">
        <v>33</v>
      </c>
      <c r="E35" s="105" t="s">
        <v>27</v>
      </c>
      <c r="F35" s="105" t="s">
        <v>19</v>
      </c>
      <c r="G35" s="105">
        <v>3</v>
      </c>
      <c r="H35" s="105" t="s">
        <v>20</v>
      </c>
      <c r="I35" s="35">
        <f t="shared" si="19"/>
        <v>0</v>
      </c>
      <c r="J35" s="35">
        <f t="shared" si="20"/>
        <v>0</v>
      </c>
      <c r="K35" s="103">
        <v>0</v>
      </c>
      <c r="L35" s="36">
        <v>23</v>
      </c>
      <c r="M35" s="35">
        <f t="shared" si="21"/>
        <v>0</v>
      </c>
      <c r="N35" s="35">
        <f t="shared" si="22"/>
        <v>0</v>
      </c>
      <c r="O35" s="35">
        <f t="shared" si="23"/>
        <v>0</v>
      </c>
      <c r="P35" s="15"/>
    </row>
    <row r="36" spans="1:16" x14ac:dyDescent="0.25">
      <c r="A36" s="148" t="s">
        <v>23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39">
        <f>SUM(L22:L35)</f>
        <v>184</v>
      </c>
      <c r="M36" s="40">
        <f>SUM(M22:M35)</f>
        <v>0</v>
      </c>
      <c r="N36" s="40">
        <f>SUM(N22:N35)</f>
        <v>0</v>
      </c>
      <c r="O36" s="40">
        <f>SUM(O22:O35)</f>
        <v>0</v>
      </c>
      <c r="P36" s="15"/>
    </row>
    <row r="37" spans="1:16" x14ac:dyDescent="0.25">
      <c r="A37" s="157" t="s">
        <v>34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"/>
    </row>
    <row r="38" spans="1:16" ht="39" customHeight="1" x14ac:dyDescent="0.25">
      <c r="A38" s="111">
        <v>7292</v>
      </c>
      <c r="B38" s="111"/>
      <c r="C38" s="161">
        <v>4962</v>
      </c>
      <c r="D38" s="112" t="s">
        <v>144</v>
      </c>
      <c r="E38" s="113" t="s">
        <v>30</v>
      </c>
      <c r="F38" s="114" t="s">
        <v>15</v>
      </c>
      <c r="G38" s="28">
        <v>4</v>
      </c>
      <c r="H38" s="115" t="s">
        <v>16</v>
      </c>
      <c r="I38" s="35">
        <f>K38/1.05</f>
        <v>0</v>
      </c>
      <c r="J38" s="35">
        <f>K38-I38</f>
        <v>0</v>
      </c>
      <c r="K38" s="35">
        <v>0</v>
      </c>
      <c r="L38" s="36">
        <v>29</v>
      </c>
      <c r="M38" s="35">
        <f>+L38*I38</f>
        <v>0</v>
      </c>
      <c r="N38" s="35">
        <f>+L38*J38</f>
        <v>0</v>
      </c>
      <c r="O38" s="35">
        <f>+L38*K38</f>
        <v>0</v>
      </c>
      <c r="P38" s="15"/>
    </row>
    <row r="39" spans="1:16" ht="43.5" customHeight="1" x14ac:dyDescent="0.25">
      <c r="A39" s="99">
        <v>7293</v>
      </c>
      <c r="B39" s="99"/>
      <c r="C39" s="161"/>
      <c r="D39" s="112" t="s">
        <v>145</v>
      </c>
      <c r="E39" s="113" t="s">
        <v>30</v>
      </c>
      <c r="F39" s="114" t="s">
        <v>15</v>
      </c>
      <c r="G39" s="28">
        <v>4</v>
      </c>
      <c r="H39" s="115" t="s">
        <v>16</v>
      </c>
      <c r="I39" s="35">
        <f t="shared" ref="I39:I46" si="31">K39/1.05</f>
        <v>0</v>
      </c>
      <c r="J39" s="35">
        <f t="shared" ref="J39:J46" si="32">K39-I39</f>
        <v>0</v>
      </c>
      <c r="K39" s="35">
        <v>0</v>
      </c>
      <c r="L39" s="36">
        <v>29</v>
      </c>
      <c r="M39" s="35">
        <f t="shared" ref="M39:M47" si="33">+L39*I39</f>
        <v>0</v>
      </c>
      <c r="N39" s="35">
        <f t="shared" ref="N39:N47" si="34">+L39*J39</f>
        <v>0</v>
      </c>
      <c r="O39" s="35">
        <f t="shared" ref="O39:O47" si="35">+L39*K39</f>
        <v>0</v>
      </c>
      <c r="P39" s="15"/>
    </row>
    <row r="40" spans="1:16" ht="65.25" customHeight="1" x14ac:dyDescent="0.25">
      <c r="A40" s="99">
        <v>7294</v>
      </c>
      <c r="B40" s="99"/>
      <c r="C40" s="161">
        <v>4963</v>
      </c>
      <c r="D40" s="112" t="s">
        <v>147</v>
      </c>
      <c r="E40" s="113" t="s">
        <v>30</v>
      </c>
      <c r="F40" s="114" t="s">
        <v>15</v>
      </c>
      <c r="G40" s="28">
        <v>4</v>
      </c>
      <c r="H40" s="115" t="s">
        <v>16</v>
      </c>
      <c r="I40" s="35">
        <f t="shared" ref="I40:I41" si="36">K40/1.05</f>
        <v>0</v>
      </c>
      <c r="J40" s="35">
        <f t="shared" ref="J40:J41" si="37">K40-I40</f>
        <v>0</v>
      </c>
      <c r="K40" s="35">
        <v>0</v>
      </c>
      <c r="L40" s="36">
        <v>1</v>
      </c>
      <c r="M40" s="35">
        <f t="shared" ref="M40:M41" si="38">+L40*I40</f>
        <v>0</v>
      </c>
      <c r="N40" s="35">
        <f t="shared" ref="N40:N41" si="39">+L40*J40</f>
        <v>0</v>
      </c>
      <c r="O40" s="35">
        <f t="shared" ref="O40:O41" si="40">+L40*K40</f>
        <v>0</v>
      </c>
      <c r="P40" s="15"/>
    </row>
    <row r="41" spans="1:16" ht="63" customHeight="1" x14ac:dyDescent="0.25">
      <c r="A41" s="99">
        <v>7295</v>
      </c>
      <c r="B41" s="99"/>
      <c r="C41" s="161"/>
      <c r="D41" s="112" t="s">
        <v>148</v>
      </c>
      <c r="E41" s="113" t="s">
        <v>30</v>
      </c>
      <c r="F41" s="114" t="s">
        <v>15</v>
      </c>
      <c r="G41" s="28">
        <v>4</v>
      </c>
      <c r="H41" s="115" t="s">
        <v>16</v>
      </c>
      <c r="I41" s="35">
        <f t="shared" si="36"/>
        <v>0</v>
      </c>
      <c r="J41" s="35">
        <f t="shared" si="37"/>
        <v>0</v>
      </c>
      <c r="K41" s="35">
        <v>0</v>
      </c>
      <c r="L41" s="36">
        <v>1</v>
      </c>
      <c r="M41" s="35">
        <f t="shared" si="38"/>
        <v>0</v>
      </c>
      <c r="N41" s="35">
        <f t="shared" si="39"/>
        <v>0</v>
      </c>
      <c r="O41" s="35">
        <f t="shared" si="40"/>
        <v>0</v>
      </c>
      <c r="P41" s="15"/>
    </row>
    <row r="42" spans="1:16" ht="40.5" customHeight="1" x14ac:dyDescent="0.25">
      <c r="A42" s="13">
        <v>7278</v>
      </c>
      <c r="B42" s="13"/>
      <c r="C42" s="161">
        <v>4950</v>
      </c>
      <c r="D42" s="112" t="s">
        <v>146</v>
      </c>
      <c r="E42" s="112" t="s">
        <v>31</v>
      </c>
      <c r="F42" s="114" t="s">
        <v>15</v>
      </c>
      <c r="G42" s="28">
        <v>4</v>
      </c>
      <c r="H42" s="115" t="s">
        <v>16</v>
      </c>
      <c r="I42" s="35">
        <f t="shared" si="31"/>
        <v>0</v>
      </c>
      <c r="J42" s="35">
        <f t="shared" si="32"/>
        <v>0</v>
      </c>
      <c r="K42" s="35">
        <v>0</v>
      </c>
      <c r="L42" s="36">
        <v>29</v>
      </c>
      <c r="M42" s="35">
        <f t="shared" si="33"/>
        <v>0</v>
      </c>
      <c r="N42" s="35">
        <f t="shared" si="34"/>
        <v>0</v>
      </c>
      <c r="O42" s="35">
        <f t="shared" si="35"/>
        <v>0</v>
      </c>
      <c r="P42" s="15"/>
    </row>
    <row r="43" spans="1:16" ht="45.75" customHeight="1" x14ac:dyDescent="0.25">
      <c r="A43" s="99">
        <v>7279</v>
      </c>
      <c r="B43" s="99"/>
      <c r="C43" s="161"/>
      <c r="D43" s="112" t="s">
        <v>149</v>
      </c>
      <c r="E43" s="112" t="s">
        <v>31</v>
      </c>
      <c r="F43" s="114" t="s">
        <v>15</v>
      </c>
      <c r="G43" s="28">
        <v>4</v>
      </c>
      <c r="H43" s="115" t="s">
        <v>16</v>
      </c>
      <c r="I43" s="35">
        <f t="shared" si="31"/>
        <v>0</v>
      </c>
      <c r="J43" s="35">
        <f t="shared" si="32"/>
        <v>0</v>
      </c>
      <c r="K43" s="35">
        <v>0</v>
      </c>
      <c r="L43" s="36">
        <v>29</v>
      </c>
      <c r="M43" s="35">
        <f t="shared" si="33"/>
        <v>0</v>
      </c>
      <c r="N43" s="35">
        <f t="shared" si="34"/>
        <v>0</v>
      </c>
      <c r="O43" s="35">
        <f t="shared" si="35"/>
        <v>0</v>
      </c>
      <c r="P43" s="15"/>
    </row>
    <row r="44" spans="1:16" ht="48.75" x14ac:dyDescent="0.25">
      <c r="A44" s="99">
        <v>7280</v>
      </c>
      <c r="B44" s="99"/>
      <c r="C44" s="161">
        <v>4951</v>
      </c>
      <c r="D44" s="112" t="s">
        <v>150</v>
      </c>
      <c r="E44" s="112" t="s">
        <v>31</v>
      </c>
      <c r="F44" s="114" t="s">
        <v>15</v>
      </c>
      <c r="G44" s="28">
        <v>4</v>
      </c>
      <c r="H44" s="115" t="s">
        <v>16</v>
      </c>
      <c r="I44" s="35">
        <f t="shared" ref="I44:I45" si="41">K44/1.05</f>
        <v>0</v>
      </c>
      <c r="J44" s="35">
        <f t="shared" ref="J44:J45" si="42">K44-I44</f>
        <v>0</v>
      </c>
      <c r="K44" s="35">
        <v>0</v>
      </c>
      <c r="L44" s="36">
        <v>1</v>
      </c>
      <c r="M44" s="35">
        <f t="shared" ref="M44:M45" si="43">+L44*I44</f>
        <v>0</v>
      </c>
      <c r="N44" s="35">
        <f t="shared" ref="N44:N45" si="44">+L44*J44</f>
        <v>0</v>
      </c>
      <c r="O44" s="35">
        <f t="shared" ref="O44:O45" si="45">+L44*K44</f>
        <v>0</v>
      </c>
      <c r="P44" s="15"/>
    </row>
    <row r="45" spans="1:16" ht="48.75" x14ac:dyDescent="0.25">
      <c r="A45" s="99">
        <v>7281</v>
      </c>
      <c r="B45" s="99"/>
      <c r="C45" s="161"/>
      <c r="D45" s="112" t="s">
        <v>151</v>
      </c>
      <c r="E45" s="112" t="s">
        <v>31</v>
      </c>
      <c r="F45" s="114" t="s">
        <v>15</v>
      </c>
      <c r="G45" s="28">
        <v>4</v>
      </c>
      <c r="H45" s="115" t="s">
        <v>16</v>
      </c>
      <c r="I45" s="35">
        <f t="shared" si="41"/>
        <v>0</v>
      </c>
      <c r="J45" s="35">
        <f t="shared" si="42"/>
        <v>0</v>
      </c>
      <c r="K45" s="35">
        <v>0</v>
      </c>
      <c r="L45" s="36">
        <v>1</v>
      </c>
      <c r="M45" s="35">
        <f t="shared" si="43"/>
        <v>0</v>
      </c>
      <c r="N45" s="35">
        <f t="shared" si="44"/>
        <v>0</v>
      </c>
      <c r="O45" s="35">
        <f t="shared" si="45"/>
        <v>0</v>
      </c>
      <c r="P45" s="15"/>
    </row>
    <row r="46" spans="1:16" ht="48.75" customHeight="1" x14ac:dyDescent="0.25">
      <c r="A46" s="99">
        <v>7286</v>
      </c>
      <c r="B46" s="99"/>
      <c r="C46" s="115">
        <v>4956</v>
      </c>
      <c r="D46" s="112" t="s">
        <v>152</v>
      </c>
      <c r="E46" s="112" t="s">
        <v>153</v>
      </c>
      <c r="F46" s="114" t="s">
        <v>15</v>
      </c>
      <c r="G46" s="28">
        <v>4</v>
      </c>
      <c r="H46" s="115" t="s">
        <v>16</v>
      </c>
      <c r="I46" s="35">
        <f t="shared" si="31"/>
        <v>0</v>
      </c>
      <c r="J46" s="35">
        <f t="shared" si="32"/>
        <v>0</v>
      </c>
      <c r="K46" s="35">
        <v>0</v>
      </c>
      <c r="L46" s="36">
        <v>29</v>
      </c>
      <c r="M46" s="35">
        <f t="shared" si="33"/>
        <v>0</v>
      </c>
      <c r="N46" s="35">
        <f t="shared" si="34"/>
        <v>0</v>
      </c>
      <c r="O46" s="35">
        <f t="shared" si="35"/>
        <v>0</v>
      </c>
      <c r="P46" s="15"/>
    </row>
    <row r="47" spans="1:16" ht="48.75" x14ac:dyDescent="0.25">
      <c r="A47" s="99">
        <v>7287</v>
      </c>
      <c r="B47" s="99"/>
      <c r="C47" s="115">
        <v>4957</v>
      </c>
      <c r="D47" s="112" t="s">
        <v>154</v>
      </c>
      <c r="E47" s="112" t="s">
        <v>153</v>
      </c>
      <c r="F47" s="114" t="s">
        <v>15</v>
      </c>
      <c r="G47" s="28">
        <v>4</v>
      </c>
      <c r="H47" s="115" t="s">
        <v>16</v>
      </c>
      <c r="I47" s="35">
        <f>K47/1.05</f>
        <v>0</v>
      </c>
      <c r="J47" s="35">
        <f>K47-I47</f>
        <v>0</v>
      </c>
      <c r="K47" s="35">
        <v>0</v>
      </c>
      <c r="L47" s="36">
        <v>1</v>
      </c>
      <c r="M47" s="35">
        <f t="shared" si="33"/>
        <v>0</v>
      </c>
      <c r="N47" s="35">
        <f t="shared" si="34"/>
        <v>0</v>
      </c>
      <c r="O47" s="35">
        <f t="shared" si="35"/>
        <v>0</v>
      </c>
      <c r="P47" s="15"/>
    </row>
    <row r="48" spans="1:16" ht="45.75" customHeight="1" x14ac:dyDescent="0.25">
      <c r="A48" s="99">
        <v>7290</v>
      </c>
      <c r="B48" s="99"/>
      <c r="C48" s="115">
        <v>4960</v>
      </c>
      <c r="D48" s="112" t="s">
        <v>155</v>
      </c>
      <c r="E48" s="112" t="s">
        <v>156</v>
      </c>
      <c r="F48" s="114" t="s">
        <v>19</v>
      </c>
      <c r="G48" s="28">
        <v>4</v>
      </c>
      <c r="H48" s="115" t="s">
        <v>16</v>
      </c>
      <c r="I48" s="35">
        <f>K48/1.05</f>
        <v>0</v>
      </c>
      <c r="J48" s="35">
        <f>K48-I48</f>
        <v>0</v>
      </c>
      <c r="K48" s="35">
        <v>0</v>
      </c>
      <c r="L48" s="36">
        <v>30</v>
      </c>
      <c r="M48" s="35">
        <f t="shared" ref="M48" si="46">+L48*I48</f>
        <v>0</v>
      </c>
      <c r="N48" s="35">
        <f t="shared" ref="N48" si="47">+L48*J48</f>
        <v>0</v>
      </c>
      <c r="O48" s="35">
        <f t="shared" ref="O48" si="48">+L48*K48</f>
        <v>0</v>
      </c>
      <c r="P48" s="15"/>
    </row>
    <row r="49" spans="1:16" ht="36" x14ac:dyDescent="0.25">
      <c r="A49" s="99">
        <v>7690</v>
      </c>
      <c r="B49" s="111"/>
      <c r="C49" s="99">
        <v>5326</v>
      </c>
      <c r="D49" s="116" t="s">
        <v>35</v>
      </c>
      <c r="E49" s="109" t="s">
        <v>36</v>
      </c>
      <c r="F49" s="111" t="s">
        <v>15</v>
      </c>
      <c r="G49" s="109" t="s">
        <v>37</v>
      </c>
      <c r="H49" s="109" t="s">
        <v>20</v>
      </c>
      <c r="I49" s="35">
        <f>K49/1.05</f>
        <v>0</v>
      </c>
      <c r="J49" s="35">
        <f>K49-I49</f>
        <v>0</v>
      </c>
      <c r="K49" s="35">
        <v>0</v>
      </c>
      <c r="L49" s="110">
        <v>28</v>
      </c>
      <c r="M49" s="35">
        <f>+L49*I49</f>
        <v>0</v>
      </c>
      <c r="N49" s="35">
        <f>+L49*J49</f>
        <v>0</v>
      </c>
      <c r="O49" s="35">
        <f>+L49*K49</f>
        <v>0</v>
      </c>
      <c r="P49" s="15"/>
    </row>
    <row r="50" spans="1:16" ht="28.5" customHeight="1" x14ac:dyDescent="0.25">
      <c r="A50" s="111">
        <v>7628</v>
      </c>
      <c r="B50" s="111"/>
      <c r="C50" s="99">
        <v>5265</v>
      </c>
      <c r="D50" s="116" t="s">
        <v>38</v>
      </c>
      <c r="E50" s="109" t="s">
        <v>22</v>
      </c>
      <c r="F50" s="111" t="s">
        <v>19</v>
      </c>
      <c r="G50" s="109" t="s">
        <v>39</v>
      </c>
      <c r="H50" s="109" t="s">
        <v>20</v>
      </c>
      <c r="I50" s="35">
        <f t="shared" ref="I50:I51" si="49">K50/1.05</f>
        <v>0</v>
      </c>
      <c r="J50" s="35">
        <f t="shared" ref="J50:J51" si="50">K50-I50</f>
        <v>0</v>
      </c>
      <c r="K50" s="35">
        <v>0</v>
      </c>
      <c r="L50" s="110">
        <v>30</v>
      </c>
      <c r="M50" s="35">
        <f t="shared" ref="M50:M51" si="51">+L50*I50</f>
        <v>0</v>
      </c>
      <c r="N50" s="35">
        <f t="shared" ref="N50:N51" si="52">+L50*J50</f>
        <v>0</v>
      </c>
      <c r="O50" s="35">
        <f t="shared" ref="O50:O51" si="53">+L50*K50</f>
        <v>0</v>
      </c>
      <c r="P50" s="15"/>
    </row>
    <row r="51" spans="1:16" ht="42.75" customHeight="1" x14ac:dyDescent="0.25">
      <c r="A51" s="117">
        <v>7004</v>
      </c>
      <c r="B51" s="117"/>
      <c r="C51" s="117">
        <v>4744</v>
      </c>
      <c r="D51" s="105" t="s">
        <v>40</v>
      </c>
      <c r="E51" s="105" t="s">
        <v>41</v>
      </c>
      <c r="F51" s="105" t="s">
        <v>19</v>
      </c>
      <c r="G51" s="105">
        <v>4</v>
      </c>
      <c r="H51" s="105" t="s">
        <v>20</v>
      </c>
      <c r="I51" s="35">
        <f t="shared" si="49"/>
        <v>0</v>
      </c>
      <c r="J51" s="35">
        <f t="shared" si="50"/>
        <v>0</v>
      </c>
      <c r="K51" s="35">
        <v>0</v>
      </c>
      <c r="L51" s="36">
        <v>30</v>
      </c>
      <c r="M51" s="35">
        <f t="shared" si="51"/>
        <v>0</v>
      </c>
      <c r="N51" s="35">
        <f t="shared" si="52"/>
        <v>0</v>
      </c>
      <c r="O51" s="35">
        <f t="shared" si="53"/>
        <v>0</v>
      </c>
      <c r="P51" s="15"/>
    </row>
    <row r="52" spans="1:16" ht="24.75" customHeight="1" x14ac:dyDescent="0.25">
      <c r="A52" s="150" t="s">
        <v>42</v>
      </c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41">
        <f>SUM(L38:L51)</f>
        <v>268</v>
      </c>
      <c r="M52" s="40">
        <f>SUM(M38:M51)</f>
        <v>0</v>
      </c>
      <c r="N52" s="40">
        <f>SUM(N38:N51)</f>
        <v>0</v>
      </c>
      <c r="O52" s="40">
        <f>SUM(O38:O51)</f>
        <v>0</v>
      </c>
      <c r="P52" s="15"/>
    </row>
    <row r="53" spans="1:16" x14ac:dyDescent="0.25">
      <c r="A53" s="157" t="s">
        <v>43</v>
      </c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"/>
    </row>
    <row r="54" spans="1:16" ht="39.75" customHeight="1" x14ac:dyDescent="0.25">
      <c r="A54" s="126">
        <v>6853</v>
      </c>
      <c r="B54" s="127"/>
      <c r="C54" s="141">
        <v>4610</v>
      </c>
      <c r="D54" s="126" t="s">
        <v>44</v>
      </c>
      <c r="E54" s="126" t="s">
        <v>45</v>
      </c>
      <c r="F54" s="42" t="s">
        <v>15</v>
      </c>
      <c r="G54" s="43">
        <v>5</v>
      </c>
      <c r="H54" s="44" t="s">
        <v>25</v>
      </c>
      <c r="I54" s="35">
        <f t="shared" ref="I54:I60" si="54">K54/1.05</f>
        <v>0</v>
      </c>
      <c r="J54" s="45">
        <f t="shared" ref="J54:J60" si="55">K54-I54</f>
        <v>0</v>
      </c>
      <c r="K54" s="46">
        <v>0</v>
      </c>
      <c r="L54" s="47">
        <v>4</v>
      </c>
      <c r="M54" s="48">
        <f t="shared" ref="M54:M60" si="56">+L54*I54</f>
        <v>0</v>
      </c>
      <c r="N54" s="48">
        <f t="shared" ref="N54:N60" si="57">+L54*J54</f>
        <v>0</v>
      </c>
      <c r="O54" s="48">
        <f t="shared" ref="O54:O60" si="58">+L54*K54</f>
        <v>0</v>
      </c>
      <c r="P54" s="15"/>
    </row>
    <row r="55" spans="1:16" ht="36.75" x14ac:dyDescent="0.25">
      <c r="A55" s="126">
        <v>6854</v>
      </c>
      <c r="B55" s="127"/>
      <c r="C55" s="142"/>
      <c r="D55" s="126" t="s">
        <v>46</v>
      </c>
      <c r="E55" s="126" t="s">
        <v>45</v>
      </c>
      <c r="F55" s="42" t="s">
        <v>15</v>
      </c>
      <c r="G55" s="43">
        <v>5</v>
      </c>
      <c r="H55" s="44" t="s">
        <v>25</v>
      </c>
      <c r="I55" s="35">
        <f t="shared" si="54"/>
        <v>0</v>
      </c>
      <c r="J55" s="45">
        <f t="shared" si="55"/>
        <v>0</v>
      </c>
      <c r="K55" s="46">
        <v>0</v>
      </c>
      <c r="L55" s="47">
        <v>4</v>
      </c>
      <c r="M55" s="48">
        <f t="shared" si="56"/>
        <v>0</v>
      </c>
      <c r="N55" s="48">
        <f t="shared" si="57"/>
        <v>0</v>
      </c>
      <c r="O55" s="48">
        <f t="shared" si="58"/>
        <v>0</v>
      </c>
      <c r="P55" s="15"/>
    </row>
    <row r="56" spans="1:16" ht="40.5" customHeight="1" x14ac:dyDescent="0.25">
      <c r="A56" s="128">
        <v>6054</v>
      </c>
      <c r="B56" s="127"/>
      <c r="C56" s="49">
        <v>3882</v>
      </c>
      <c r="D56" s="128" t="s">
        <v>157</v>
      </c>
      <c r="E56" s="128" t="s">
        <v>158</v>
      </c>
      <c r="F56" s="42" t="s">
        <v>124</v>
      </c>
      <c r="G56" s="43">
        <v>5</v>
      </c>
      <c r="H56" s="44" t="s">
        <v>25</v>
      </c>
      <c r="I56" s="35">
        <f t="shared" si="54"/>
        <v>0</v>
      </c>
      <c r="J56" s="45">
        <f t="shared" si="55"/>
        <v>0</v>
      </c>
      <c r="K56" s="46">
        <v>0</v>
      </c>
      <c r="L56" s="47">
        <v>2</v>
      </c>
      <c r="M56" s="48">
        <f t="shared" si="56"/>
        <v>0</v>
      </c>
      <c r="N56" s="48">
        <f t="shared" si="57"/>
        <v>0</v>
      </c>
      <c r="O56" s="48">
        <f t="shared" si="58"/>
        <v>0</v>
      </c>
      <c r="P56" s="15"/>
    </row>
    <row r="57" spans="1:16" ht="24" x14ac:dyDescent="0.25">
      <c r="A57" s="50">
        <v>5986</v>
      </c>
      <c r="B57" s="50"/>
      <c r="C57" s="50">
        <v>3826</v>
      </c>
      <c r="D57" s="51" t="s">
        <v>47</v>
      </c>
      <c r="E57" s="51" t="s">
        <v>48</v>
      </c>
      <c r="F57" s="51" t="s">
        <v>15</v>
      </c>
      <c r="G57" s="52">
        <v>5</v>
      </c>
      <c r="H57" s="51" t="s">
        <v>49</v>
      </c>
      <c r="I57" s="35">
        <f t="shared" si="54"/>
        <v>0</v>
      </c>
      <c r="J57" s="45">
        <f t="shared" si="55"/>
        <v>0</v>
      </c>
      <c r="K57" s="46">
        <v>0</v>
      </c>
      <c r="L57" s="53">
        <v>28</v>
      </c>
      <c r="M57" s="48">
        <f t="shared" si="56"/>
        <v>0</v>
      </c>
      <c r="N57" s="48">
        <f t="shared" si="57"/>
        <v>0</v>
      </c>
      <c r="O57" s="48">
        <f t="shared" si="58"/>
        <v>0</v>
      </c>
      <c r="P57" s="15"/>
    </row>
    <row r="58" spans="1:16" ht="36" x14ac:dyDescent="0.25">
      <c r="A58" s="43">
        <v>6137</v>
      </c>
      <c r="B58" s="43"/>
      <c r="C58" s="43">
        <v>3953</v>
      </c>
      <c r="D58" s="51" t="s">
        <v>50</v>
      </c>
      <c r="E58" s="51" t="s">
        <v>51</v>
      </c>
      <c r="F58" s="51" t="s">
        <v>15</v>
      </c>
      <c r="G58" s="52">
        <v>5</v>
      </c>
      <c r="H58" s="51" t="s">
        <v>52</v>
      </c>
      <c r="I58" s="35">
        <f t="shared" si="54"/>
        <v>0</v>
      </c>
      <c r="J58" s="45">
        <f t="shared" si="55"/>
        <v>0</v>
      </c>
      <c r="K58" s="46">
        <v>0</v>
      </c>
      <c r="L58" s="53">
        <v>30</v>
      </c>
      <c r="M58" s="48">
        <f t="shared" si="56"/>
        <v>0</v>
      </c>
      <c r="N58" s="48">
        <f t="shared" si="57"/>
        <v>0</v>
      </c>
      <c r="O58" s="48">
        <f t="shared" si="58"/>
        <v>0</v>
      </c>
      <c r="P58" s="15"/>
    </row>
    <row r="59" spans="1:16" ht="48" x14ac:dyDescent="0.25">
      <c r="A59" s="43">
        <v>6111</v>
      </c>
      <c r="B59" s="43"/>
      <c r="C59" s="43">
        <v>3932</v>
      </c>
      <c r="D59" s="51" t="s">
        <v>53</v>
      </c>
      <c r="E59" s="51" t="s">
        <v>54</v>
      </c>
      <c r="F59" s="51" t="s">
        <v>15</v>
      </c>
      <c r="G59" s="52">
        <v>5</v>
      </c>
      <c r="H59" s="51" t="s">
        <v>49</v>
      </c>
      <c r="I59" s="35">
        <f t="shared" si="54"/>
        <v>0</v>
      </c>
      <c r="J59" s="45">
        <f t="shared" si="55"/>
        <v>0</v>
      </c>
      <c r="K59" s="46">
        <v>0</v>
      </c>
      <c r="L59" s="53">
        <v>4</v>
      </c>
      <c r="M59" s="48">
        <f t="shared" si="56"/>
        <v>0</v>
      </c>
      <c r="N59" s="48">
        <f t="shared" si="57"/>
        <v>0</v>
      </c>
      <c r="O59" s="48">
        <f t="shared" si="58"/>
        <v>0</v>
      </c>
      <c r="P59" s="15"/>
    </row>
    <row r="60" spans="1:16" ht="36" x14ac:dyDescent="0.25">
      <c r="A60" s="43">
        <v>6112</v>
      </c>
      <c r="B60" s="43"/>
      <c r="C60" s="43">
        <v>3933</v>
      </c>
      <c r="D60" s="51" t="s">
        <v>159</v>
      </c>
      <c r="E60" s="51" t="s">
        <v>54</v>
      </c>
      <c r="F60" s="51" t="s">
        <v>19</v>
      </c>
      <c r="G60" s="52">
        <v>5</v>
      </c>
      <c r="H60" s="51" t="s">
        <v>16</v>
      </c>
      <c r="I60" s="35">
        <f t="shared" si="54"/>
        <v>0</v>
      </c>
      <c r="J60" s="45">
        <f t="shared" si="55"/>
        <v>0</v>
      </c>
      <c r="K60" s="46">
        <v>0</v>
      </c>
      <c r="L60" s="53">
        <v>2</v>
      </c>
      <c r="M60" s="48">
        <f t="shared" si="56"/>
        <v>0</v>
      </c>
      <c r="N60" s="48">
        <f t="shared" si="57"/>
        <v>0</v>
      </c>
      <c r="O60" s="48">
        <f t="shared" si="58"/>
        <v>0</v>
      </c>
      <c r="P60" s="15"/>
    </row>
    <row r="61" spans="1:16" s="9" customFormat="1" ht="37.5" customHeight="1" x14ac:dyDescent="0.25">
      <c r="A61" s="13">
        <v>6139</v>
      </c>
      <c r="B61" s="13"/>
      <c r="C61" s="13">
        <v>3955</v>
      </c>
      <c r="D61" s="13" t="s">
        <v>55</v>
      </c>
      <c r="E61" s="13" t="s">
        <v>56</v>
      </c>
      <c r="F61" s="13" t="s">
        <v>19</v>
      </c>
      <c r="G61" s="55" t="s">
        <v>57</v>
      </c>
      <c r="H61" s="13" t="s">
        <v>16</v>
      </c>
      <c r="I61" s="35">
        <f t="shared" ref="I61" si="59">K61/1.05</f>
        <v>0</v>
      </c>
      <c r="J61" s="45">
        <f t="shared" ref="J61" si="60">K61-I61</f>
        <v>0</v>
      </c>
      <c r="K61" s="46">
        <v>0</v>
      </c>
      <c r="L61" s="56">
        <v>4</v>
      </c>
      <c r="M61" s="35">
        <f t="shared" ref="M61:M62" si="61">+L61*I61</f>
        <v>0</v>
      </c>
      <c r="N61" s="35">
        <f t="shared" ref="N61:N62" si="62">+L61*J61</f>
        <v>0</v>
      </c>
      <c r="O61" s="35">
        <f t="shared" ref="O61:O62" si="63">+L61*K61</f>
        <v>0</v>
      </c>
      <c r="P61" s="15"/>
    </row>
    <row r="62" spans="1:16" s="9" customFormat="1" ht="31.5" customHeight="1" x14ac:dyDescent="0.25">
      <c r="A62" s="12">
        <v>6163</v>
      </c>
      <c r="B62" s="57"/>
      <c r="C62" s="57">
        <v>3977</v>
      </c>
      <c r="D62" s="12" t="s">
        <v>160</v>
      </c>
      <c r="E62" s="12" t="s">
        <v>161</v>
      </c>
      <c r="F62" s="12" t="s">
        <v>19</v>
      </c>
      <c r="G62" s="58" t="s">
        <v>57</v>
      </c>
      <c r="H62" s="12" t="s">
        <v>162</v>
      </c>
      <c r="I62" s="35">
        <f t="shared" ref="I62" si="64">K62/1.05</f>
        <v>0</v>
      </c>
      <c r="J62" s="45">
        <f t="shared" ref="J62" si="65">K62-I62</f>
        <v>0</v>
      </c>
      <c r="K62" s="46">
        <v>0</v>
      </c>
      <c r="L62" s="59">
        <v>4</v>
      </c>
      <c r="M62" s="38">
        <f t="shared" si="61"/>
        <v>0</v>
      </c>
      <c r="N62" s="38">
        <f t="shared" si="62"/>
        <v>0</v>
      </c>
      <c r="O62" s="38">
        <f t="shared" si="63"/>
        <v>0</v>
      </c>
      <c r="P62" s="15"/>
    </row>
    <row r="63" spans="1:16" ht="37.5" customHeight="1" x14ac:dyDescent="0.25">
      <c r="A63" s="60"/>
      <c r="B63" s="61"/>
      <c r="C63" s="43">
        <v>4267</v>
      </c>
      <c r="D63" s="62" t="s">
        <v>58</v>
      </c>
      <c r="E63" s="62" t="s">
        <v>59</v>
      </c>
      <c r="F63" s="62" t="s">
        <v>15</v>
      </c>
      <c r="G63" s="60">
        <v>5</v>
      </c>
      <c r="H63" s="62" t="s">
        <v>60</v>
      </c>
      <c r="I63" s="38">
        <f>K63/1.05</f>
        <v>0</v>
      </c>
      <c r="J63" s="63">
        <f>K63-I63</f>
        <v>0</v>
      </c>
      <c r="K63" s="46">
        <v>0</v>
      </c>
      <c r="L63" s="64">
        <v>4</v>
      </c>
      <c r="M63" s="65">
        <f>+L63*I63</f>
        <v>0</v>
      </c>
      <c r="N63" s="65">
        <f>+L63*J63</f>
        <v>0</v>
      </c>
      <c r="O63" s="65">
        <f>+L63*K63</f>
        <v>0</v>
      </c>
      <c r="P63" s="15"/>
    </row>
    <row r="64" spans="1:16" ht="42" customHeight="1" x14ac:dyDescent="0.25">
      <c r="A64" s="66">
        <v>6012</v>
      </c>
      <c r="B64" s="66"/>
      <c r="C64" s="67">
        <v>3852</v>
      </c>
      <c r="D64" s="68" t="s">
        <v>61</v>
      </c>
      <c r="E64" s="68" t="s">
        <v>62</v>
      </c>
      <c r="F64" s="68" t="s">
        <v>15</v>
      </c>
      <c r="G64" s="68">
        <v>5</v>
      </c>
      <c r="H64" s="68" t="s">
        <v>49</v>
      </c>
      <c r="I64" s="32">
        <f>K64/1.05</f>
        <v>0</v>
      </c>
      <c r="J64" s="69">
        <f>K64-I64</f>
        <v>0</v>
      </c>
      <c r="K64" s="46">
        <v>0</v>
      </c>
      <c r="L64" s="70">
        <v>4</v>
      </c>
      <c r="M64" s="71">
        <f>+L64*I64</f>
        <v>0</v>
      </c>
      <c r="N64" s="71">
        <f>+L64*J64</f>
        <v>0</v>
      </c>
      <c r="O64" s="71">
        <f>+L64*K64</f>
        <v>0</v>
      </c>
      <c r="P64" s="15"/>
    </row>
    <row r="65" spans="1:16" x14ac:dyDescent="0.25">
      <c r="A65" s="152" t="s">
        <v>23</v>
      </c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72">
        <f>SUM(L54:L64)</f>
        <v>90</v>
      </c>
      <c r="M65" s="40">
        <f>SUM(M54:M64)</f>
        <v>0</v>
      </c>
      <c r="N65" s="40">
        <f>SUM(N54:N64)</f>
        <v>0</v>
      </c>
      <c r="O65" s="40">
        <f>SUM(O54:O64)</f>
        <v>0</v>
      </c>
      <c r="P65" s="15"/>
    </row>
    <row r="66" spans="1:16" x14ac:dyDescent="0.25">
      <c r="A66" s="157" t="s">
        <v>63</v>
      </c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"/>
    </row>
    <row r="67" spans="1:16" ht="24" x14ac:dyDescent="0.25">
      <c r="A67" s="30">
        <v>6571</v>
      </c>
      <c r="B67" s="30"/>
      <c r="C67" s="30">
        <v>4355</v>
      </c>
      <c r="D67" s="27" t="s">
        <v>64</v>
      </c>
      <c r="E67" s="27" t="s">
        <v>48</v>
      </c>
      <c r="F67" s="27" t="s">
        <v>19</v>
      </c>
      <c r="G67" s="28">
        <v>6</v>
      </c>
      <c r="H67" s="28" t="s">
        <v>16</v>
      </c>
      <c r="I67" s="35">
        <f t="shared" ref="I67:I73" si="66">K67/1.05</f>
        <v>0</v>
      </c>
      <c r="J67" s="35">
        <f t="shared" ref="J67:J73" si="67">K67-I67</f>
        <v>0</v>
      </c>
      <c r="K67" s="73">
        <v>0</v>
      </c>
      <c r="L67" s="36">
        <v>9</v>
      </c>
      <c r="M67" s="35">
        <f t="shared" ref="M67:M73" si="68">+L67*I67</f>
        <v>0</v>
      </c>
      <c r="N67" s="35">
        <f t="shared" ref="N67:N73" si="69">+L67*J67</f>
        <v>0</v>
      </c>
      <c r="O67" s="35">
        <f t="shared" ref="O67:O73" si="70">+L67*K67</f>
        <v>0</v>
      </c>
      <c r="P67" s="15"/>
    </row>
    <row r="68" spans="1:16" ht="39.75" customHeight="1" x14ac:dyDescent="0.25">
      <c r="A68" s="44">
        <v>7025</v>
      </c>
      <c r="B68" s="44"/>
      <c r="C68" s="44">
        <v>4765</v>
      </c>
      <c r="D68" s="27" t="s">
        <v>186</v>
      </c>
      <c r="E68" s="27" t="s">
        <v>51</v>
      </c>
      <c r="F68" s="27" t="s">
        <v>187</v>
      </c>
      <c r="G68" s="28">
        <v>6</v>
      </c>
      <c r="H68" s="28" t="s">
        <v>20</v>
      </c>
      <c r="I68" s="35">
        <f t="shared" si="66"/>
        <v>0</v>
      </c>
      <c r="J68" s="35">
        <f t="shared" si="67"/>
        <v>0</v>
      </c>
      <c r="K68" s="73">
        <v>0</v>
      </c>
      <c r="L68" s="36">
        <v>9</v>
      </c>
      <c r="M68" s="35">
        <f t="shared" si="68"/>
        <v>0</v>
      </c>
      <c r="N68" s="35">
        <f t="shared" si="69"/>
        <v>0</v>
      </c>
      <c r="O68" s="35">
        <f t="shared" si="70"/>
        <v>0</v>
      </c>
      <c r="P68" s="15"/>
    </row>
    <row r="69" spans="1:16" ht="36" x14ac:dyDescent="0.25">
      <c r="A69" s="13">
        <v>6744</v>
      </c>
      <c r="B69" s="13"/>
      <c r="C69" s="13">
        <v>4507</v>
      </c>
      <c r="D69" s="74" t="s">
        <v>66</v>
      </c>
      <c r="E69" s="74" t="s">
        <v>67</v>
      </c>
      <c r="F69" s="75" t="s">
        <v>19</v>
      </c>
      <c r="G69" s="76" t="s">
        <v>189</v>
      </c>
      <c r="H69" s="75" t="s">
        <v>69</v>
      </c>
      <c r="I69" s="35">
        <f t="shared" si="66"/>
        <v>0</v>
      </c>
      <c r="J69" s="35">
        <f t="shared" si="67"/>
        <v>0</v>
      </c>
      <c r="K69" s="73">
        <v>0</v>
      </c>
      <c r="L69" s="36">
        <v>1</v>
      </c>
      <c r="M69" s="35">
        <f t="shared" si="68"/>
        <v>0</v>
      </c>
      <c r="N69" s="35">
        <f t="shared" si="69"/>
        <v>0</v>
      </c>
      <c r="O69" s="35">
        <f t="shared" si="70"/>
        <v>0</v>
      </c>
      <c r="P69" s="15"/>
    </row>
    <row r="70" spans="1:16" ht="36" x14ac:dyDescent="0.25">
      <c r="A70" s="13">
        <v>6748</v>
      </c>
      <c r="B70" s="13"/>
      <c r="C70" s="13">
        <v>4510</v>
      </c>
      <c r="D70" s="74" t="s">
        <v>70</v>
      </c>
      <c r="E70" s="74" t="s">
        <v>67</v>
      </c>
      <c r="F70" s="75" t="s">
        <v>19</v>
      </c>
      <c r="G70" s="76" t="s">
        <v>68</v>
      </c>
      <c r="H70" s="75" t="s">
        <v>69</v>
      </c>
      <c r="I70" s="35">
        <f t="shared" si="66"/>
        <v>0</v>
      </c>
      <c r="J70" s="35">
        <f t="shared" si="67"/>
        <v>0</v>
      </c>
      <c r="K70" s="73">
        <v>0</v>
      </c>
      <c r="L70" s="36">
        <v>1</v>
      </c>
      <c r="M70" s="35">
        <f t="shared" si="68"/>
        <v>0</v>
      </c>
      <c r="N70" s="35">
        <f t="shared" si="69"/>
        <v>0</v>
      </c>
      <c r="O70" s="35">
        <f t="shared" si="70"/>
        <v>0</v>
      </c>
      <c r="P70" s="15"/>
    </row>
    <row r="71" spans="1:16" ht="36" x14ac:dyDescent="0.25">
      <c r="A71" s="77">
        <v>6564</v>
      </c>
      <c r="B71" s="77"/>
      <c r="C71" s="77">
        <v>4348</v>
      </c>
      <c r="D71" s="78" t="s">
        <v>71</v>
      </c>
      <c r="E71" s="78" t="s">
        <v>56</v>
      </c>
      <c r="F71" s="77" t="s">
        <v>19</v>
      </c>
      <c r="G71" s="79" t="s">
        <v>68</v>
      </c>
      <c r="H71" s="77" t="s">
        <v>16</v>
      </c>
      <c r="I71" s="35">
        <f t="shared" si="66"/>
        <v>0</v>
      </c>
      <c r="J71" s="35">
        <f t="shared" si="67"/>
        <v>0</v>
      </c>
      <c r="K71" s="73">
        <v>0</v>
      </c>
      <c r="L71" s="36">
        <v>1</v>
      </c>
      <c r="M71" s="35">
        <f t="shared" si="68"/>
        <v>0</v>
      </c>
      <c r="N71" s="35">
        <f t="shared" si="69"/>
        <v>0</v>
      </c>
      <c r="O71" s="35">
        <f t="shared" si="70"/>
        <v>0</v>
      </c>
      <c r="P71" s="15"/>
    </row>
    <row r="72" spans="1:16" ht="24" x14ac:dyDescent="0.25">
      <c r="A72" s="77"/>
      <c r="B72" s="77"/>
      <c r="C72" s="77">
        <v>4397</v>
      </c>
      <c r="D72" s="78" t="s">
        <v>65</v>
      </c>
      <c r="E72" s="78" t="s">
        <v>59</v>
      </c>
      <c r="F72" s="77" t="s">
        <v>15</v>
      </c>
      <c r="G72" s="79" t="s">
        <v>68</v>
      </c>
      <c r="H72" s="77" t="s">
        <v>60</v>
      </c>
      <c r="I72" s="35">
        <f t="shared" ref="I72" si="71">K72/1.05</f>
        <v>0</v>
      </c>
      <c r="J72" s="35">
        <f t="shared" ref="J72" si="72">K72-I72</f>
        <v>0</v>
      </c>
      <c r="K72" s="73">
        <v>0</v>
      </c>
      <c r="L72" s="36">
        <v>1</v>
      </c>
      <c r="M72" s="35">
        <f t="shared" ref="M72" si="73">+L72*I72</f>
        <v>0</v>
      </c>
      <c r="N72" s="35">
        <f t="shared" ref="N72" si="74">+L72*J72</f>
        <v>0</v>
      </c>
      <c r="O72" s="35">
        <f t="shared" ref="O72" si="75">+L72*K72</f>
        <v>0</v>
      </c>
      <c r="P72" s="15"/>
    </row>
    <row r="73" spans="1:16" ht="36" x14ac:dyDescent="0.25">
      <c r="A73" s="13">
        <v>6542</v>
      </c>
      <c r="B73" s="13"/>
      <c r="C73" s="13">
        <v>4330</v>
      </c>
      <c r="D73" s="54" t="s">
        <v>72</v>
      </c>
      <c r="E73" s="54" t="s">
        <v>62</v>
      </c>
      <c r="F73" s="13" t="s">
        <v>19</v>
      </c>
      <c r="G73" s="55" t="s">
        <v>68</v>
      </c>
      <c r="H73" s="13" t="s">
        <v>16</v>
      </c>
      <c r="I73" s="35">
        <f t="shared" si="66"/>
        <v>0</v>
      </c>
      <c r="J73" s="35">
        <f t="shared" si="67"/>
        <v>0</v>
      </c>
      <c r="K73" s="73">
        <v>0</v>
      </c>
      <c r="L73" s="36">
        <v>1</v>
      </c>
      <c r="M73" s="35">
        <f t="shared" si="68"/>
        <v>0</v>
      </c>
      <c r="N73" s="35">
        <f t="shared" si="69"/>
        <v>0</v>
      </c>
      <c r="O73" s="35">
        <f t="shared" si="70"/>
        <v>0</v>
      </c>
      <c r="P73" s="15"/>
    </row>
    <row r="74" spans="1:16" x14ac:dyDescent="0.25">
      <c r="A74" s="154" t="s">
        <v>23</v>
      </c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80">
        <f>SUM(L67:L73)</f>
        <v>23</v>
      </c>
      <c r="M74" s="81">
        <f>SUM(M67:M73)</f>
        <v>0</v>
      </c>
      <c r="N74" s="81">
        <f>SUM(N67:N73)</f>
        <v>0</v>
      </c>
      <c r="O74" s="81">
        <f>SUM(O67:O73)</f>
        <v>0</v>
      </c>
      <c r="P74" s="15"/>
    </row>
    <row r="75" spans="1:16" x14ac:dyDescent="0.25">
      <c r="A75" s="157" t="s">
        <v>73</v>
      </c>
      <c r="B75" s="157"/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"/>
    </row>
    <row r="76" spans="1:16" ht="24" x14ac:dyDescent="0.25">
      <c r="A76" s="82">
        <v>6572</v>
      </c>
      <c r="B76" s="82"/>
      <c r="C76" s="82">
        <v>4356</v>
      </c>
      <c r="D76" s="44" t="s">
        <v>74</v>
      </c>
      <c r="E76" s="44" t="s">
        <v>48</v>
      </c>
      <c r="F76" s="44" t="s">
        <v>19</v>
      </c>
      <c r="G76" s="44">
        <v>7</v>
      </c>
      <c r="H76" s="44" t="s">
        <v>16</v>
      </c>
      <c r="I76" s="35">
        <f>K76/1.05</f>
        <v>0</v>
      </c>
      <c r="J76" s="35">
        <f>K76-I76</f>
        <v>0</v>
      </c>
      <c r="K76" s="83">
        <v>0</v>
      </c>
      <c r="L76" s="36">
        <v>27</v>
      </c>
      <c r="M76" s="35">
        <f t="shared" ref="M76:M77" si="76">+L76*I76</f>
        <v>0</v>
      </c>
      <c r="N76" s="35">
        <f t="shared" ref="N76:N77" si="77">+L76*J76</f>
        <v>0</v>
      </c>
      <c r="O76" s="35">
        <f t="shared" ref="O76:O77" si="78">+L76*K76</f>
        <v>0</v>
      </c>
      <c r="P76" s="15"/>
    </row>
    <row r="77" spans="1:16" ht="36" x14ac:dyDescent="0.25">
      <c r="A77" s="84">
        <v>7026</v>
      </c>
      <c r="B77" s="84"/>
      <c r="C77" s="84">
        <v>4766</v>
      </c>
      <c r="D77" s="44" t="s">
        <v>188</v>
      </c>
      <c r="E77" s="44" t="s">
        <v>51</v>
      </c>
      <c r="F77" s="44" t="s">
        <v>187</v>
      </c>
      <c r="G77" s="44">
        <v>7</v>
      </c>
      <c r="H77" s="44" t="s">
        <v>20</v>
      </c>
      <c r="I77" s="35">
        <f t="shared" ref="I77" si="79">K77/1.05</f>
        <v>0</v>
      </c>
      <c r="J77" s="35">
        <f t="shared" ref="J77:J82" si="80">K77-I77</f>
        <v>0</v>
      </c>
      <c r="K77" s="83">
        <v>0</v>
      </c>
      <c r="L77" s="36">
        <v>30</v>
      </c>
      <c r="M77" s="35">
        <f t="shared" si="76"/>
        <v>0</v>
      </c>
      <c r="N77" s="35">
        <f t="shared" si="77"/>
        <v>0</v>
      </c>
      <c r="O77" s="35">
        <f t="shared" si="78"/>
        <v>0</v>
      </c>
      <c r="P77" s="15"/>
    </row>
    <row r="78" spans="1:16" s="8" customFormat="1" ht="36" x14ac:dyDescent="0.25">
      <c r="A78" s="77">
        <v>7273</v>
      </c>
      <c r="B78" s="85"/>
      <c r="C78" s="86">
        <v>4945</v>
      </c>
      <c r="D78" s="87" t="s">
        <v>76</v>
      </c>
      <c r="E78" s="87" t="s">
        <v>75</v>
      </c>
      <c r="F78" s="87" t="s">
        <v>15</v>
      </c>
      <c r="G78" s="87">
        <v>7</v>
      </c>
      <c r="H78" s="88" t="s">
        <v>16</v>
      </c>
      <c r="I78" s="35">
        <f t="shared" ref="I78:I80" si="81">K78/1.05</f>
        <v>0</v>
      </c>
      <c r="J78" s="35">
        <f>K78-I78</f>
        <v>0</v>
      </c>
      <c r="K78" s="83">
        <v>0</v>
      </c>
      <c r="L78" s="36">
        <v>2</v>
      </c>
      <c r="M78" s="35">
        <f>+L78*I78</f>
        <v>0</v>
      </c>
      <c r="N78" s="35">
        <f>+L78*J78</f>
        <v>0</v>
      </c>
      <c r="O78" s="35">
        <f>+L78*K78</f>
        <v>0</v>
      </c>
      <c r="P78" s="89"/>
    </row>
    <row r="79" spans="1:16" s="8" customFormat="1" ht="36" x14ac:dyDescent="0.25">
      <c r="A79" s="90">
        <v>6746</v>
      </c>
      <c r="B79" s="91"/>
      <c r="C79" s="90">
        <v>4509</v>
      </c>
      <c r="D79" s="92" t="s">
        <v>163</v>
      </c>
      <c r="E79" s="92" t="s">
        <v>67</v>
      </c>
      <c r="F79" s="92" t="s">
        <v>19</v>
      </c>
      <c r="G79" s="93">
        <v>7</v>
      </c>
      <c r="H79" s="92" t="s">
        <v>69</v>
      </c>
      <c r="I79" s="35">
        <f t="shared" si="81"/>
        <v>0</v>
      </c>
      <c r="J79" s="35">
        <f>K79-I79</f>
        <v>0</v>
      </c>
      <c r="K79" s="83">
        <v>0</v>
      </c>
      <c r="L79" s="36">
        <v>2</v>
      </c>
      <c r="M79" s="35">
        <f>+L79*I79</f>
        <v>0</v>
      </c>
      <c r="N79" s="35">
        <f>+L79*J79</f>
        <v>0</v>
      </c>
      <c r="O79" s="35">
        <f>+L79*K79</f>
        <v>0</v>
      </c>
      <c r="P79" s="89"/>
    </row>
    <row r="80" spans="1:16" ht="36" x14ac:dyDescent="0.25">
      <c r="A80" s="77">
        <v>6749</v>
      </c>
      <c r="B80" s="77"/>
      <c r="C80" s="77">
        <v>4511</v>
      </c>
      <c r="D80" s="13" t="s">
        <v>79</v>
      </c>
      <c r="E80" s="13" t="s">
        <v>67</v>
      </c>
      <c r="F80" s="13" t="s">
        <v>19</v>
      </c>
      <c r="G80" s="55" t="s">
        <v>80</v>
      </c>
      <c r="H80" s="13" t="s">
        <v>69</v>
      </c>
      <c r="I80" s="35">
        <f t="shared" si="81"/>
        <v>0</v>
      </c>
      <c r="J80" s="35">
        <f>K80-I80</f>
        <v>0</v>
      </c>
      <c r="K80" s="83">
        <v>0</v>
      </c>
      <c r="L80" s="36">
        <v>2</v>
      </c>
      <c r="M80" s="35">
        <f>+L80*I80</f>
        <v>0</v>
      </c>
      <c r="N80" s="35">
        <f>+L80*J80</f>
        <v>0</v>
      </c>
      <c r="O80" s="35">
        <f>+L80*K80</f>
        <v>0</v>
      </c>
      <c r="P80" s="15"/>
    </row>
    <row r="81" spans="1:16" ht="36" x14ac:dyDescent="0.25">
      <c r="A81" s="94">
        <v>5976</v>
      </c>
      <c r="B81" s="95"/>
      <c r="C81" s="94">
        <v>3816</v>
      </c>
      <c r="D81" s="94" t="s">
        <v>82</v>
      </c>
      <c r="E81" s="94" t="s">
        <v>81</v>
      </c>
      <c r="F81" s="94" t="s">
        <v>15</v>
      </c>
      <c r="G81" s="94">
        <v>7</v>
      </c>
      <c r="H81" s="94" t="s">
        <v>49</v>
      </c>
      <c r="I81" s="38">
        <f t="shared" ref="I81:I82" si="82">K81/1.05</f>
        <v>0</v>
      </c>
      <c r="J81" s="38">
        <f t="shared" si="80"/>
        <v>0</v>
      </c>
      <c r="K81" s="83">
        <v>0</v>
      </c>
      <c r="L81" s="33">
        <v>2</v>
      </c>
      <c r="M81" s="38">
        <f t="shared" ref="M81:M82" si="83">+L81*I81</f>
        <v>0</v>
      </c>
      <c r="N81" s="38">
        <f t="shared" ref="N81:N82" si="84">+L81*J81</f>
        <v>0</v>
      </c>
      <c r="O81" s="35">
        <f t="shared" ref="O81" si="85">+L81*K81</f>
        <v>0</v>
      </c>
      <c r="P81" s="15"/>
    </row>
    <row r="82" spans="1:16" ht="36" x14ac:dyDescent="0.25">
      <c r="A82" s="77">
        <v>6510</v>
      </c>
      <c r="B82" s="77"/>
      <c r="C82" s="77">
        <v>4304</v>
      </c>
      <c r="D82" s="13" t="s">
        <v>83</v>
      </c>
      <c r="E82" s="13" t="s">
        <v>84</v>
      </c>
      <c r="F82" s="13" t="s">
        <v>19</v>
      </c>
      <c r="G82" s="55" t="s">
        <v>80</v>
      </c>
      <c r="H82" s="13" t="s">
        <v>16</v>
      </c>
      <c r="I82" s="38">
        <f t="shared" si="82"/>
        <v>0</v>
      </c>
      <c r="J82" s="38">
        <f t="shared" si="80"/>
        <v>0</v>
      </c>
      <c r="K82" s="83">
        <v>0</v>
      </c>
      <c r="L82" s="36">
        <v>2</v>
      </c>
      <c r="M82" s="38">
        <f t="shared" si="83"/>
        <v>0</v>
      </c>
      <c r="N82" s="38">
        <f t="shared" si="84"/>
        <v>0</v>
      </c>
      <c r="O82" s="34">
        <f t="shared" ref="O82:O84" si="86">+L82*K82</f>
        <v>0</v>
      </c>
      <c r="P82" s="15"/>
    </row>
    <row r="83" spans="1:16" ht="24" x14ac:dyDescent="0.25">
      <c r="A83" s="10">
        <v>7653</v>
      </c>
      <c r="B83" s="10"/>
      <c r="C83" s="10">
        <v>5290</v>
      </c>
      <c r="D83" s="11" t="s">
        <v>85</v>
      </c>
      <c r="E83" s="12" t="s">
        <v>86</v>
      </c>
      <c r="F83" s="12" t="s">
        <v>19</v>
      </c>
      <c r="G83" s="96">
        <v>7</v>
      </c>
      <c r="H83" s="12" t="s">
        <v>52</v>
      </c>
      <c r="I83" s="38">
        <f>K83/1.05</f>
        <v>0</v>
      </c>
      <c r="J83" s="38">
        <f>K83-I83</f>
        <v>0</v>
      </c>
      <c r="K83" s="97">
        <v>0</v>
      </c>
      <c r="L83" s="37">
        <v>2</v>
      </c>
      <c r="M83" s="35">
        <f>+L83*I83</f>
        <v>0</v>
      </c>
      <c r="N83" s="35">
        <f>+L83*J83</f>
        <v>0</v>
      </c>
      <c r="O83" s="34">
        <f t="shared" si="86"/>
        <v>0</v>
      </c>
      <c r="P83" s="15"/>
    </row>
    <row r="84" spans="1:16" ht="36" x14ac:dyDescent="0.25">
      <c r="A84" s="13"/>
      <c r="B84" s="13"/>
      <c r="C84" s="13">
        <v>4398</v>
      </c>
      <c r="D84" s="13" t="s">
        <v>87</v>
      </c>
      <c r="E84" s="13" t="s">
        <v>88</v>
      </c>
      <c r="F84" s="13" t="s">
        <v>15</v>
      </c>
      <c r="G84" s="44">
        <v>7</v>
      </c>
      <c r="H84" s="13" t="s">
        <v>60</v>
      </c>
      <c r="I84" s="35">
        <f>K84/1.05</f>
        <v>0</v>
      </c>
      <c r="J84" s="35">
        <f>K84-I84</f>
        <v>0</v>
      </c>
      <c r="K84" s="83">
        <v>0</v>
      </c>
      <c r="L84" s="36">
        <v>2</v>
      </c>
      <c r="M84" s="35">
        <f>+L84*I84</f>
        <v>0</v>
      </c>
      <c r="N84" s="35">
        <f>+L84*J84</f>
        <v>0</v>
      </c>
      <c r="O84" s="34">
        <f t="shared" si="86"/>
        <v>0</v>
      </c>
      <c r="P84" s="15"/>
    </row>
    <row r="85" spans="1:16" x14ac:dyDescent="0.25">
      <c r="A85" s="156" t="s">
        <v>23</v>
      </c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98">
        <f>SUM(L76:L84)</f>
        <v>71</v>
      </c>
      <c r="M85" s="40">
        <f>SUM(M76:M84)</f>
        <v>0</v>
      </c>
      <c r="N85" s="40">
        <f>SUM(N76:N84)</f>
        <v>0</v>
      </c>
      <c r="O85" s="40">
        <f>SUM(O76:O84)</f>
        <v>0</v>
      </c>
      <c r="P85" s="15"/>
    </row>
    <row r="86" spans="1:16" x14ac:dyDescent="0.25">
      <c r="A86" s="157" t="s">
        <v>90</v>
      </c>
      <c r="B86" s="157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"/>
    </row>
    <row r="87" spans="1:16" ht="35.25" customHeight="1" x14ac:dyDescent="0.25">
      <c r="A87" s="129">
        <v>7622</v>
      </c>
      <c r="B87" s="129"/>
      <c r="C87" s="129">
        <v>5259</v>
      </c>
      <c r="D87" s="130" t="s">
        <v>91</v>
      </c>
      <c r="E87" s="131" t="s">
        <v>92</v>
      </c>
      <c r="F87" s="132" t="s">
        <v>19</v>
      </c>
      <c r="G87" s="132">
        <v>8</v>
      </c>
      <c r="H87" s="131" t="s">
        <v>20</v>
      </c>
      <c r="I87" s="133">
        <f t="shared" ref="I87:I109" si="87">K87/1.05</f>
        <v>0</v>
      </c>
      <c r="J87" s="133">
        <f t="shared" ref="J87:J105" si="88">K87-I87</f>
        <v>0</v>
      </c>
      <c r="K87" s="134">
        <v>0</v>
      </c>
      <c r="L87" s="135">
        <v>33</v>
      </c>
      <c r="M87" s="133">
        <f t="shared" ref="M87:M88" si="89">+L87*I87</f>
        <v>0</v>
      </c>
      <c r="N87" s="133">
        <f t="shared" ref="N87:N88" si="90">+L87*J87</f>
        <v>0</v>
      </c>
      <c r="O87" s="133">
        <f t="shared" ref="O87:O88" si="91">+L87*K87</f>
        <v>0</v>
      </c>
      <c r="P87" s="15"/>
    </row>
    <row r="88" spans="1:16" ht="36" x14ac:dyDescent="0.25">
      <c r="A88" s="14">
        <v>7629</v>
      </c>
      <c r="B88" s="14"/>
      <c r="C88" s="14">
        <v>5266</v>
      </c>
      <c r="D88" s="136" t="s">
        <v>93</v>
      </c>
      <c r="E88" s="136" t="s">
        <v>51</v>
      </c>
      <c r="F88" s="132" t="s">
        <v>19</v>
      </c>
      <c r="G88" s="132">
        <v>8</v>
      </c>
      <c r="H88" s="136" t="s">
        <v>20</v>
      </c>
      <c r="I88" s="133">
        <f t="shared" si="87"/>
        <v>0</v>
      </c>
      <c r="J88" s="133">
        <f t="shared" si="88"/>
        <v>0</v>
      </c>
      <c r="K88" s="134">
        <v>0</v>
      </c>
      <c r="L88" s="135">
        <v>32</v>
      </c>
      <c r="M88" s="133">
        <f t="shared" si="89"/>
        <v>0</v>
      </c>
      <c r="N88" s="133">
        <f t="shared" si="90"/>
        <v>0</v>
      </c>
      <c r="O88" s="133">
        <f t="shared" si="91"/>
        <v>0</v>
      </c>
      <c r="P88" s="15"/>
    </row>
    <row r="89" spans="1:16" ht="36" x14ac:dyDescent="0.25">
      <c r="A89" s="14">
        <v>7394</v>
      </c>
      <c r="B89" s="14"/>
      <c r="C89" s="143">
        <v>5053</v>
      </c>
      <c r="D89" s="136" t="s">
        <v>164</v>
      </c>
      <c r="E89" s="136" t="s">
        <v>77</v>
      </c>
      <c r="F89" s="132" t="s">
        <v>124</v>
      </c>
      <c r="G89" s="132">
        <v>8</v>
      </c>
      <c r="H89" s="136" t="s">
        <v>165</v>
      </c>
      <c r="I89" s="133">
        <f t="shared" ref="I89" si="92">K89/1.05</f>
        <v>0</v>
      </c>
      <c r="J89" s="133">
        <f t="shared" ref="J89" si="93">K89-I89</f>
        <v>0</v>
      </c>
      <c r="K89" s="134">
        <v>0</v>
      </c>
      <c r="L89" s="135">
        <v>3</v>
      </c>
      <c r="M89" s="133">
        <f t="shared" ref="M89:M104" si="94">+L89*I89</f>
        <v>0</v>
      </c>
      <c r="N89" s="133">
        <f t="shared" ref="N89:N104" si="95">+L89*J89</f>
        <v>0</v>
      </c>
      <c r="O89" s="133">
        <f t="shared" ref="O89:O104" si="96">+L89*K89</f>
        <v>0</v>
      </c>
      <c r="P89" s="15"/>
    </row>
    <row r="90" spans="1:16" ht="24" x14ac:dyDescent="0.25">
      <c r="A90" s="14">
        <v>7395</v>
      </c>
      <c r="B90" s="14"/>
      <c r="C90" s="143"/>
      <c r="D90" s="136" t="s">
        <v>166</v>
      </c>
      <c r="E90" s="136" t="s">
        <v>78</v>
      </c>
      <c r="F90" s="132" t="s">
        <v>19</v>
      </c>
      <c r="G90" s="132">
        <v>8</v>
      </c>
      <c r="H90" s="136" t="s">
        <v>165</v>
      </c>
      <c r="I90" s="133">
        <f t="shared" ref="I90" si="97">K90/1.05</f>
        <v>0</v>
      </c>
      <c r="J90" s="133">
        <f t="shared" ref="J90" si="98">K90-I90</f>
        <v>0</v>
      </c>
      <c r="K90" s="134">
        <v>0</v>
      </c>
      <c r="L90" s="135">
        <v>11</v>
      </c>
      <c r="M90" s="133">
        <f t="shared" si="94"/>
        <v>0</v>
      </c>
      <c r="N90" s="133">
        <f t="shared" si="95"/>
        <v>0</v>
      </c>
      <c r="O90" s="133">
        <f t="shared" si="96"/>
        <v>0</v>
      </c>
      <c r="P90" s="15"/>
    </row>
    <row r="91" spans="1:16" ht="60" x14ac:dyDescent="0.25">
      <c r="A91" s="143">
        <v>7655</v>
      </c>
      <c r="B91" s="14"/>
      <c r="C91" s="143"/>
      <c r="D91" s="136" t="s">
        <v>167</v>
      </c>
      <c r="E91" s="136" t="s">
        <v>169</v>
      </c>
      <c r="F91" s="132" t="s">
        <v>19</v>
      </c>
      <c r="G91" s="132">
        <v>8</v>
      </c>
      <c r="H91" s="136" t="s">
        <v>20</v>
      </c>
      <c r="I91" s="133">
        <f t="shared" ref="I91:I92" si="99">K91/1.05</f>
        <v>0</v>
      </c>
      <c r="J91" s="133">
        <f t="shared" ref="J91:J92" si="100">K91-I91</f>
        <v>0</v>
      </c>
      <c r="K91" s="134">
        <v>0</v>
      </c>
      <c r="L91" s="135">
        <v>2</v>
      </c>
      <c r="M91" s="133">
        <f t="shared" si="94"/>
        <v>0</v>
      </c>
      <c r="N91" s="133">
        <f t="shared" si="95"/>
        <v>0</v>
      </c>
      <c r="O91" s="133">
        <f t="shared" si="96"/>
        <v>0</v>
      </c>
      <c r="P91" s="15"/>
    </row>
    <row r="92" spans="1:16" ht="60" x14ac:dyDescent="0.25">
      <c r="A92" s="143"/>
      <c r="B92" s="14"/>
      <c r="C92" s="143"/>
      <c r="D92" s="136" t="s">
        <v>168</v>
      </c>
      <c r="E92" s="136" t="s">
        <v>169</v>
      </c>
      <c r="F92" s="132" t="s">
        <v>19</v>
      </c>
      <c r="G92" s="132">
        <v>8</v>
      </c>
      <c r="H92" s="136" t="s">
        <v>20</v>
      </c>
      <c r="I92" s="133">
        <f t="shared" si="99"/>
        <v>0</v>
      </c>
      <c r="J92" s="133">
        <f t="shared" si="100"/>
        <v>0</v>
      </c>
      <c r="K92" s="134">
        <v>0</v>
      </c>
      <c r="L92" s="135">
        <v>1</v>
      </c>
      <c r="M92" s="133">
        <f t="shared" si="94"/>
        <v>0</v>
      </c>
      <c r="N92" s="133">
        <f t="shared" si="95"/>
        <v>0</v>
      </c>
      <c r="O92" s="133">
        <f t="shared" si="96"/>
        <v>0</v>
      </c>
      <c r="P92" s="15"/>
    </row>
    <row r="93" spans="1:16" ht="24" x14ac:dyDescent="0.25">
      <c r="A93" s="14">
        <v>6480</v>
      </c>
      <c r="B93" s="14"/>
      <c r="C93" s="14">
        <v>4282</v>
      </c>
      <c r="D93" s="136" t="s">
        <v>170</v>
      </c>
      <c r="E93" s="136" t="s">
        <v>100</v>
      </c>
      <c r="F93" s="132" t="s">
        <v>19</v>
      </c>
      <c r="G93" s="132">
        <v>8</v>
      </c>
      <c r="H93" s="136" t="s">
        <v>16</v>
      </c>
      <c r="I93" s="133">
        <f t="shared" ref="I93" si="101">K93/1.05</f>
        <v>0</v>
      </c>
      <c r="J93" s="133">
        <f t="shared" ref="J93" si="102">K93-I93</f>
        <v>0</v>
      </c>
      <c r="K93" s="134">
        <v>0</v>
      </c>
      <c r="L93" s="135">
        <v>4</v>
      </c>
      <c r="M93" s="133">
        <f t="shared" si="94"/>
        <v>0</v>
      </c>
      <c r="N93" s="133">
        <f t="shared" si="95"/>
        <v>0</v>
      </c>
      <c r="O93" s="133">
        <f t="shared" si="96"/>
        <v>0</v>
      </c>
      <c r="P93" s="15"/>
    </row>
    <row r="94" spans="1:16" ht="36" x14ac:dyDescent="0.25">
      <c r="A94" s="14">
        <v>7284</v>
      </c>
      <c r="B94" s="14"/>
      <c r="C94" s="14">
        <v>4954</v>
      </c>
      <c r="D94" s="136" t="s">
        <v>171</v>
      </c>
      <c r="E94" s="136" t="s">
        <v>172</v>
      </c>
      <c r="F94" s="132" t="s">
        <v>19</v>
      </c>
      <c r="G94" s="132">
        <v>8</v>
      </c>
      <c r="H94" s="136" t="s">
        <v>16</v>
      </c>
      <c r="I94" s="133">
        <f t="shared" ref="I94" si="103">K94/1.05</f>
        <v>0</v>
      </c>
      <c r="J94" s="133">
        <f t="shared" ref="J94" si="104">K94-I94</f>
        <v>0</v>
      </c>
      <c r="K94" s="134">
        <v>0</v>
      </c>
      <c r="L94" s="135">
        <v>10</v>
      </c>
      <c r="M94" s="133">
        <f t="shared" si="94"/>
        <v>0</v>
      </c>
      <c r="N94" s="133">
        <f t="shared" si="95"/>
        <v>0</v>
      </c>
      <c r="O94" s="133">
        <f t="shared" si="96"/>
        <v>0</v>
      </c>
      <c r="P94" s="15"/>
    </row>
    <row r="95" spans="1:16" ht="36" x14ac:dyDescent="0.25">
      <c r="A95" s="129"/>
      <c r="B95" s="129"/>
      <c r="C95" s="130"/>
      <c r="D95" s="130" t="s">
        <v>94</v>
      </c>
      <c r="E95" s="130" t="s">
        <v>95</v>
      </c>
      <c r="F95" s="130" t="s">
        <v>15</v>
      </c>
      <c r="G95" s="130">
        <v>8</v>
      </c>
      <c r="H95" s="130" t="s">
        <v>60</v>
      </c>
      <c r="I95" s="133">
        <f t="shared" si="87"/>
        <v>0</v>
      </c>
      <c r="J95" s="133">
        <f>K95-I95</f>
        <v>0</v>
      </c>
      <c r="K95" s="134">
        <v>0</v>
      </c>
      <c r="L95" s="135">
        <v>1</v>
      </c>
      <c r="M95" s="133">
        <f t="shared" si="94"/>
        <v>0</v>
      </c>
      <c r="N95" s="133">
        <f t="shared" si="95"/>
        <v>0</v>
      </c>
      <c r="O95" s="133">
        <f t="shared" si="96"/>
        <v>0</v>
      </c>
      <c r="P95" s="15"/>
    </row>
    <row r="96" spans="1:16" ht="30" customHeight="1" x14ac:dyDescent="0.25">
      <c r="A96" s="137">
        <v>7274</v>
      </c>
      <c r="B96" s="137"/>
      <c r="C96" s="137">
        <v>4946</v>
      </c>
      <c r="D96" s="14" t="s">
        <v>96</v>
      </c>
      <c r="E96" s="14" t="s">
        <v>75</v>
      </c>
      <c r="F96" s="108" t="s">
        <v>19</v>
      </c>
      <c r="G96" s="14">
        <v>8</v>
      </c>
      <c r="H96" s="108" t="s">
        <v>49</v>
      </c>
      <c r="I96" s="133">
        <f t="shared" si="87"/>
        <v>0</v>
      </c>
      <c r="J96" s="133">
        <f t="shared" si="88"/>
        <v>0</v>
      </c>
      <c r="K96" s="134">
        <v>0</v>
      </c>
      <c r="L96" s="135">
        <v>8</v>
      </c>
      <c r="M96" s="133">
        <f t="shared" si="94"/>
        <v>0</v>
      </c>
      <c r="N96" s="133">
        <f t="shared" si="95"/>
        <v>0</v>
      </c>
      <c r="O96" s="133">
        <f t="shared" si="96"/>
        <v>0</v>
      </c>
      <c r="P96" s="15"/>
    </row>
    <row r="97" spans="1:16" ht="42" customHeight="1" x14ac:dyDescent="0.25">
      <c r="A97" s="137"/>
      <c r="B97" s="137"/>
      <c r="C97" s="137"/>
      <c r="D97" s="138" t="s">
        <v>97</v>
      </c>
      <c r="E97" s="14" t="s">
        <v>75</v>
      </c>
      <c r="F97" s="108" t="s">
        <v>15</v>
      </c>
      <c r="G97" s="14">
        <v>8</v>
      </c>
      <c r="H97" s="108" t="s">
        <v>49</v>
      </c>
      <c r="I97" s="133">
        <f t="shared" si="87"/>
        <v>0</v>
      </c>
      <c r="J97" s="133">
        <f t="shared" si="88"/>
        <v>0</v>
      </c>
      <c r="K97" s="134">
        <v>0</v>
      </c>
      <c r="L97" s="135">
        <v>1</v>
      </c>
      <c r="M97" s="133">
        <f t="shared" si="94"/>
        <v>0</v>
      </c>
      <c r="N97" s="133">
        <f t="shared" si="95"/>
        <v>0</v>
      </c>
      <c r="O97" s="133">
        <f t="shared" si="96"/>
        <v>0</v>
      </c>
      <c r="P97" s="15" t="s">
        <v>98</v>
      </c>
    </row>
    <row r="98" spans="1:16" ht="36" customHeight="1" x14ac:dyDescent="0.25">
      <c r="A98" s="137">
        <v>7070</v>
      </c>
      <c r="B98" s="137"/>
      <c r="C98" s="137">
        <v>4808</v>
      </c>
      <c r="D98" s="138" t="s">
        <v>173</v>
      </c>
      <c r="E98" s="14" t="s">
        <v>174</v>
      </c>
      <c r="F98" s="108" t="s">
        <v>19</v>
      </c>
      <c r="G98" s="14">
        <v>8</v>
      </c>
      <c r="H98" s="108" t="s">
        <v>20</v>
      </c>
      <c r="I98" s="133">
        <f t="shared" ref="I98" si="105">K98/1.05</f>
        <v>0</v>
      </c>
      <c r="J98" s="133">
        <f t="shared" ref="J98" si="106">K98-I98</f>
        <v>0</v>
      </c>
      <c r="K98" s="134">
        <v>0</v>
      </c>
      <c r="L98" s="135">
        <v>5</v>
      </c>
      <c r="M98" s="133">
        <f t="shared" si="94"/>
        <v>0</v>
      </c>
      <c r="N98" s="133">
        <f t="shared" si="95"/>
        <v>0</v>
      </c>
      <c r="O98" s="133">
        <f t="shared" si="96"/>
        <v>0</v>
      </c>
      <c r="P98" s="15"/>
    </row>
    <row r="99" spans="1:16" ht="30" customHeight="1" x14ac:dyDescent="0.25">
      <c r="A99" s="137">
        <v>6511</v>
      </c>
      <c r="B99" s="137"/>
      <c r="C99" s="137">
        <v>4305</v>
      </c>
      <c r="D99" s="138" t="s">
        <v>175</v>
      </c>
      <c r="E99" s="14" t="s">
        <v>176</v>
      </c>
      <c r="F99" s="108" t="s">
        <v>19</v>
      </c>
      <c r="G99" s="14">
        <v>8</v>
      </c>
      <c r="H99" s="108" t="s">
        <v>16</v>
      </c>
      <c r="I99" s="133">
        <f t="shared" ref="I99:I104" si="107">K99/1.05</f>
        <v>0</v>
      </c>
      <c r="J99" s="133">
        <f t="shared" ref="J99:J104" si="108">K99-I99</f>
        <v>0</v>
      </c>
      <c r="K99" s="134">
        <v>0</v>
      </c>
      <c r="L99" s="135">
        <v>3</v>
      </c>
      <c r="M99" s="133">
        <f t="shared" si="94"/>
        <v>0</v>
      </c>
      <c r="N99" s="133">
        <f t="shared" si="95"/>
        <v>0</v>
      </c>
      <c r="O99" s="133">
        <f t="shared" si="96"/>
        <v>0</v>
      </c>
      <c r="P99" s="15"/>
    </row>
    <row r="100" spans="1:16" ht="43.5" customHeight="1" x14ac:dyDescent="0.25">
      <c r="A100" s="137">
        <v>7687</v>
      </c>
      <c r="B100" s="137"/>
      <c r="C100" s="137">
        <v>5323</v>
      </c>
      <c r="D100" s="138" t="s">
        <v>177</v>
      </c>
      <c r="E100" s="14" t="s">
        <v>178</v>
      </c>
      <c r="F100" s="108" t="s">
        <v>19</v>
      </c>
      <c r="G100" s="14">
        <v>8</v>
      </c>
      <c r="H100" s="108" t="s">
        <v>20</v>
      </c>
      <c r="I100" s="133">
        <f t="shared" si="107"/>
        <v>0</v>
      </c>
      <c r="J100" s="133">
        <f t="shared" si="108"/>
        <v>0</v>
      </c>
      <c r="K100" s="134">
        <v>0</v>
      </c>
      <c r="L100" s="135">
        <v>4</v>
      </c>
      <c r="M100" s="133">
        <f t="shared" si="94"/>
        <v>0</v>
      </c>
      <c r="N100" s="133">
        <f t="shared" si="95"/>
        <v>0</v>
      </c>
      <c r="O100" s="133">
        <f t="shared" si="96"/>
        <v>0</v>
      </c>
      <c r="P100" s="15"/>
    </row>
    <row r="101" spans="1:16" ht="41.25" customHeight="1" x14ac:dyDescent="0.25">
      <c r="A101" s="137">
        <v>7603</v>
      </c>
      <c r="B101" s="137"/>
      <c r="C101" s="137">
        <v>5240</v>
      </c>
      <c r="D101" s="138" t="s">
        <v>179</v>
      </c>
      <c r="E101" s="14" t="s">
        <v>180</v>
      </c>
      <c r="F101" s="108" t="s">
        <v>19</v>
      </c>
      <c r="G101" s="14">
        <v>8</v>
      </c>
      <c r="H101" s="108" t="s">
        <v>20</v>
      </c>
      <c r="I101" s="133">
        <f t="shared" si="107"/>
        <v>0</v>
      </c>
      <c r="J101" s="133">
        <f t="shared" si="108"/>
        <v>0</v>
      </c>
      <c r="K101" s="134">
        <v>0</v>
      </c>
      <c r="L101" s="135">
        <v>4</v>
      </c>
      <c r="M101" s="133">
        <f t="shared" si="94"/>
        <v>0</v>
      </c>
      <c r="N101" s="133">
        <f t="shared" si="95"/>
        <v>0</v>
      </c>
      <c r="O101" s="133">
        <f t="shared" si="96"/>
        <v>0</v>
      </c>
      <c r="P101" s="15"/>
    </row>
    <row r="102" spans="1:16" ht="39.75" customHeight="1" x14ac:dyDescent="0.25">
      <c r="A102" s="137">
        <v>7663</v>
      </c>
      <c r="B102" s="137"/>
      <c r="C102" s="137">
        <v>5330</v>
      </c>
      <c r="D102" s="138" t="s">
        <v>181</v>
      </c>
      <c r="E102" s="14" t="s">
        <v>182</v>
      </c>
      <c r="F102" s="108" t="s">
        <v>19</v>
      </c>
      <c r="G102" s="14">
        <v>8</v>
      </c>
      <c r="H102" s="108" t="s">
        <v>20</v>
      </c>
      <c r="I102" s="133">
        <f t="shared" si="107"/>
        <v>0</v>
      </c>
      <c r="J102" s="133">
        <f t="shared" si="108"/>
        <v>0</v>
      </c>
      <c r="K102" s="134">
        <v>0</v>
      </c>
      <c r="L102" s="135">
        <v>3</v>
      </c>
      <c r="M102" s="133">
        <f t="shared" si="94"/>
        <v>0</v>
      </c>
      <c r="N102" s="133">
        <f t="shared" si="95"/>
        <v>0</v>
      </c>
      <c r="O102" s="133">
        <f t="shared" si="96"/>
        <v>0</v>
      </c>
      <c r="P102" s="15"/>
    </row>
    <row r="103" spans="1:16" ht="40.5" customHeight="1" x14ac:dyDescent="0.25">
      <c r="A103" s="137">
        <v>7601</v>
      </c>
      <c r="B103" s="137"/>
      <c r="C103" s="137">
        <v>5238</v>
      </c>
      <c r="D103" s="138" t="s">
        <v>183</v>
      </c>
      <c r="E103" s="14" t="s">
        <v>184</v>
      </c>
      <c r="F103" s="108" t="s">
        <v>19</v>
      </c>
      <c r="G103" s="14">
        <v>8</v>
      </c>
      <c r="H103" s="108" t="s">
        <v>20</v>
      </c>
      <c r="I103" s="133">
        <f t="shared" si="107"/>
        <v>0</v>
      </c>
      <c r="J103" s="133">
        <f t="shared" si="108"/>
        <v>0</v>
      </c>
      <c r="K103" s="134">
        <v>0</v>
      </c>
      <c r="L103" s="135">
        <v>2</v>
      </c>
      <c r="M103" s="133">
        <f t="shared" si="94"/>
        <v>0</v>
      </c>
      <c r="N103" s="133">
        <f t="shared" si="95"/>
        <v>0</v>
      </c>
      <c r="O103" s="133">
        <f t="shared" si="96"/>
        <v>0</v>
      </c>
      <c r="P103" s="15"/>
    </row>
    <row r="104" spans="1:16" ht="30" customHeight="1" x14ac:dyDescent="0.25">
      <c r="A104" s="137">
        <v>7361</v>
      </c>
      <c r="B104" s="137"/>
      <c r="C104" s="137">
        <v>5020</v>
      </c>
      <c r="D104" s="138" t="s">
        <v>185</v>
      </c>
      <c r="E104" s="14" t="s">
        <v>89</v>
      </c>
      <c r="F104" s="108" t="s">
        <v>19</v>
      </c>
      <c r="G104" s="14">
        <v>8</v>
      </c>
      <c r="H104" s="108" t="s">
        <v>162</v>
      </c>
      <c r="I104" s="133">
        <f t="shared" si="107"/>
        <v>0</v>
      </c>
      <c r="J104" s="133">
        <f t="shared" si="108"/>
        <v>0</v>
      </c>
      <c r="K104" s="134">
        <v>0</v>
      </c>
      <c r="L104" s="135">
        <v>4</v>
      </c>
      <c r="M104" s="133">
        <f t="shared" si="94"/>
        <v>0</v>
      </c>
      <c r="N104" s="133">
        <f t="shared" si="95"/>
        <v>0</v>
      </c>
      <c r="O104" s="133">
        <f t="shared" si="96"/>
        <v>0</v>
      </c>
      <c r="P104" s="15"/>
    </row>
    <row r="105" spans="1:16" ht="36" x14ac:dyDescent="0.25">
      <c r="A105" s="14">
        <v>6481</v>
      </c>
      <c r="B105" s="14"/>
      <c r="C105" s="14">
        <v>4283</v>
      </c>
      <c r="D105" s="14" t="s">
        <v>99</v>
      </c>
      <c r="E105" s="14" t="s">
        <v>100</v>
      </c>
      <c r="F105" s="14" t="s">
        <v>19</v>
      </c>
      <c r="G105" s="139" t="s">
        <v>101</v>
      </c>
      <c r="H105" s="14" t="s">
        <v>16</v>
      </c>
      <c r="I105" s="133">
        <f t="shared" si="87"/>
        <v>0</v>
      </c>
      <c r="J105" s="133">
        <f t="shared" si="88"/>
        <v>0</v>
      </c>
      <c r="K105" s="134">
        <v>0</v>
      </c>
      <c r="L105" s="135">
        <v>1</v>
      </c>
      <c r="M105" s="133">
        <f t="shared" ref="M105" si="109">+L105*I105</f>
        <v>0</v>
      </c>
      <c r="N105" s="133">
        <f t="shared" ref="N105" si="110">+L105*J105</f>
        <v>0</v>
      </c>
      <c r="O105" s="133">
        <f t="shared" ref="O105" si="111">+L105*K105</f>
        <v>0</v>
      </c>
      <c r="P105" s="15"/>
    </row>
    <row r="106" spans="1:16" ht="36" x14ac:dyDescent="0.25">
      <c r="A106" s="14">
        <v>7654</v>
      </c>
      <c r="B106" s="14"/>
      <c r="C106" s="14">
        <v>591</v>
      </c>
      <c r="D106" s="14" t="s">
        <v>102</v>
      </c>
      <c r="E106" s="14" t="s">
        <v>103</v>
      </c>
      <c r="F106" s="14" t="s">
        <v>19</v>
      </c>
      <c r="G106" s="139" t="s">
        <v>104</v>
      </c>
      <c r="H106" s="14" t="s">
        <v>52</v>
      </c>
      <c r="I106" s="133">
        <f t="shared" si="87"/>
        <v>0</v>
      </c>
      <c r="J106" s="133">
        <f>K106-I106</f>
        <v>0</v>
      </c>
      <c r="K106" s="134">
        <v>0</v>
      </c>
      <c r="L106" s="135">
        <v>2</v>
      </c>
      <c r="M106" s="133">
        <f>+L106*I106</f>
        <v>0</v>
      </c>
      <c r="N106" s="133">
        <f>+L106*J106</f>
        <v>0</v>
      </c>
      <c r="O106" s="133">
        <f>+L106*K106</f>
        <v>0</v>
      </c>
      <c r="P106" s="15"/>
    </row>
    <row r="107" spans="1:16" ht="36" x14ac:dyDescent="0.25">
      <c r="A107" s="14">
        <v>7396</v>
      </c>
      <c r="B107" s="14"/>
      <c r="C107" s="14">
        <v>5054</v>
      </c>
      <c r="D107" s="14" t="s">
        <v>105</v>
      </c>
      <c r="E107" s="14" t="s">
        <v>106</v>
      </c>
      <c r="F107" s="108" t="s">
        <v>19</v>
      </c>
      <c r="G107" s="108" t="s">
        <v>101</v>
      </c>
      <c r="H107" s="108" t="s">
        <v>69</v>
      </c>
      <c r="I107" s="133">
        <f t="shared" si="87"/>
        <v>0</v>
      </c>
      <c r="J107" s="133">
        <f>K107-I107</f>
        <v>0</v>
      </c>
      <c r="K107" s="134">
        <v>0</v>
      </c>
      <c r="L107" s="135">
        <v>1</v>
      </c>
      <c r="M107" s="133">
        <f>+L107*I107</f>
        <v>0</v>
      </c>
      <c r="N107" s="133">
        <f>+L107*J107</f>
        <v>0</v>
      </c>
      <c r="O107" s="133">
        <f>+L107*K107</f>
        <v>0</v>
      </c>
      <c r="P107" s="15"/>
    </row>
    <row r="108" spans="1:16" ht="36" x14ac:dyDescent="0.25">
      <c r="A108" s="14">
        <v>7397</v>
      </c>
      <c r="B108" s="14"/>
      <c r="C108" s="14">
        <v>5055</v>
      </c>
      <c r="D108" s="14" t="s">
        <v>107</v>
      </c>
      <c r="E108" s="14" t="s">
        <v>106</v>
      </c>
      <c r="F108" s="108" t="s">
        <v>19</v>
      </c>
      <c r="G108" s="108" t="s">
        <v>101</v>
      </c>
      <c r="H108" s="108" t="s">
        <v>69</v>
      </c>
      <c r="I108" s="133">
        <f t="shared" si="87"/>
        <v>0</v>
      </c>
      <c r="J108" s="133">
        <f>K108-I108</f>
        <v>0</v>
      </c>
      <c r="K108" s="134">
        <v>0</v>
      </c>
      <c r="L108" s="135">
        <v>1</v>
      </c>
      <c r="M108" s="133">
        <f>+L108*I108</f>
        <v>0</v>
      </c>
      <c r="N108" s="133">
        <f>+L108*J108</f>
        <v>0</v>
      </c>
      <c r="O108" s="133">
        <f>+L108*K108</f>
        <v>0</v>
      </c>
      <c r="P108" s="15"/>
    </row>
    <row r="109" spans="1:16" ht="36" x14ac:dyDescent="0.25">
      <c r="A109" s="14">
        <v>6512</v>
      </c>
      <c r="B109" s="14"/>
      <c r="C109" s="14">
        <v>4306</v>
      </c>
      <c r="D109" s="137" t="s">
        <v>108</v>
      </c>
      <c r="E109" s="137" t="s">
        <v>84</v>
      </c>
      <c r="F109" s="137" t="s">
        <v>19</v>
      </c>
      <c r="G109" s="140" t="s">
        <v>101</v>
      </c>
      <c r="H109" s="137" t="s">
        <v>16</v>
      </c>
      <c r="I109" s="133">
        <f t="shared" si="87"/>
        <v>0</v>
      </c>
      <c r="J109" s="133">
        <f>K109-I109</f>
        <v>0</v>
      </c>
      <c r="K109" s="134">
        <v>0</v>
      </c>
      <c r="L109" s="135">
        <v>1</v>
      </c>
      <c r="M109" s="133">
        <f>+L109*I109</f>
        <v>0</v>
      </c>
      <c r="N109" s="133">
        <f>+L109*J109</f>
        <v>0</v>
      </c>
      <c r="O109" s="133">
        <f>+L109*K109</f>
        <v>0</v>
      </c>
      <c r="P109" s="15"/>
    </row>
    <row r="110" spans="1:16" ht="32.25" customHeight="1" x14ac:dyDescent="0.25">
      <c r="A110" s="165" t="s">
        <v>42</v>
      </c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00">
        <f>SUM(L87:L109)</f>
        <v>137</v>
      </c>
      <c r="M110" s="101">
        <f>SUM(M87:M109)</f>
        <v>0</v>
      </c>
      <c r="N110" s="101">
        <f>SUM(N87:N109)</f>
        <v>0</v>
      </c>
      <c r="O110" s="101">
        <f>SUM(O87:O109)</f>
        <v>0</v>
      </c>
      <c r="P110" s="15"/>
    </row>
    <row r="111" spans="1:16" ht="26.25" customHeight="1" x14ac:dyDescent="0.25">
      <c r="A111" s="164" t="s">
        <v>109</v>
      </c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02">
        <f>M10+M20+M36+M52+M65+M74+M85+M110</f>
        <v>0</v>
      </c>
      <c r="N111" s="102">
        <f>N10+N20+N36+N52+N65+N74+N85+N110</f>
        <v>0</v>
      </c>
      <c r="O111" s="102">
        <f>O10+O20+O36+O52+O65+O74+O85+O110</f>
        <v>0</v>
      </c>
      <c r="P111" s="15"/>
    </row>
    <row r="113" spans="13:13" x14ac:dyDescent="0.25">
      <c r="M113" s="7"/>
    </row>
    <row r="142" spans="16:16" x14ac:dyDescent="0.25">
      <c r="P142" t="s">
        <v>98</v>
      </c>
    </row>
  </sheetData>
  <mergeCells count="32">
    <mergeCell ref="A111:L111"/>
    <mergeCell ref="A66:O66"/>
    <mergeCell ref="A75:O75"/>
    <mergeCell ref="A86:O86"/>
    <mergeCell ref="A110:K110"/>
    <mergeCell ref="C44:C45"/>
    <mergeCell ref="A1:O1"/>
    <mergeCell ref="A2:O2"/>
    <mergeCell ref="A4:O4"/>
    <mergeCell ref="A11:O11"/>
    <mergeCell ref="A37:O37"/>
    <mergeCell ref="C30:C31"/>
    <mergeCell ref="C32:C33"/>
    <mergeCell ref="C38:C39"/>
    <mergeCell ref="C42:C43"/>
    <mergeCell ref="C40:C41"/>
    <mergeCell ref="C54:C55"/>
    <mergeCell ref="C89:C90"/>
    <mergeCell ref="A91:A92"/>
    <mergeCell ref="C91:C92"/>
    <mergeCell ref="A10:K10"/>
    <mergeCell ref="A20:K20"/>
    <mergeCell ref="A36:K36"/>
    <mergeCell ref="A52:K52"/>
    <mergeCell ref="A65:K65"/>
    <mergeCell ref="A74:K74"/>
    <mergeCell ref="A85:K85"/>
    <mergeCell ref="A53:O53"/>
    <mergeCell ref="C28:C29"/>
    <mergeCell ref="A21:O21"/>
    <mergeCell ref="C24:C25"/>
    <mergeCell ref="C26:C27"/>
  </mergeCells>
  <pageMargins left="0.7" right="0.7" top="0.75" bottom="0.75" header="0.3" footer="0.3"/>
  <pageSetup paperSize="9" orientation="portrait" verticalDpi="0" r:id="rId1"/>
  <ignoredErrors>
    <ignoredError sqref="J1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"/>
  <sheetViews>
    <sheetView workbookViewId="0">
      <selection activeCell="K8" sqref="K8"/>
    </sheetView>
  </sheetViews>
  <sheetFormatPr defaultRowHeight="15" x14ac:dyDescent="0.25"/>
  <sheetData>
    <row r="1" spans="1:8" ht="146.25" x14ac:dyDescent="0.25">
      <c r="A1" s="2">
        <v>6744</v>
      </c>
      <c r="B1" s="2">
        <v>4507</v>
      </c>
      <c r="C1" s="3" t="s">
        <v>66</v>
      </c>
      <c r="D1" s="3" t="s">
        <v>67</v>
      </c>
      <c r="E1" s="4" t="s">
        <v>19</v>
      </c>
      <c r="F1" s="5" t="s">
        <v>68</v>
      </c>
      <c r="G1" s="4" t="s">
        <v>69</v>
      </c>
      <c r="H1" s="6">
        <v>120</v>
      </c>
    </row>
    <row r="2" spans="1:8" ht="157.5" x14ac:dyDescent="0.25">
      <c r="A2" s="2">
        <v>6748</v>
      </c>
      <c r="B2" s="2">
        <v>4510</v>
      </c>
      <c r="C2" s="3" t="s">
        <v>70</v>
      </c>
      <c r="D2" s="3" t="s">
        <v>67</v>
      </c>
      <c r="E2" s="4" t="s">
        <v>19</v>
      </c>
      <c r="F2" s="5" t="s">
        <v>68</v>
      </c>
      <c r="G2" s="4" t="s">
        <v>69</v>
      </c>
      <c r="H2" s="6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korisnik</dc:creator>
  <cp:keywords/>
  <dc:description/>
  <cp:lastModifiedBy>Barbara</cp:lastModifiedBy>
  <cp:revision/>
  <dcterms:created xsi:type="dcterms:W3CDTF">2021-07-05T07:08:12Z</dcterms:created>
  <dcterms:modified xsi:type="dcterms:W3CDTF">2023-07-14T06:27:21Z</dcterms:modified>
  <cp:category/>
  <cp:contentStatus/>
</cp:coreProperties>
</file>