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ZARKO\Desktop\Financijska izvješća 2022\01.01.-31.12\ispravak fin. izvješća\"/>
    </mc:Choice>
  </mc:AlternateContent>
  <xr:revisionPtr revIDLastSave="0" documentId="13_ncr:1_{98024B9E-701B-4BE4-9A78-EFDF31A060B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G290" i="9"/>
  <c r="F290" i="9"/>
  <c r="F289" i="9"/>
  <c r="H288" i="9"/>
  <c r="G288" i="9"/>
  <c r="F288" i="9"/>
  <c r="F287" i="9"/>
  <c r="F286" i="9"/>
  <c r="H285" i="9"/>
  <c r="G285" i="9"/>
  <c r="F285" i="9"/>
  <c r="E285" i="9"/>
  <c r="B285" i="9" s="1"/>
  <c r="H284" i="9"/>
  <c r="G284" i="9"/>
  <c r="F284" i="9"/>
  <c r="H283" i="9"/>
  <c r="G283" i="9"/>
  <c r="F283" i="9"/>
  <c r="F282" i="9"/>
  <c r="H281" i="9"/>
  <c r="E281" i="9" s="1"/>
  <c r="G281" i="9"/>
  <c r="F281" i="9"/>
  <c r="H280" i="9"/>
  <c r="G280" i="9"/>
  <c r="F280" i="9"/>
  <c r="E280" i="9"/>
  <c r="B280" i="9" s="1"/>
  <c r="H279" i="9"/>
  <c r="G279" i="9"/>
  <c r="F279" i="9"/>
  <c r="F278" i="9"/>
  <c r="F277" i="9"/>
  <c r="F276" i="9"/>
  <c r="L274" i="9"/>
  <c r="F274" i="9" s="1"/>
  <c r="H274" i="9"/>
  <c r="I273" i="9"/>
  <c r="H273" i="9"/>
  <c r="F273" i="9"/>
  <c r="E272" i="9"/>
  <c r="M271" i="9"/>
  <c r="L271" i="9"/>
  <c r="F271" i="9" s="1"/>
  <c r="E271" i="9"/>
  <c r="M270" i="9"/>
  <c r="L270" i="9"/>
  <c r="E270" i="9"/>
  <c r="M269" i="9"/>
  <c r="L269" i="9"/>
  <c r="F269" i="9" s="1"/>
  <c r="E269" i="9"/>
  <c r="M268" i="9"/>
  <c r="L268" i="9"/>
  <c r="E268" i="9"/>
  <c r="M267" i="9"/>
  <c r="L267" i="9"/>
  <c r="F267" i="9" s="1"/>
  <c r="E267" i="9"/>
  <c r="M266" i="9"/>
  <c r="L266" i="9"/>
  <c r="E266" i="9"/>
  <c r="M265" i="9"/>
  <c r="L265" i="9"/>
  <c r="F265" i="9" s="1"/>
  <c r="E265" i="9"/>
  <c r="M264" i="9"/>
  <c r="L264" i="9"/>
  <c r="E264" i="9"/>
  <c r="M263" i="9"/>
  <c r="L263" i="9"/>
  <c r="F263" i="9" s="1"/>
  <c r="E263" i="9"/>
  <c r="M262" i="9"/>
  <c r="L262" i="9"/>
  <c r="E262" i="9"/>
  <c r="M261" i="9"/>
  <c r="L261" i="9"/>
  <c r="F261" i="9" s="1"/>
  <c r="E261" i="9"/>
  <c r="M260" i="9"/>
  <c r="L260" i="9"/>
  <c r="E260" i="9"/>
  <c r="M259" i="9"/>
  <c r="L259" i="9"/>
  <c r="F259" i="9" s="1"/>
  <c r="E259" i="9"/>
  <c r="M258" i="9"/>
  <c r="L258" i="9"/>
  <c r="E258" i="9"/>
  <c r="M257" i="9"/>
  <c r="L257" i="9"/>
  <c r="F257" i="9" s="1"/>
  <c r="E257" i="9"/>
  <c r="M256" i="9"/>
  <c r="L256" i="9"/>
  <c r="E256" i="9"/>
  <c r="M255" i="9"/>
  <c r="L255" i="9"/>
  <c r="F255" i="9" s="1"/>
  <c r="E255" i="9"/>
  <c r="M254" i="9"/>
  <c r="L254" i="9"/>
  <c r="E254" i="9"/>
  <c r="M253" i="9"/>
  <c r="L253" i="9"/>
  <c r="F253" i="9" s="1"/>
  <c r="E253" i="9"/>
  <c r="M252" i="9"/>
  <c r="L252" i="9"/>
  <c r="E252" i="9"/>
  <c r="M251" i="9"/>
  <c r="L251" i="9"/>
  <c r="F251" i="9" s="1"/>
  <c r="E251" i="9"/>
  <c r="M250" i="9"/>
  <c r="L250" i="9"/>
  <c r="E250" i="9"/>
  <c r="M249" i="9"/>
  <c r="L249" i="9"/>
  <c r="F249" i="9" s="1"/>
  <c r="E249" i="9"/>
  <c r="M248" i="9"/>
  <c r="L248" i="9"/>
  <c r="E248" i="9"/>
  <c r="M247" i="9"/>
  <c r="L247" i="9"/>
  <c r="F247" i="9" s="1"/>
  <c r="E247" i="9"/>
  <c r="M246" i="9"/>
  <c r="L246" i="9"/>
  <c r="E246" i="9"/>
  <c r="M245" i="9"/>
  <c r="L245" i="9"/>
  <c r="F245" i="9" s="1"/>
  <c r="E245" i="9"/>
  <c r="M244" i="9"/>
  <c r="L244" i="9"/>
  <c r="E244" i="9"/>
  <c r="M243" i="9"/>
  <c r="L243" i="9"/>
  <c r="F243" i="9" s="1"/>
  <c r="E243" i="9"/>
  <c r="M242" i="9"/>
  <c r="L242" i="9"/>
  <c r="E242" i="9"/>
  <c r="M241" i="9"/>
  <c r="L241" i="9"/>
  <c r="F241" i="9" s="1"/>
  <c r="E241" i="9"/>
  <c r="M240" i="9"/>
  <c r="L240" i="9"/>
  <c r="E240" i="9"/>
  <c r="M239" i="9"/>
  <c r="L239" i="9"/>
  <c r="F239" i="9" s="1"/>
  <c r="E239" i="9"/>
  <c r="M238" i="9"/>
  <c r="L238" i="9"/>
  <c r="E238" i="9"/>
  <c r="M237" i="9"/>
  <c r="L237" i="9"/>
  <c r="F237" i="9" s="1"/>
  <c r="E237" i="9"/>
  <c r="M236" i="9"/>
  <c r="L236" i="9"/>
  <c r="E236" i="9"/>
  <c r="M235" i="9"/>
  <c r="L235" i="9"/>
  <c r="F235" i="9" s="1"/>
  <c r="E235" i="9"/>
  <c r="M234" i="9"/>
  <c r="L234" i="9"/>
  <c r="E234" i="9"/>
  <c r="M233" i="9"/>
  <c r="L233" i="9"/>
  <c r="F233" i="9" s="1"/>
  <c r="E233" i="9"/>
  <c r="M232" i="9"/>
  <c r="L232" i="9"/>
  <c r="E232" i="9"/>
  <c r="M231" i="9"/>
  <c r="L231" i="9"/>
  <c r="F231" i="9" s="1"/>
  <c r="E231" i="9"/>
  <c r="M230" i="9"/>
  <c r="L230" i="9"/>
  <c r="E230" i="9"/>
  <c r="M229" i="9"/>
  <c r="L229" i="9"/>
  <c r="F229" i="9" s="1"/>
  <c r="E229" i="9"/>
  <c r="M228" i="9"/>
  <c r="L228" i="9"/>
  <c r="E228" i="9"/>
  <c r="M227" i="9"/>
  <c r="L227" i="9"/>
  <c r="F227" i="9" s="1"/>
  <c r="E227" i="9"/>
  <c r="M226" i="9"/>
  <c r="L226" i="9"/>
  <c r="E226" i="9"/>
  <c r="H225" i="9"/>
  <c r="E225" i="9" s="1"/>
  <c r="G225" i="9"/>
  <c r="F225" i="9"/>
  <c r="M224" i="9"/>
  <c r="L224" i="9"/>
  <c r="F224" i="9"/>
  <c r="E224" i="9"/>
  <c r="B224" i="9"/>
  <c r="M223" i="9"/>
  <c r="L223" i="9"/>
  <c r="F223" i="9" s="1"/>
  <c r="E223" i="9"/>
  <c r="M222" i="9"/>
  <c r="L222" i="9"/>
  <c r="E222" i="9"/>
  <c r="M221" i="9"/>
  <c r="L221" i="9"/>
  <c r="F221" i="9" s="1"/>
  <c r="E221" i="9"/>
  <c r="M220" i="9"/>
  <c r="L220" i="9"/>
  <c r="E220" i="9"/>
  <c r="M219" i="9"/>
  <c r="L219" i="9"/>
  <c r="F219" i="9" s="1"/>
  <c r="E219" i="9"/>
  <c r="M218" i="9"/>
  <c r="L218" i="9"/>
  <c r="E218" i="9"/>
  <c r="M217" i="9"/>
  <c r="L217" i="9"/>
  <c r="E217" i="9"/>
  <c r="M216" i="9"/>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E158" i="9" s="1"/>
  <c r="G158" i="9"/>
  <c r="F158" i="9"/>
  <c r="H157" i="9"/>
  <c r="E157" i="9" s="1"/>
  <c r="G157" i="9"/>
  <c r="F157" i="9"/>
  <c r="H156" i="9"/>
  <c r="E156" i="9" s="1"/>
  <c r="G156" i="9"/>
  <c r="F156" i="9"/>
  <c r="H155" i="9"/>
  <c r="E155" i="9" s="1"/>
  <c r="G155" i="9"/>
  <c r="F155" i="9"/>
  <c r="H154" i="9"/>
  <c r="E154" i="9" s="1"/>
  <c r="G154" i="9"/>
  <c r="F154" i="9"/>
  <c r="H153" i="9"/>
  <c r="E153" i="9" s="1"/>
  <c r="G153" i="9"/>
  <c r="F153" i="9"/>
  <c r="H152" i="9"/>
  <c r="E152" i="9" s="1"/>
  <c r="G152" i="9"/>
  <c r="F152" i="9"/>
  <c r="H151" i="9"/>
  <c r="E151" i="9" s="1"/>
  <c r="G151" i="9"/>
  <c r="F151" i="9"/>
  <c r="H150" i="9"/>
  <c r="E150" i="9" s="1"/>
  <c r="G150" i="9"/>
  <c r="F150" i="9"/>
  <c r="H149" i="9"/>
  <c r="E149" i="9" s="1"/>
  <c r="G149" i="9"/>
  <c r="F149" i="9"/>
  <c r="H148" i="9"/>
  <c r="G148" i="9"/>
  <c r="F148" i="9"/>
  <c r="E148" i="9"/>
  <c r="B148" i="9" s="1"/>
  <c r="H147" i="9"/>
  <c r="G147" i="9"/>
  <c r="F147" i="9"/>
  <c r="H146" i="9"/>
  <c r="G146" i="9"/>
  <c r="F146" i="9"/>
  <c r="E146" i="9"/>
  <c r="B146" i="9" s="1"/>
  <c r="H145" i="9"/>
  <c r="G145" i="9"/>
  <c r="F145" i="9"/>
  <c r="H144" i="9"/>
  <c r="G144" i="9"/>
  <c r="F144" i="9"/>
  <c r="E144" i="9"/>
  <c r="B144" i="9" s="1"/>
  <c r="H143" i="9"/>
  <c r="G143" i="9"/>
  <c r="F143" i="9"/>
  <c r="F142" i="9"/>
  <c r="H141" i="9"/>
  <c r="E141" i="9" s="1"/>
  <c r="G141" i="9"/>
  <c r="F141" i="9"/>
  <c r="H140" i="9"/>
  <c r="G140" i="9"/>
  <c r="F140" i="9"/>
  <c r="E140" i="9"/>
  <c r="B140" i="9" s="1"/>
  <c r="H139" i="9"/>
  <c r="G139" i="9"/>
  <c r="F139" i="9"/>
  <c r="H138" i="9"/>
  <c r="E138" i="9" s="1"/>
  <c r="G138" i="9"/>
  <c r="F138" i="9"/>
  <c r="H137" i="9"/>
  <c r="E137" i="9" s="1"/>
  <c r="G137" i="9"/>
  <c r="F137" i="9"/>
  <c r="H136" i="9"/>
  <c r="G136" i="9"/>
  <c r="F136" i="9"/>
  <c r="E136" i="9"/>
  <c r="B136" i="9" s="1"/>
  <c r="H135" i="9"/>
  <c r="G135" i="9"/>
  <c r="F135" i="9"/>
  <c r="H134" i="9"/>
  <c r="E134" i="9" s="1"/>
  <c r="G134" i="9"/>
  <c r="F134" i="9"/>
  <c r="H133" i="9"/>
  <c r="E133" i="9" s="1"/>
  <c r="G133" i="9"/>
  <c r="F133" i="9"/>
  <c r="H132" i="9"/>
  <c r="G132" i="9"/>
  <c r="F132" i="9"/>
  <c r="E132" i="9"/>
  <c r="B132" i="9" s="1"/>
  <c r="H131" i="9"/>
  <c r="G131" i="9"/>
  <c r="F131" i="9"/>
  <c r="H130" i="9"/>
  <c r="E130" i="9" s="1"/>
  <c r="G130" i="9"/>
  <c r="F130" i="9"/>
  <c r="H129" i="9"/>
  <c r="E129" i="9" s="1"/>
  <c r="G129" i="9"/>
  <c r="F129" i="9"/>
  <c r="H128" i="9"/>
  <c r="G128" i="9"/>
  <c r="F128" i="9"/>
  <c r="E128" i="9"/>
  <c r="B128" i="9" s="1"/>
  <c r="H127" i="9"/>
  <c r="G127" i="9"/>
  <c r="F127" i="9"/>
  <c r="H126" i="9"/>
  <c r="E126" i="9" s="1"/>
  <c r="G126" i="9"/>
  <c r="F126" i="9"/>
  <c r="H125" i="9"/>
  <c r="E125" i="9" s="1"/>
  <c r="G125" i="9"/>
  <c r="F125" i="9"/>
  <c r="H124" i="9"/>
  <c r="G124" i="9"/>
  <c r="F124" i="9"/>
  <c r="E124" i="9"/>
  <c r="B124" i="9" s="1"/>
  <c r="H123" i="9"/>
  <c r="G123" i="9"/>
  <c r="F123" i="9"/>
  <c r="H122" i="9"/>
  <c r="G122" i="9"/>
  <c r="F122" i="9"/>
  <c r="E122" i="9"/>
  <c r="B122" i="9" s="1"/>
  <c r="H121" i="9"/>
  <c r="G121" i="9"/>
  <c r="F121" i="9"/>
  <c r="H120" i="9"/>
  <c r="G120" i="9"/>
  <c r="F120" i="9"/>
  <c r="E120" i="9"/>
  <c r="B120" i="9" s="1"/>
  <c r="H119" i="9"/>
  <c r="G119" i="9"/>
  <c r="F119" i="9"/>
  <c r="H118" i="9"/>
  <c r="G118" i="9"/>
  <c r="F118" i="9"/>
  <c r="E118" i="9"/>
  <c r="B118" i="9" s="1"/>
  <c r="H117" i="9"/>
  <c r="G117" i="9"/>
  <c r="F117" i="9"/>
  <c r="E117" i="9"/>
  <c r="B117" i="9" s="1"/>
  <c r="H116" i="9"/>
  <c r="G116" i="9"/>
  <c r="F116" i="9"/>
  <c r="H115" i="9"/>
  <c r="E115" i="9" s="1"/>
  <c r="G115" i="9"/>
  <c r="F115" i="9"/>
  <c r="H114" i="9"/>
  <c r="E114" i="9" s="1"/>
  <c r="G114" i="9"/>
  <c r="F114" i="9"/>
  <c r="H113" i="9"/>
  <c r="G113" i="9"/>
  <c r="F113" i="9"/>
  <c r="E113" i="9"/>
  <c r="B113" i="9" s="1"/>
  <c r="H112" i="9"/>
  <c r="G112" i="9"/>
  <c r="F112" i="9"/>
  <c r="H111" i="9"/>
  <c r="E111" i="9" s="1"/>
  <c r="G111" i="9"/>
  <c r="F111" i="9"/>
  <c r="H110" i="9"/>
  <c r="E110" i="9" s="1"/>
  <c r="G110" i="9"/>
  <c r="F110" i="9"/>
  <c r="H109" i="9"/>
  <c r="G109" i="9"/>
  <c r="F109" i="9"/>
  <c r="E109" i="9"/>
  <c r="B109" i="9" s="1"/>
  <c r="H108" i="9"/>
  <c r="G108" i="9"/>
  <c r="F108" i="9"/>
  <c r="H107" i="9"/>
  <c r="E107" i="9" s="1"/>
  <c r="G107" i="9"/>
  <c r="F107" i="9"/>
  <c r="H106" i="9"/>
  <c r="E106" i="9" s="1"/>
  <c r="G106" i="9"/>
  <c r="F106" i="9"/>
  <c r="H105" i="9"/>
  <c r="G105" i="9"/>
  <c r="F105" i="9"/>
  <c r="E105" i="9"/>
  <c r="B105" i="9" s="1"/>
  <c r="H104" i="9"/>
  <c r="G104" i="9"/>
  <c r="F104" i="9"/>
  <c r="H103" i="9"/>
  <c r="E103" i="9" s="1"/>
  <c r="G103" i="9"/>
  <c r="F103" i="9"/>
  <c r="H102" i="9"/>
  <c r="E102" i="9" s="1"/>
  <c r="G102" i="9"/>
  <c r="F102" i="9"/>
  <c r="H101" i="9"/>
  <c r="G101" i="9"/>
  <c r="F101" i="9"/>
  <c r="E101" i="9"/>
  <c r="B101" i="9" s="1"/>
  <c r="H100" i="9"/>
  <c r="G100" i="9"/>
  <c r="F100" i="9"/>
  <c r="H99" i="9"/>
  <c r="E99" i="9" s="1"/>
  <c r="G99" i="9"/>
  <c r="F99" i="9"/>
  <c r="H98" i="9"/>
  <c r="E98" i="9" s="1"/>
  <c r="G98" i="9"/>
  <c r="F98" i="9"/>
  <c r="H97" i="9"/>
  <c r="G97" i="9"/>
  <c r="F97" i="9"/>
  <c r="E97" i="9"/>
  <c r="B97" i="9" s="1"/>
  <c r="H96" i="9"/>
  <c r="G96" i="9"/>
  <c r="F96" i="9"/>
  <c r="H95" i="9"/>
  <c r="E95" i="9" s="1"/>
  <c r="G95" i="9"/>
  <c r="F95" i="9"/>
  <c r="H94" i="9"/>
  <c r="E94" i="9" s="1"/>
  <c r="G94" i="9"/>
  <c r="F94" i="9"/>
  <c r="H93" i="9"/>
  <c r="G93" i="9"/>
  <c r="F93" i="9"/>
  <c r="E93" i="9"/>
  <c r="B93" i="9" s="1"/>
  <c r="H92" i="9"/>
  <c r="G92" i="9"/>
  <c r="F92" i="9"/>
  <c r="H91" i="9"/>
  <c r="E91" i="9" s="1"/>
  <c r="G91" i="9"/>
  <c r="F91" i="9"/>
  <c r="H90" i="9"/>
  <c r="E90" i="9" s="1"/>
  <c r="G90" i="9"/>
  <c r="F90" i="9"/>
  <c r="H89" i="9"/>
  <c r="G89" i="9"/>
  <c r="F89" i="9"/>
  <c r="E89" i="9"/>
  <c r="B89" i="9" s="1"/>
  <c r="H88" i="9"/>
  <c r="G88" i="9"/>
  <c r="F88" i="9"/>
  <c r="H87" i="9"/>
  <c r="E87" i="9" s="1"/>
  <c r="G87" i="9"/>
  <c r="F87" i="9"/>
  <c r="H86" i="9"/>
  <c r="E86" i="9" s="1"/>
  <c r="G86" i="9"/>
  <c r="F86" i="9"/>
  <c r="H85" i="9"/>
  <c r="G85" i="9"/>
  <c r="F85" i="9"/>
  <c r="E85" i="9"/>
  <c r="B85" i="9" s="1"/>
  <c r="H84" i="9"/>
  <c r="G84" i="9"/>
  <c r="F84" i="9"/>
  <c r="H83" i="9"/>
  <c r="E83" i="9" s="1"/>
  <c r="G83" i="9"/>
  <c r="F83" i="9"/>
  <c r="H82" i="9"/>
  <c r="E82" i="9" s="1"/>
  <c r="G82" i="9"/>
  <c r="F82" i="9"/>
  <c r="H81" i="9"/>
  <c r="G81" i="9"/>
  <c r="F81" i="9"/>
  <c r="E81" i="9"/>
  <c r="B81" i="9" s="1"/>
  <c r="H80" i="9"/>
  <c r="G80" i="9"/>
  <c r="F80" i="9"/>
  <c r="H79" i="9"/>
  <c r="E79" i="9" s="1"/>
  <c r="G79" i="9"/>
  <c r="F79" i="9"/>
  <c r="H78" i="9"/>
  <c r="E78" i="9" s="1"/>
  <c r="G78" i="9"/>
  <c r="F78" i="9"/>
  <c r="H77" i="9"/>
  <c r="G77" i="9"/>
  <c r="F77" i="9"/>
  <c r="E77" i="9"/>
  <c r="B77" i="9" s="1"/>
  <c r="H76" i="9"/>
  <c r="G76" i="9"/>
  <c r="F76" i="9"/>
  <c r="H75" i="9"/>
  <c r="E75" i="9" s="1"/>
  <c r="G75" i="9"/>
  <c r="F75" i="9"/>
  <c r="H74" i="9"/>
  <c r="E74" i="9" s="1"/>
  <c r="G74" i="9"/>
  <c r="F74" i="9"/>
  <c r="H73" i="9"/>
  <c r="G73" i="9"/>
  <c r="F73" i="9"/>
  <c r="E73" i="9"/>
  <c r="B73" i="9" s="1"/>
  <c r="H72" i="9"/>
  <c r="G72" i="9"/>
  <c r="F72" i="9"/>
  <c r="H71" i="9"/>
  <c r="E71" i="9" s="1"/>
  <c r="G71" i="9"/>
  <c r="F71" i="9"/>
  <c r="H70" i="9"/>
  <c r="E70" i="9" s="1"/>
  <c r="G70" i="9"/>
  <c r="F70" i="9"/>
  <c r="H69" i="9"/>
  <c r="G69" i="9"/>
  <c r="F69" i="9"/>
  <c r="E69" i="9"/>
  <c r="B69" i="9" s="1"/>
  <c r="H68" i="9"/>
  <c r="G68" i="9"/>
  <c r="F68" i="9"/>
  <c r="H67" i="9"/>
  <c r="E67" i="9" s="1"/>
  <c r="G67" i="9"/>
  <c r="F67" i="9"/>
  <c r="H66" i="9"/>
  <c r="E66" i="9" s="1"/>
  <c r="G66" i="9"/>
  <c r="F66" i="9"/>
  <c r="H65" i="9"/>
  <c r="G65" i="9"/>
  <c r="F65" i="9"/>
  <c r="E65" i="9"/>
  <c r="B65" i="9" s="1"/>
  <c r="H64" i="9"/>
  <c r="G64" i="9"/>
  <c r="F64" i="9"/>
  <c r="H63" i="9"/>
  <c r="E63" i="9" s="1"/>
  <c r="G63" i="9"/>
  <c r="F63" i="9"/>
  <c r="H62" i="9"/>
  <c r="E62" i="9" s="1"/>
  <c r="G62" i="9"/>
  <c r="F62" i="9"/>
  <c r="H61" i="9"/>
  <c r="G61" i="9"/>
  <c r="F61" i="9"/>
  <c r="E61" i="9"/>
  <c r="B61" i="9" s="1"/>
  <c r="H60" i="9"/>
  <c r="G60" i="9"/>
  <c r="F60" i="9"/>
  <c r="H59" i="9"/>
  <c r="E59" i="9" s="1"/>
  <c r="G59" i="9"/>
  <c r="F59" i="9"/>
  <c r="H58" i="9"/>
  <c r="E58" i="9" s="1"/>
  <c r="G58" i="9"/>
  <c r="F58" i="9"/>
  <c r="H57" i="9"/>
  <c r="G57" i="9"/>
  <c r="F57" i="9"/>
  <c r="E57" i="9"/>
  <c r="B57" i="9" s="1"/>
  <c r="H56" i="9"/>
  <c r="G56" i="9"/>
  <c r="F56" i="9"/>
  <c r="H55" i="9"/>
  <c r="E55" i="9" s="1"/>
  <c r="G55" i="9"/>
  <c r="F55" i="9"/>
  <c r="H54" i="9"/>
  <c r="E54" i="9" s="1"/>
  <c r="G54" i="9"/>
  <c r="F54" i="9"/>
  <c r="H53" i="9"/>
  <c r="G53" i="9"/>
  <c r="F53" i="9"/>
  <c r="E53" i="9"/>
  <c r="B53" i="9" s="1"/>
  <c r="H52" i="9"/>
  <c r="G52" i="9"/>
  <c r="F52" i="9"/>
  <c r="H51" i="9"/>
  <c r="E51" i="9" s="1"/>
  <c r="G51" i="9"/>
  <c r="F51" i="9"/>
  <c r="H50" i="9"/>
  <c r="E50" i="9" s="1"/>
  <c r="G50" i="9"/>
  <c r="F50" i="9"/>
  <c r="H49" i="9"/>
  <c r="G49" i="9"/>
  <c r="F49" i="9"/>
  <c r="E49" i="9"/>
  <c r="B49" i="9" s="1"/>
  <c r="H48" i="9"/>
  <c r="G48" i="9"/>
  <c r="F48" i="9"/>
  <c r="H47" i="9"/>
  <c r="E47" i="9" s="1"/>
  <c r="G47" i="9"/>
  <c r="F47" i="9"/>
  <c r="H46" i="9"/>
  <c r="G46" i="9"/>
  <c r="F46" i="9"/>
  <c r="H45" i="9"/>
  <c r="G45" i="9"/>
  <c r="F45" i="9"/>
  <c r="E45" i="9"/>
  <c r="B45" i="9" s="1"/>
  <c r="H44" i="9"/>
  <c r="G44" i="9"/>
  <c r="F44" i="9"/>
  <c r="H43" i="9"/>
  <c r="E43" i="9" s="1"/>
  <c r="G43" i="9"/>
  <c r="F43" i="9"/>
  <c r="H42" i="9"/>
  <c r="E42" i="9" s="1"/>
  <c r="G42" i="9"/>
  <c r="F42" i="9"/>
  <c r="H41" i="9"/>
  <c r="G41" i="9"/>
  <c r="F41" i="9"/>
  <c r="H40" i="9"/>
  <c r="G40" i="9"/>
  <c r="F40" i="9"/>
  <c r="H39" i="9"/>
  <c r="G39" i="9"/>
  <c r="F39" i="9"/>
  <c r="H38" i="9"/>
  <c r="E38" i="9" s="1"/>
  <c r="G38" i="9"/>
  <c r="F38" i="9"/>
  <c r="H37" i="9"/>
  <c r="G37" i="9"/>
  <c r="F37" i="9"/>
  <c r="H36" i="9"/>
  <c r="E36" i="9" s="1"/>
  <c r="G36" i="9"/>
  <c r="F36" i="9"/>
  <c r="H35" i="9"/>
  <c r="G35" i="9"/>
  <c r="F35" i="9"/>
  <c r="E35" i="9"/>
  <c r="B35" i="9" s="1"/>
  <c r="H34" i="9"/>
  <c r="G34" i="9"/>
  <c r="F34" i="9"/>
  <c r="H33" i="9"/>
  <c r="E33" i="9" s="1"/>
  <c r="G33" i="9"/>
  <c r="F33" i="9"/>
  <c r="H32" i="9"/>
  <c r="E32" i="9" s="1"/>
  <c r="G32" i="9"/>
  <c r="F32" i="9"/>
  <c r="H31" i="9"/>
  <c r="G31" i="9"/>
  <c r="F31" i="9"/>
  <c r="E31" i="9"/>
  <c r="B31" i="9" s="1"/>
  <c r="H30" i="9"/>
  <c r="G30" i="9"/>
  <c r="F30" i="9"/>
  <c r="H29" i="9"/>
  <c r="G29" i="9"/>
  <c r="F29" i="9"/>
  <c r="H28" i="9"/>
  <c r="E28" i="9" s="1"/>
  <c r="G28" i="9"/>
  <c r="F28" i="9"/>
  <c r="H27" i="9"/>
  <c r="G27" i="9"/>
  <c r="F27" i="9"/>
  <c r="E27" i="9"/>
  <c r="B27" i="9" s="1"/>
  <c r="H26" i="9"/>
  <c r="G26" i="9"/>
  <c r="F26" i="9"/>
  <c r="H25" i="9"/>
  <c r="E25" i="9" s="1"/>
  <c r="G25" i="9"/>
  <c r="F25" i="9"/>
  <c r="H24" i="9"/>
  <c r="G24" i="9"/>
  <c r="F24" i="9"/>
  <c r="H23" i="9"/>
  <c r="E23" i="9" s="1"/>
  <c r="B23" i="9" s="1"/>
  <c r="G23" i="9"/>
  <c r="F23" i="9"/>
  <c r="H22" i="9"/>
  <c r="E22" i="9" s="1"/>
  <c r="G22" i="9"/>
  <c r="F22" i="9"/>
  <c r="H21" i="9"/>
  <c r="G21" i="9"/>
  <c r="F21" i="9"/>
  <c r="E21" i="9"/>
  <c r="B21" i="9" s="1"/>
  <c r="F20" i="9"/>
  <c r="F4" i="9"/>
  <c r="O3" i="9"/>
  <c r="G274" i="9" s="1"/>
  <c r="E274" i="9" s="1"/>
  <c r="I3" i="9"/>
  <c r="H3" i="9"/>
  <c r="G3" i="9"/>
  <c r="D101" i="8"/>
  <c r="D95" i="8"/>
  <c r="D90" i="8"/>
  <c r="D85" i="8"/>
  <c r="D80" i="8"/>
  <c r="D75" i="8"/>
  <c r="D70" i="8"/>
  <c r="D65" i="8"/>
  <c r="D60" i="8"/>
  <c r="D55" i="8"/>
  <c r="D50" i="8"/>
  <c r="D49" i="8" s="1"/>
  <c r="D44" i="8"/>
  <c r="D36" i="8"/>
  <c r="D26" i="8"/>
  <c r="D18" i="8"/>
  <c r="D8" i="8"/>
  <c r="E44" i="7"/>
  <c r="D44" i="7"/>
  <c r="E39" i="7"/>
  <c r="D39" i="7"/>
  <c r="E38" i="7"/>
  <c r="D38" i="7"/>
  <c r="E30" i="7"/>
  <c r="D30" i="7"/>
  <c r="E23" i="7"/>
  <c r="D1454" i="1" s="1"/>
  <c r="D23" i="7"/>
  <c r="E22" i="7"/>
  <c r="I30" i="3" s="1"/>
  <c r="D22" i="7"/>
  <c r="E14" i="7"/>
  <c r="D14" i="7"/>
  <c r="E7" i="7"/>
  <c r="D7" i="7"/>
  <c r="E6" i="7"/>
  <c r="D6" i="7"/>
  <c r="E5" i="7"/>
  <c r="I29" i="3"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408" i="1"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1329" i="1" s="1"/>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E250" i="5"/>
  <c r="D250" i="5"/>
  <c r="F250" i="5" s="1"/>
  <c r="F249" i="5"/>
  <c r="F248" i="5"/>
  <c r="F247" i="5"/>
  <c r="E246" i="5"/>
  <c r="E245" i="5" s="1"/>
  <c r="D246" i="5"/>
  <c r="D245" i="5" s="1"/>
  <c r="F244" i="5"/>
  <c r="F243" i="5"/>
  <c r="E242" i="5"/>
  <c r="D242" i="5"/>
  <c r="F242" i="5" s="1"/>
  <c r="F241" i="5"/>
  <c r="F240" i="5"/>
  <c r="E239" i="5"/>
  <c r="D1216" i="1" s="1"/>
  <c r="D239" i="5"/>
  <c r="E238" i="5"/>
  <c r="D1215" i="1"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E363" i="4"/>
  <c r="D358" i="1" s="1"/>
  <c r="F362" i="4"/>
  <c r="F361" i="4"/>
  <c r="F360" i="4"/>
  <c r="F359" i="4"/>
  <c r="F358" i="4"/>
  <c r="F357" i="4"/>
  <c r="E356" i="4"/>
  <c r="E351" i="4" s="1"/>
  <c r="E350" i="4" s="1"/>
  <c r="D345" i="1" s="1"/>
  <c r="D356" i="4"/>
  <c r="F356" i="4" s="1"/>
  <c r="F355" i="4"/>
  <c r="F354" i="4"/>
  <c r="F353" i="4"/>
  <c r="E352" i="4"/>
  <c r="D352" i="4"/>
  <c r="D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9" i="4" s="1"/>
  <c r="F158" i="4"/>
  <c r="F157" i="4"/>
  <c r="F156" i="4"/>
  <c r="F155" i="4"/>
  <c r="F154" i="4"/>
  <c r="E153" i="4"/>
  <c r="D149" i="1" s="1"/>
  <c r="D153" i="4"/>
  <c r="E152" i="4"/>
  <c r="D148" i="1"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D121" i="1" s="1"/>
  <c r="D125" i="4"/>
  <c r="D124" i="4" s="1"/>
  <c r="E124" i="4"/>
  <c r="D120" i="1" s="1"/>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E82" i="4"/>
  <c r="D78" i="1"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C1576" i="1"/>
  <c r="G1575" i="1"/>
  <c r="C1575" i="1"/>
  <c r="H1575" i="1" s="1"/>
  <c r="C1574" i="1"/>
  <c r="C1573" i="1"/>
  <c r="C1572" i="1"/>
  <c r="G1571" i="1"/>
  <c r="C1571" i="1"/>
  <c r="H1571" i="1" s="1"/>
  <c r="C1570" i="1"/>
  <c r="C1569" i="1"/>
  <c r="C1568" i="1"/>
  <c r="G1567" i="1"/>
  <c r="C1567" i="1"/>
  <c r="H1567" i="1" s="1"/>
  <c r="C1566" i="1"/>
  <c r="C1565" i="1"/>
  <c r="C1564" i="1"/>
  <c r="G1563" i="1"/>
  <c r="C1563" i="1"/>
  <c r="H1563" i="1" s="1"/>
  <c r="C1562" i="1"/>
  <c r="C1561" i="1"/>
  <c r="C1560" i="1"/>
  <c r="G1559" i="1"/>
  <c r="C1559" i="1"/>
  <c r="H1559" i="1" s="1"/>
  <c r="C1558" i="1"/>
  <c r="C1557" i="1"/>
  <c r="C1556" i="1"/>
  <c r="G1555" i="1"/>
  <c r="C1555" i="1"/>
  <c r="H1555" i="1" s="1"/>
  <c r="C1554" i="1"/>
  <c r="C1553" i="1"/>
  <c r="C1552" i="1"/>
  <c r="G1551" i="1"/>
  <c r="C1551" i="1"/>
  <c r="H1551" i="1" s="1"/>
  <c r="C1550" i="1"/>
  <c r="C1549" i="1"/>
  <c r="C1548" i="1"/>
  <c r="G1547" i="1"/>
  <c r="C1547" i="1"/>
  <c r="H1547" i="1" s="1"/>
  <c r="C1546" i="1"/>
  <c r="C1545" i="1"/>
  <c r="C1544" i="1"/>
  <c r="G1543" i="1"/>
  <c r="C1543" i="1"/>
  <c r="H1543" i="1" s="1"/>
  <c r="C1542" i="1"/>
  <c r="C1541" i="1"/>
  <c r="C1540" i="1"/>
  <c r="G1539" i="1"/>
  <c r="C1539" i="1"/>
  <c r="H1539" i="1" s="1"/>
  <c r="C1538" i="1"/>
  <c r="C1537" i="1"/>
  <c r="C1536" i="1"/>
  <c r="G1535" i="1"/>
  <c r="C1535" i="1"/>
  <c r="H1535" i="1" s="1"/>
  <c r="C1534" i="1"/>
  <c r="C1533" i="1"/>
  <c r="C1532" i="1"/>
  <c r="G1531" i="1"/>
  <c r="C1531" i="1"/>
  <c r="H1531" i="1" s="1"/>
  <c r="C1530" i="1"/>
  <c r="C1529" i="1"/>
  <c r="C1528" i="1"/>
  <c r="G1527" i="1"/>
  <c r="C1527" i="1"/>
  <c r="H1527" i="1" s="1"/>
  <c r="C1526" i="1"/>
  <c r="C1525" i="1"/>
  <c r="C1524" i="1"/>
  <c r="G1523" i="1"/>
  <c r="C1523" i="1"/>
  <c r="H1523" i="1" s="1"/>
  <c r="C1522" i="1"/>
  <c r="C1521" i="1"/>
  <c r="C1520" i="1"/>
  <c r="G1519" i="1"/>
  <c r="C1519" i="1"/>
  <c r="H1519" i="1" s="1"/>
  <c r="C1516" i="1"/>
  <c r="C1515" i="1"/>
  <c r="C1514" i="1"/>
  <c r="C1513" i="1"/>
  <c r="C1512" i="1"/>
  <c r="C1511" i="1"/>
  <c r="C1510" i="1"/>
  <c r="C1509" i="1"/>
  <c r="C1508" i="1"/>
  <c r="C1507" i="1"/>
  <c r="H1507" i="1" s="1"/>
  <c r="C1506" i="1"/>
  <c r="G1506" i="1" s="1"/>
  <c r="C1505" i="1"/>
  <c r="H1505" i="1" s="1"/>
  <c r="C1504" i="1"/>
  <c r="G1504" i="1" s="1"/>
  <c r="C1503" i="1"/>
  <c r="H1503" i="1" s="1"/>
  <c r="C1502" i="1"/>
  <c r="G1502" i="1" s="1"/>
  <c r="C1500" i="1"/>
  <c r="C1498" i="1"/>
  <c r="C1497" i="1"/>
  <c r="C1496" i="1"/>
  <c r="C1495" i="1"/>
  <c r="C1494" i="1"/>
  <c r="C1493" i="1"/>
  <c r="C1492" i="1"/>
  <c r="G1492" i="1" s="1"/>
  <c r="G1491" i="1"/>
  <c r="C1491" i="1"/>
  <c r="H1491" i="1" s="1"/>
  <c r="H1490" i="1"/>
  <c r="C1490" i="1"/>
  <c r="G1490" i="1" s="1"/>
  <c r="C1489" i="1"/>
  <c r="H1489" i="1" s="1"/>
  <c r="C1488" i="1"/>
  <c r="C1487" i="1"/>
  <c r="C1486" i="1"/>
  <c r="G1486" i="1" s="1"/>
  <c r="C1485" i="1"/>
  <c r="H1485" i="1" s="1"/>
  <c r="C1484" i="1"/>
  <c r="G1484" i="1" s="1"/>
  <c r="H1482" i="1"/>
  <c r="C1482" i="1"/>
  <c r="G1482" i="1" s="1"/>
  <c r="H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D1445" i="1"/>
  <c r="C1445" i="1"/>
  <c r="J1445" i="1" s="1"/>
  <c r="D1444" i="1"/>
  <c r="J1444" i="1" s="1"/>
  <c r="C1444" i="1"/>
  <c r="D1443" i="1"/>
  <c r="C1443" i="1"/>
  <c r="G1443" i="1" s="1"/>
  <c r="D1442" i="1"/>
  <c r="J1442" i="1" s="1"/>
  <c r="C1442" i="1"/>
  <c r="D1441" i="1"/>
  <c r="C1441" i="1"/>
  <c r="G1441" i="1" s="1"/>
  <c r="D1440" i="1"/>
  <c r="J1440" i="1" s="1"/>
  <c r="C1440" i="1"/>
  <c r="D1439" i="1"/>
  <c r="C1439" i="1"/>
  <c r="G1439" i="1" s="1"/>
  <c r="D1438" i="1"/>
  <c r="C1438" i="1"/>
  <c r="D1437" i="1"/>
  <c r="C1437" i="1"/>
  <c r="C1436" i="1"/>
  <c r="D1434" i="1"/>
  <c r="C1434" i="1"/>
  <c r="G1434" i="1" s="1"/>
  <c r="D1433" i="1"/>
  <c r="C1433" i="1"/>
  <c r="D1432" i="1"/>
  <c r="C1432" i="1"/>
  <c r="D1431" i="1"/>
  <c r="H1431" i="1" s="1"/>
  <c r="C1431" i="1"/>
  <c r="D1430" i="1"/>
  <c r="C1430" i="1"/>
  <c r="G1430" i="1" s="1"/>
  <c r="D1429" i="1"/>
  <c r="C1429" i="1"/>
  <c r="D1428" i="1"/>
  <c r="C1428" i="1"/>
  <c r="D1427" i="1"/>
  <c r="H1427" i="1" s="1"/>
  <c r="C1427" i="1"/>
  <c r="D1426" i="1"/>
  <c r="C1426" i="1"/>
  <c r="D1425" i="1"/>
  <c r="C1425" i="1"/>
  <c r="D1424" i="1"/>
  <c r="C1424" i="1"/>
  <c r="D1423" i="1"/>
  <c r="D1422" i="1"/>
  <c r="C1422" i="1"/>
  <c r="H1422" i="1" s="1"/>
  <c r="D1421" i="1"/>
  <c r="C1421" i="1"/>
  <c r="H1421" i="1" s="1"/>
  <c r="D1420" i="1"/>
  <c r="C1420" i="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D1236" i="1"/>
  <c r="C1236" i="1"/>
  <c r="D1235" i="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D1222" i="1"/>
  <c r="D1221" i="1"/>
  <c r="C1221" i="1"/>
  <c r="H1221" i="1" s="1"/>
  <c r="D1220" i="1"/>
  <c r="C1220" i="1"/>
  <c r="H1220" i="1" s="1"/>
  <c r="D1219" i="1"/>
  <c r="C1219" i="1"/>
  <c r="H1219" i="1" s="1"/>
  <c r="D1218" i="1"/>
  <c r="C1218" i="1"/>
  <c r="D1217" i="1"/>
  <c r="C1217" i="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D1179" i="1"/>
  <c r="C1179" i="1"/>
  <c r="D1178" i="1"/>
  <c r="H1178" i="1" s="1"/>
  <c r="C1178" i="1"/>
  <c r="D1177" i="1"/>
  <c r="C1177" i="1"/>
  <c r="G1177" i="1" s="1"/>
  <c r="D1176" i="1"/>
  <c r="C1176" i="1"/>
  <c r="D1175" i="1"/>
  <c r="C1175" i="1"/>
  <c r="D1174" i="1"/>
  <c r="H1174" i="1" s="1"/>
  <c r="C1174" i="1"/>
  <c r="D1173" i="1"/>
  <c r="C1173" i="1"/>
  <c r="G1173" i="1" s="1"/>
  <c r="D1172" i="1"/>
  <c r="C1172" i="1"/>
  <c r="D1171" i="1"/>
  <c r="C1171" i="1"/>
  <c r="D1170" i="1"/>
  <c r="H1170" i="1" s="1"/>
  <c r="C1170" i="1"/>
  <c r="D1169" i="1"/>
  <c r="C1169" i="1"/>
  <c r="G1169" i="1" s="1"/>
  <c r="D1168" i="1"/>
  <c r="C1168" i="1"/>
  <c r="D1167" i="1"/>
  <c r="D1166" i="1"/>
  <c r="H1166" i="1" s="1"/>
  <c r="C1166" i="1"/>
  <c r="D1165" i="1"/>
  <c r="C1165" i="1"/>
  <c r="D1164" i="1"/>
  <c r="H1164" i="1" s="1"/>
  <c r="C1164" i="1"/>
  <c r="D1163" i="1"/>
  <c r="C1163" i="1"/>
  <c r="G1163" i="1" s="1"/>
  <c r="D1162" i="1"/>
  <c r="C1162" i="1"/>
  <c r="D1161" i="1"/>
  <c r="C1161" i="1"/>
  <c r="D1160" i="1"/>
  <c r="C1160" i="1"/>
  <c r="D1159" i="1"/>
  <c r="C1159" i="1"/>
  <c r="G1159" i="1" s="1"/>
  <c r="D1158" i="1"/>
  <c r="C1158" i="1"/>
  <c r="D1157" i="1"/>
  <c r="C1157" i="1"/>
  <c r="D1156" i="1"/>
  <c r="C1156" i="1"/>
  <c r="D1155" i="1"/>
  <c r="C1155" i="1"/>
  <c r="D1154" i="1"/>
  <c r="C1154" i="1"/>
  <c r="D1151" i="1"/>
  <c r="C1151" i="1"/>
  <c r="G1151" i="1" s="1"/>
  <c r="D1150" i="1"/>
  <c r="C1150" i="1"/>
  <c r="D1149" i="1"/>
  <c r="C1149" i="1"/>
  <c r="D1148" i="1"/>
  <c r="H1148" i="1" s="1"/>
  <c r="C1148" i="1"/>
  <c r="D1147" i="1"/>
  <c r="C1147" i="1"/>
  <c r="G1147" i="1" s="1"/>
  <c r="D1146" i="1"/>
  <c r="C1146" i="1"/>
  <c r="D1145" i="1"/>
  <c r="C1145" i="1"/>
  <c r="D1144" i="1"/>
  <c r="H1144" i="1" s="1"/>
  <c r="C1144" i="1"/>
  <c r="D1143" i="1"/>
  <c r="C1143" i="1"/>
  <c r="G1143" i="1" s="1"/>
  <c r="D1142" i="1"/>
  <c r="C1142" i="1"/>
  <c r="D1141" i="1"/>
  <c r="C1141" i="1"/>
  <c r="D1140" i="1"/>
  <c r="H1140" i="1" s="1"/>
  <c r="C1140" i="1"/>
  <c r="D1139" i="1"/>
  <c r="C1139" i="1"/>
  <c r="G1139" i="1" s="1"/>
  <c r="D1138" i="1"/>
  <c r="C1138" i="1"/>
  <c r="D1137" i="1"/>
  <c r="C1137" i="1"/>
  <c r="D1136" i="1"/>
  <c r="C1136" i="1"/>
  <c r="D1135" i="1"/>
  <c r="C1135" i="1"/>
  <c r="D1134" i="1"/>
  <c r="H1134" i="1" s="1"/>
  <c r="C1134" i="1"/>
  <c r="D1133" i="1"/>
  <c r="C1133" i="1"/>
  <c r="G1133" i="1" s="1"/>
  <c r="D1132" i="1"/>
  <c r="C1132" i="1"/>
  <c r="D1131" i="1"/>
  <c r="C1131" i="1"/>
  <c r="D1130" i="1"/>
  <c r="H1130" i="1" s="1"/>
  <c r="C1130" i="1"/>
  <c r="D1129" i="1"/>
  <c r="C1129" i="1"/>
  <c r="G1129" i="1" s="1"/>
  <c r="D1128" i="1"/>
  <c r="C1128" i="1"/>
  <c r="D1127" i="1"/>
  <c r="C1127" i="1"/>
  <c r="D1126" i="1"/>
  <c r="H1126" i="1" s="1"/>
  <c r="C1126" i="1"/>
  <c r="D1125" i="1"/>
  <c r="C1125" i="1"/>
  <c r="G1125" i="1" s="1"/>
  <c r="D1124" i="1"/>
  <c r="C1124" i="1"/>
  <c r="D1123" i="1"/>
  <c r="C1123" i="1"/>
  <c r="D1122" i="1"/>
  <c r="H1122" i="1" s="1"/>
  <c r="C1122" i="1"/>
  <c r="D1121" i="1"/>
  <c r="C1121" i="1"/>
  <c r="G1121" i="1" s="1"/>
  <c r="D1120" i="1"/>
  <c r="C1120" i="1"/>
  <c r="D1119" i="1"/>
  <c r="C1119" i="1"/>
  <c r="D1118" i="1"/>
  <c r="H1118" i="1" s="1"/>
  <c r="C1118" i="1"/>
  <c r="D1117" i="1"/>
  <c r="C1117" i="1"/>
  <c r="G1117" i="1" s="1"/>
  <c r="D1116" i="1"/>
  <c r="C1116" i="1"/>
  <c r="D1115" i="1"/>
  <c r="C1115" i="1"/>
  <c r="D1114" i="1"/>
  <c r="H1114" i="1" s="1"/>
  <c r="C1114" i="1"/>
  <c r="D1113" i="1"/>
  <c r="C1113" i="1"/>
  <c r="G1113" i="1" s="1"/>
  <c r="D1112" i="1"/>
  <c r="C1112" i="1"/>
  <c r="D1111" i="1"/>
  <c r="C1111" i="1"/>
  <c r="D1110" i="1"/>
  <c r="H1110" i="1" s="1"/>
  <c r="C1110" i="1"/>
  <c r="D1109" i="1"/>
  <c r="C1109" i="1"/>
  <c r="G1109" i="1" s="1"/>
  <c r="D1108" i="1"/>
  <c r="C1108" i="1"/>
  <c r="D1107" i="1"/>
  <c r="C1107" i="1"/>
  <c r="D1106" i="1"/>
  <c r="H1106" i="1" s="1"/>
  <c r="C1106" i="1"/>
  <c r="D1105" i="1"/>
  <c r="C1105" i="1"/>
  <c r="G1105" i="1" s="1"/>
  <c r="D1104" i="1"/>
  <c r="C1104" i="1"/>
  <c r="D1103" i="1"/>
  <c r="C1103" i="1"/>
  <c r="D1102" i="1"/>
  <c r="H1102" i="1" s="1"/>
  <c r="C1102" i="1"/>
  <c r="D1101" i="1"/>
  <c r="C1101" i="1"/>
  <c r="G1101" i="1" s="1"/>
  <c r="D1100" i="1"/>
  <c r="C1100" i="1"/>
  <c r="D1099" i="1"/>
  <c r="C1099" i="1"/>
  <c r="D1098" i="1"/>
  <c r="H1098" i="1" s="1"/>
  <c r="C1098" i="1"/>
  <c r="D1097" i="1"/>
  <c r="C1097" i="1"/>
  <c r="G1097" i="1" s="1"/>
  <c r="D1096" i="1"/>
  <c r="C1096" i="1"/>
  <c r="D1095" i="1"/>
  <c r="C1095" i="1"/>
  <c r="D1094" i="1"/>
  <c r="H1094" i="1" s="1"/>
  <c r="C1094" i="1"/>
  <c r="D1093" i="1"/>
  <c r="C1093" i="1"/>
  <c r="G1093" i="1" s="1"/>
  <c r="D1092" i="1"/>
  <c r="C1092" i="1"/>
  <c r="D1091" i="1"/>
  <c r="C1091" i="1"/>
  <c r="D1090" i="1"/>
  <c r="H1090" i="1" s="1"/>
  <c r="C1090" i="1"/>
  <c r="D1089" i="1"/>
  <c r="C1089" i="1"/>
  <c r="G1089" i="1" s="1"/>
  <c r="D1088" i="1"/>
  <c r="C1088" i="1"/>
  <c r="D1087" i="1"/>
  <c r="C1087" i="1"/>
  <c r="D1086" i="1"/>
  <c r="H1086" i="1" s="1"/>
  <c r="C1086" i="1"/>
  <c r="D1085" i="1"/>
  <c r="C1085" i="1"/>
  <c r="G1085" i="1" s="1"/>
  <c r="D1084" i="1"/>
  <c r="C1084" i="1"/>
  <c r="D1083" i="1"/>
  <c r="C1083" i="1"/>
  <c r="D1082" i="1"/>
  <c r="H1082" i="1" s="1"/>
  <c r="C1082" i="1"/>
  <c r="D1081" i="1"/>
  <c r="C1081" i="1"/>
  <c r="G1081" i="1" s="1"/>
  <c r="D1080" i="1"/>
  <c r="C1080" i="1"/>
  <c r="D1079" i="1"/>
  <c r="C1079" i="1"/>
  <c r="D1078" i="1"/>
  <c r="H1078" i="1" s="1"/>
  <c r="C1078" i="1"/>
  <c r="D1077" i="1"/>
  <c r="C1077" i="1"/>
  <c r="G1077" i="1" s="1"/>
  <c r="D1076" i="1"/>
  <c r="C1076" i="1"/>
  <c r="D1075" i="1"/>
  <c r="C1075" i="1"/>
  <c r="D1074" i="1"/>
  <c r="H1074" i="1" s="1"/>
  <c r="C1074" i="1"/>
  <c r="D1073" i="1"/>
  <c r="C1073" i="1"/>
  <c r="G1073" i="1" s="1"/>
  <c r="D1072" i="1"/>
  <c r="C1072" i="1"/>
  <c r="D1071" i="1"/>
  <c r="C1071" i="1"/>
  <c r="D1070" i="1"/>
  <c r="H1070" i="1" s="1"/>
  <c r="C1070" i="1"/>
  <c r="D1069" i="1"/>
  <c r="C1069" i="1"/>
  <c r="G1069" i="1" s="1"/>
  <c r="D1068" i="1"/>
  <c r="C1068" i="1"/>
  <c r="D1067" i="1"/>
  <c r="C1067" i="1"/>
  <c r="D1066" i="1"/>
  <c r="H1066" i="1" s="1"/>
  <c r="C1066" i="1"/>
  <c r="D1065" i="1"/>
  <c r="D1064" i="1"/>
  <c r="C1064" i="1"/>
  <c r="D1063" i="1"/>
  <c r="C1063" i="1"/>
  <c r="D1062" i="1"/>
  <c r="H1062" i="1" s="1"/>
  <c r="C1062" i="1"/>
  <c r="D1061" i="1"/>
  <c r="C1061" i="1"/>
  <c r="G1061" i="1" s="1"/>
  <c r="D1060" i="1"/>
  <c r="C1060" i="1"/>
  <c r="D1059" i="1"/>
  <c r="C1059" i="1"/>
  <c r="D1058" i="1"/>
  <c r="H1058" i="1" s="1"/>
  <c r="C1058" i="1"/>
  <c r="D1057" i="1"/>
  <c r="C1057" i="1"/>
  <c r="G1057" i="1" s="1"/>
  <c r="D1056" i="1"/>
  <c r="D1055" i="1"/>
  <c r="C1055" i="1"/>
  <c r="D1054" i="1"/>
  <c r="C1054" i="1"/>
  <c r="D1053" i="1"/>
  <c r="C1053" i="1"/>
  <c r="G1053" i="1" s="1"/>
  <c r="D1052" i="1"/>
  <c r="C1052" i="1"/>
  <c r="D1051" i="1"/>
  <c r="C1051" i="1"/>
  <c r="G1051" i="1" s="1"/>
  <c r="D1050" i="1"/>
  <c r="C1050" i="1"/>
  <c r="D1049" i="1"/>
  <c r="C1049" i="1"/>
  <c r="D1048" i="1"/>
  <c r="D1047" i="1"/>
  <c r="D1045" i="1"/>
  <c r="H1045" i="1" s="1"/>
  <c r="C1045" i="1"/>
  <c r="D1044" i="1"/>
  <c r="C1044" i="1"/>
  <c r="G1044" i="1" s="1"/>
  <c r="D1043" i="1"/>
  <c r="C1043" i="1"/>
  <c r="D1042" i="1"/>
  <c r="C1042" i="1"/>
  <c r="D1041" i="1"/>
  <c r="H1041" i="1" s="1"/>
  <c r="C1041" i="1"/>
  <c r="D1040" i="1"/>
  <c r="C1040" i="1"/>
  <c r="G1040" i="1" s="1"/>
  <c r="D1039" i="1"/>
  <c r="C1039" i="1"/>
  <c r="D1038" i="1"/>
  <c r="C1038" i="1"/>
  <c r="D1037" i="1"/>
  <c r="H1037" i="1" s="1"/>
  <c r="C1037" i="1"/>
  <c r="D1036" i="1"/>
  <c r="C1036" i="1"/>
  <c r="G1036" i="1" s="1"/>
  <c r="D1035" i="1"/>
  <c r="C1035" i="1"/>
  <c r="D1034" i="1"/>
  <c r="C1034" i="1"/>
  <c r="D1033" i="1"/>
  <c r="C1033" i="1"/>
  <c r="D1032" i="1"/>
  <c r="C1032" i="1"/>
  <c r="D1031" i="1"/>
  <c r="H1031" i="1" s="1"/>
  <c r="C1031" i="1"/>
  <c r="D1030" i="1"/>
  <c r="C1030" i="1"/>
  <c r="D1029" i="1"/>
  <c r="H1029" i="1" s="1"/>
  <c r="C1029" i="1"/>
  <c r="D1028" i="1"/>
  <c r="C1028" i="1"/>
  <c r="G1028" i="1" s="1"/>
  <c r="D1027" i="1"/>
  <c r="C1027" i="1"/>
  <c r="D1026" i="1"/>
  <c r="C1026" i="1"/>
  <c r="D1025" i="1"/>
  <c r="H1025" i="1" s="1"/>
  <c r="C1025" i="1"/>
  <c r="D1024" i="1"/>
  <c r="C1024" i="1"/>
  <c r="G1024" i="1" s="1"/>
  <c r="D1023" i="1"/>
  <c r="C1023" i="1"/>
  <c r="D1022" i="1"/>
  <c r="C1022" i="1"/>
  <c r="D1021" i="1"/>
  <c r="H1021" i="1" s="1"/>
  <c r="C1021" i="1"/>
  <c r="D1020" i="1"/>
  <c r="C1020" i="1"/>
  <c r="G1020" i="1" s="1"/>
  <c r="D1019" i="1"/>
  <c r="C1019" i="1"/>
  <c r="D1018" i="1"/>
  <c r="C1018" i="1"/>
  <c r="D1017" i="1"/>
  <c r="C1017" i="1"/>
  <c r="D1016" i="1"/>
  <c r="C1016" i="1"/>
  <c r="D1015" i="1"/>
  <c r="H1015" i="1" s="1"/>
  <c r="C1015" i="1"/>
  <c r="D1014" i="1"/>
  <c r="C1014" i="1"/>
  <c r="D1013" i="1"/>
  <c r="C1013" i="1"/>
  <c r="D1012" i="1"/>
  <c r="C1012" i="1"/>
  <c r="D1011" i="1"/>
  <c r="H1011" i="1" s="1"/>
  <c r="C1011" i="1"/>
  <c r="D1010" i="1"/>
  <c r="C1010" i="1"/>
  <c r="G1010" i="1" s="1"/>
  <c r="D1009" i="1"/>
  <c r="C1009" i="1"/>
  <c r="D1008" i="1"/>
  <c r="C1008" i="1"/>
  <c r="G1008" i="1" s="1"/>
  <c r="D1007" i="1"/>
  <c r="C1007" i="1"/>
  <c r="D1006" i="1"/>
  <c r="C1006" i="1"/>
  <c r="G1006" i="1" s="1"/>
  <c r="D1005" i="1"/>
  <c r="C1005" i="1"/>
  <c r="D1004" i="1"/>
  <c r="C1004" i="1"/>
  <c r="D1003" i="1"/>
  <c r="C1003" i="1"/>
  <c r="D1002" i="1"/>
  <c r="C1002" i="1"/>
  <c r="D1001" i="1"/>
  <c r="C1001" i="1"/>
  <c r="D1000" i="1"/>
  <c r="C1000" i="1"/>
  <c r="D999" i="1"/>
  <c r="C999" i="1"/>
  <c r="D998" i="1"/>
  <c r="C998" i="1"/>
  <c r="D996" i="1"/>
  <c r="C996" i="1"/>
  <c r="G996" i="1" s="1"/>
  <c r="D995" i="1"/>
  <c r="C995" i="1"/>
  <c r="D994" i="1"/>
  <c r="C994" i="1"/>
  <c r="D993" i="1"/>
  <c r="C993" i="1"/>
  <c r="D992" i="1"/>
  <c r="C992" i="1"/>
  <c r="G992" i="1" s="1"/>
  <c r="D991" i="1"/>
  <c r="C991" i="1"/>
  <c r="D989" i="1"/>
  <c r="C989" i="1"/>
  <c r="D988" i="1"/>
  <c r="C988" i="1"/>
  <c r="D987" i="1"/>
  <c r="C987" i="1"/>
  <c r="D986" i="1"/>
  <c r="C986" i="1"/>
  <c r="D983" i="1"/>
  <c r="H983" i="1" s="1"/>
  <c r="C983" i="1"/>
  <c r="D982" i="1"/>
  <c r="C982" i="1"/>
  <c r="G982" i="1" s="1"/>
  <c r="D981" i="1"/>
  <c r="C981" i="1"/>
  <c r="D980" i="1"/>
  <c r="C980" i="1"/>
  <c r="D979" i="1"/>
  <c r="H979" i="1" s="1"/>
  <c r="C979" i="1"/>
  <c r="D978" i="1"/>
  <c r="C978" i="1"/>
  <c r="G978" i="1" s="1"/>
  <c r="D977" i="1"/>
  <c r="C977" i="1"/>
  <c r="D976" i="1"/>
  <c r="C976" i="1"/>
  <c r="D975" i="1"/>
  <c r="H975" i="1" s="1"/>
  <c r="C975" i="1"/>
  <c r="D974" i="1"/>
  <c r="C974" i="1"/>
  <c r="G974" i="1" s="1"/>
  <c r="D973" i="1"/>
  <c r="C973" i="1"/>
  <c r="D972" i="1"/>
  <c r="C972" i="1"/>
  <c r="D971" i="1"/>
  <c r="H971" i="1" s="1"/>
  <c r="C971" i="1"/>
  <c r="D970" i="1"/>
  <c r="C970" i="1"/>
  <c r="G970" i="1" s="1"/>
  <c r="D969" i="1"/>
  <c r="C969" i="1"/>
  <c r="D968" i="1"/>
  <c r="C968" i="1"/>
  <c r="D967" i="1"/>
  <c r="H967" i="1" s="1"/>
  <c r="C967" i="1"/>
  <c r="D966" i="1"/>
  <c r="C966" i="1"/>
  <c r="G966" i="1" s="1"/>
  <c r="D965" i="1"/>
  <c r="C965" i="1"/>
  <c r="D964" i="1"/>
  <c r="C964" i="1"/>
  <c r="D963" i="1"/>
  <c r="H963" i="1" s="1"/>
  <c r="C963" i="1"/>
  <c r="D962" i="1"/>
  <c r="C962" i="1"/>
  <c r="G962" i="1" s="1"/>
  <c r="D961" i="1"/>
  <c r="C961" i="1"/>
  <c r="D960" i="1"/>
  <c r="C960" i="1"/>
  <c r="D959" i="1"/>
  <c r="H959" i="1" s="1"/>
  <c r="C959" i="1"/>
  <c r="D958" i="1"/>
  <c r="C958" i="1"/>
  <c r="G958" i="1" s="1"/>
  <c r="D957" i="1"/>
  <c r="C957" i="1"/>
  <c r="D956" i="1"/>
  <c r="C956" i="1"/>
  <c r="D955" i="1"/>
  <c r="H955" i="1" s="1"/>
  <c r="C955" i="1"/>
  <c r="D954" i="1"/>
  <c r="C954" i="1"/>
  <c r="G954" i="1" s="1"/>
  <c r="D953" i="1"/>
  <c r="C953" i="1"/>
  <c r="D952" i="1"/>
  <c r="C952" i="1"/>
  <c r="D951" i="1"/>
  <c r="H951" i="1" s="1"/>
  <c r="C951" i="1"/>
  <c r="D950" i="1"/>
  <c r="C950" i="1"/>
  <c r="G950" i="1" s="1"/>
  <c r="D949" i="1"/>
  <c r="C949" i="1"/>
  <c r="D948" i="1"/>
  <c r="C948" i="1"/>
  <c r="D947" i="1"/>
  <c r="H947" i="1" s="1"/>
  <c r="C947" i="1"/>
  <c r="D946" i="1"/>
  <c r="C946" i="1"/>
  <c r="G946" i="1" s="1"/>
  <c r="D945" i="1"/>
  <c r="C945" i="1"/>
  <c r="D944" i="1"/>
  <c r="C944" i="1"/>
  <c r="D943" i="1"/>
  <c r="H943" i="1" s="1"/>
  <c r="C943" i="1"/>
  <c r="D942" i="1"/>
  <c r="C942" i="1"/>
  <c r="G942" i="1" s="1"/>
  <c r="D941" i="1"/>
  <c r="C941" i="1"/>
  <c r="D940" i="1"/>
  <c r="C940" i="1"/>
  <c r="D939" i="1"/>
  <c r="H939" i="1" s="1"/>
  <c r="C939" i="1"/>
  <c r="D938" i="1"/>
  <c r="C938" i="1"/>
  <c r="G938" i="1" s="1"/>
  <c r="D937" i="1"/>
  <c r="C937" i="1"/>
  <c r="D936" i="1"/>
  <c r="C936" i="1"/>
  <c r="D935" i="1"/>
  <c r="H935" i="1" s="1"/>
  <c r="C935" i="1"/>
  <c r="D934" i="1"/>
  <c r="C934" i="1"/>
  <c r="G934" i="1" s="1"/>
  <c r="D933" i="1"/>
  <c r="C933" i="1"/>
  <c r="D932" i="1"/>
  <c r="C932" i="1"/>
  <c r="D931" i="1"/>
  <c r="H931" i="1" s="1"/>
  <c r="C931" i="1"/>
  <c r="D930" i="1"/>
  <c r="C930" i="1"/>
  <c r="G930" i="1" s="1"/>
  <c r="D929" i="1"/>
  <c r="C929" i="1"/>
  <c r="D928" i="1"/>
  <c r="C928" i="1"/>
  <c r="D927" i="1"/>
  <c r="H927" i="1" s="1"/>
  <c r="C927" i="1"/>
  <c r="D926" i="1"/>
  <c r="C926" i="1"/>
  <c r="G926" i="1" s="1"/>
  <c r="D925" i="1"/>
  <c r="C925" i="1"/>
  <c r="D924" i="1"/>
  <c r="C924" i="1"/>
  <c r="D923" i="1"/>
  <c r="H923" i="1" s="1"/>
  <c r="C923" i="1"/>
  <c r="D922" i="1"/>
  <c r="C922" i="1"/>
  <c r="G922" i="1" s="1"/>
  <c r="D921" i="1"/>
  <c r="C921" i="1"/>
  <c r="D920" i="1"/>
  <c r="C920" i="1"/>
  <c r="D919" i="1"/>
  <c r="H919" i="1" s="1"/>
  <c r="C919" i="1"/>
  <c r="D918" i="1"/>
  <c r="C918" i="1"/>
  <c r="G918" i="1" s="1"/>
  <c r="D917" i="1"/>
  <c r="C917" i="1"/>
  <c r="D916" i="1"/>
  <c r="C916" i="1"/>
  <c r="D915" i="1"/>
  <c r="H915" i="1" s="1"/>
  <c r="C915" i="1"/>
  <c r="D914" i="1"/>
  <c r="C914" i="1"/>
  <c r="G914" i="1" s="1"/>
  <c r="D913" i="1"/>
  <c r="C913" i="1"/>
  <c r="D912" i="1"/>
  <c r="C912" i="1"/>
  <c r="D911" i="1"/>
  <c r="H911" i="1" s="1"/>
  <c r="C911" i="1"/>
  <c r="D910" i="1"/>
  <c r="C910" i="1"/>
  <c r="G910" i="1" s="1"/>
  <c r="D909" i="1"/>
  <c r="C909" i="1"/>
  <c r="D908" i="1"/>
  <c r="C908" i="1"/>
  <c r="D907" i="1"/>
  <c r="H907" i="1" s="1"/>
  <c r="C907" i="1"/>
  <c r="D906" i="1"/>
  <c r="C906" i="1"/>
  <c r="G906" i="1" s="1"/>
  <c r="D905" i="1"/>
  <c r="C905" i="1"/>
  <c r="D904" i="1"/>
  <c r="C904" i="1"/>
  <c r="D903" i="1"/>
  <c r="H903" i="1" s="1"/>
  <c r="C903" i="1"/>
  <c r="D902" i="1"/>
  <c r="C902" i="1"/>
  <c r="G902" i="1" s="1"/>
  <c r="D901" i="1"/>
  <c r="C901" i="1"/>
  <c r="D900" i="1"/>
  <c r="C900" i="1"/>
  <c r="D899" i="1"/>
  <c r="H899" i="1" s="1"/>
  <c r="C899" i="1"/>
  <c r="D898" i="1"/>
  <c r="C898" i="1"/>
  <c r="G898" i="1" s="1"/>
  <c r="D897" i="1"/>
  <c r="C897" i="1"/>
  <c r="D896" i="1"/>
  <c r="C896" i="1"/>
  <c r="D895" i="1"/>
  <c r="H895" i="1" s="1"/>
  <c r="C895" i="1"/>
  <c r="D894" i="1"/>
  <c r="C894" i="1"/>
  <c r="G894" i="1" s="1"/>
  <c r="D893" i="1"/>
  <c r="C893" i="1"/>
  <c r="D892" i="1"/>
  <c r="C892" i="1"/>
  <c r="D891" i="1"/>
  <c r="H891" i="1" s="1"/>
  <c r="C891" i="1"/>
  <c r="D890" i="1"/>
  <c r="C890" i="1"/>
  <c r="G890" i="1" s="1"/>
  <c r="D889" i="1"/>
  <c r="C889" i="1"/>
  <c r="D888" i="1"/>
  <c r="C888" i="1"/>
  <c r="D887" i="1"/>
  <c r="H887" i="1" s="1"/>
  <c r="C887" i="1"/>
  <c r="D886" i="1"/>
  <c r="C886" i="1"/>
  <c r="G886" i="1" s="1"/>
  <c r="D885" i="1"/>
  <c r="C885" i="1"/>
  <c r="D884" i="1"/>
  <c r="C884" i="1"/>
  <c r="D883" i="1"/>
  <c r="H883" i="1" s="1"/>
  <c r="C883" i="1"/>
  <c r="D882" i="1"/>
  <c r="C882" i="1"/>
  <c r="G882" i="1" s="1"/>
  <c r="D881" i="1"/>
  <c r="C881" i="1"/>
  <c r="D880" i="1"/>
  <c r="C880" i="1"/>
  <c r="D879" i="1"/>
  <c r="H879" i="1" s="1"/>
  <c r="C879" i="1"/>
  <c r="D878" i="1"/>
  <c r="C878" i="1"/>
  <c r="G878" i="1" s="1"/>
  <c r="D877" i="1"/>
  <c r="C877" i="1"/>
  <c r="D876" i="1"/>
  <c r="C876" i="1"/>
  <c r="D875" i="1"/>
  <c r="H875" i="1" s="1"/>
  <c r="C875" i="1"/>
  <c r="D874" i="1"/>
  <c r="C874" i="1"/>
  <c r="G874" i="1" s="1"/>
  <c r="D873" i="1"/>
  <c r="C873" i="1"/>
  <c r="D872" i="1"/>
  <c r="C872" i="1"/>
  <c r="D871" i="1"/>
  <c r="H871" i="1" s="1"/>
  <c r="C871" i="1"/>
  <c r="D870" i="1"/>
  <c r="C870" i="1"/>
  <c r="G870" i="1" s="1"/>
  <c r="D869" i="1"/>
  <c r="C869" i="1"/>
  <c r="D868" i="1"/>
  <c r="C868" i="1"/>
  <c r="D867" i="1"/>
  <c r="H867" i="1" s="1"/>
  <c r="C867" i="1"/>
  <c r="D866" i="1"/>
  <c r="C866" i="1"/>
  <c r="G866" i="1" s="1"/>
  <c r="D865" i="1"/>
  <c r="C865" i="1"/>
  <c r="D864" i="1"/>
  <c r="C864" i="1"/>
  <c r="D863" i="1"/>
  <c r="H863" i="1" s="1"/>
  <c r="C863" i="1"/>
  <c r="D862" i="1"/>
  <c r="C862" i="1"/>
  <c r="G862" i="1" s="1"/>
  <c r="D861" i="1"/>
  <c r="C861" i="1"/>
  <c r="D860" i="1"/>
  <c r="C860" i="1"/>
  <c r="D859" i="1"/>
  <c r="H859" i="1" s="1"/>
  <c r="C859" i="1"/>
  <c r="D858" i="1"/>
  <c r="C858" i="1"/>
  <c r="G858" i="1" s="1"/>
  <c r="D857" i="1"/>
  <c r="C857" i="1"/>
  <c r="D856" i="1"/>
  <c r="C856" i="1"/>
  <c r="D855" i="1"/>
  <c r="H855" i="1" s="1"/>
  <c r="C855" i="1"/>
  <c r="D854" i="1"/>
  <c r="C854" i="1"/>
  <c r="G854" i="1" s="1"/>
  <c r="D853" i="1"/>
  <c r="C853" i="1"/>
  <c r="D852" i="1"/>
  <c r="C852" i="1"/>
  <c r="D851" i="1"/>
  <c r="H851" i="1" s="1"/>
  <c r="C851" i="1"/>
  <c r="D850" i="1"/>
  <c r="C850" i="1"/>
  <c r="G850" i="1" s="1"/>
  <c r="D849" i="1"/>
  <c r="C849" i="1"/>
  <c r="D848" i="1"/>
  <c r="C848" i="1"/>
  <c r="D847" i="1"/>
  <c r="H847" i="1" s="1"/>
  <c r="C847" i="1"/>
  <c r="D846" i="1"/>
  <c r="C846" i="1"/>
  <c r="G846" i="1" s="1"/>
  <c r="D845" i="1"/>
  <c r="C845" i="1"/>
  <c r="D844" i="1"/>
  <c r="C844" i="1"/>
  <c r="D843" i="1"/>
  <c r="H843" i="1" s="1"/>
  <c r="C843" i="1"/>
  <c r="D842" i="1"/>
  <c r="C842" i="1"/>
  <c r="G842" i="1" s="1"/>
  <c r="D841" i="1"/>
  <c r="C841" i="1"/>
  <c r="D840" i="1"/>
  <c r="C840" i="1"/>
  <c r="D839" i="1"/>
  <c r="H839" i="1" s="1"/>
  <c r="C839" i="1"/>
  <c r="D838" i="1"/>
  <c r="C838" i="1"/>
  <c r="G838" i="1" s="1"/>
  <c r="D837" i="1"/>
  <c r="C837" i="1"/>
  <c r="D836" i="1"/>
  <c r="C836" i="1"/>
  <c r="D835" i="1"/>
  <c r="H835" i="1" s="1"/>
  <c r="C835" i="1"/>
  <c r="D834" i="1"/>
  <c r="C834" i="1"/>
  <c r="G834" i="1" s="1"/>
  <c r="D833" i="1"/>
  <c r="C833" i="1"/>
  <c r="D832" i="1"/>
  <c r="C832" i="1"/>
  <c r="D831" i="1"/>
  <c r="H831" i="1" s="1"/>
  <c r="C831" i="1"/>
  <c r="D830" i="1"/>
  <c r="C830" i="1"/>
  <c r="G830" i="1" s="1"/>
  <c r="D829" i="1"/>
  <c r="C829" i="1"/>
  <c r="D828" i="1"/>
  <c r="C828" i="1"/>
  <c r="D827" i="1"/>
  <c r="H827" i="1" s="1"/>
  <c r="C827" i="1"/>
  <c r="D826" i="1"/>
  <c r="C826" i="1"/>
  <c r="G826" i="1" s="1"/>
  <c r="D825" i="1"/>
  <c r="C825" i="1"/>
  <c r="D824" i="1"/>
  <c r="C824" i="1"/>
  <c r="D823" i="1"/>
  <c r="H823" i="1" s="1"/>
  <c r="C823" i="1"/>
  <c r="D822" i="1"/>
  <c r="C822" i="1"/>
  <c r="G822" i="1" s="1"/>
  <c r="D821" i="1"/>
  <c r="C821" i="1"/>
  <c r="D820" i="1"/>
  <c r="C820" i="1"/>
  <c r="D819" i="1"/>
  <c r="H819" i="1" s="1"/>
  <c r="C819" i="1"/>
  <c r="D818" i="1"/>
  <c r="C818" i="1"/>
  <c r="G818" i="1" s="1"/>
  <c r="D817" i="1"/>
  <c r="C817" i="1"/>
  <c r="D816" i="1"/>
  <c r="C816" i="1"/>
  <c r="D815" i="1"/>
  <c r="H815" i="1" s="1"/>
  <c r="C815" i="1"/>
  <c r="D814" i="1"/>
  <c r="C814" i="1"/>
  <c r="G814" i="1" s="1"/>
  <c r="D813" i="1"/>
  <c r="C813" i="1"/>
  <c r="D812" i="1"/>
  <c r="C812" i="1"/>
  <c r="D811" i="1"/>
  <c r="H811" i="1" s="1"/>
  <c r="C811" i="1"/>
  <c r="D810" i="1"/>
  <c r="C810" i="1"/>
  <c r="G810" i="1" s="1"/>
  <c r="D809" i="1"/>
  <c r="C809" i="1"/>
  <c r="D808" i="1"/>
  <c r="C808" i="1"/>
  <c r="D807" i="1"/>
  <c r="H807" i="1" s="1"/>
  <c r="C807" i="1"/>
  <c r="D806" i="1"/>
  <c r="C806" i="1"/>
  <c r="G806" i="1" s="1"/>
  <c r="D805" i="1"/>
  <c r="C805" i="1"/>
  <c r="D804" i="1"/>
  <c r="C804" i="1"/>
  <c r="D803" i="1"/>
  <c r="H803" i="1" s="1"/>
  <c r="C803" i="1"/>
  <c r="D802" i="1"/>
  <c r="C802" i="1"/>
  <c r="G802" i="1" s="1"/>
  <c r="D801" i="1"/>
  <c r="C801" i="1"/>
  <c r="D800" i="1"/>
  <c r="C800" i="1"/>
  <c r="D799" i="1"/>
  <c r="H799" i="1" s="1"/>
  <c r="C799" i="1"/>
  <c r="D798" i="1"/>
  <c r="C798" i="1"/>
  <c r="G798" i="1" s="1"/>
  <c r="D797" i="1"/>
  <c r="C797" i="1"/>
  <c r="D796" i="1"/>
  <c r="C796" i="1"/>
  <c r="D795" i="1"/>
  <c r="H795" i="1" s="1"/>
  <c r="C795" i="1"/>
  <c r="D794" i="1"/>
  <c r="C794" i="1"/>
  <c r="G794" i="1" s="1"/>
  <c r="D793" i="1"/>
  <c r="C793" i="1"/>
  <c r="D792" i="1"/>
  <c r="C792" i="1"/>
  <c r="D791" i="1"/>
  <c r="H791" i="1" s="1"/>
  <c r="C791" i="1"/>
  <c r="D790" i="1"/>
  <c r="C790" i="1"/>
  <c r="G790" i="1" s="1"/>
  <c r="D789" i="1"/>
  <c r="C789" i="1"/>
  <c r="D788" i="1"/>
  <c r="C788" i="1"/>
  <c r="D787" i="1"/>
  <c r="H787" i="1" s="1"/>
  <c r="C787" i="1"/>
  <c r="D786" i="1"/>
  <c r="C786" i="1"/>
  <c r="G786" i="1" s="1"/>
  <c r="D785" i="1"/>
  <c r="C785" i="1"/>
  <c r="D784" i="1"/>
  <c r="C784" i="1"/>
  <c r="D783" i="1"/>
  <c r="H783" i="1" s="1"/>
  <c r="C783" i="1"/>
  <c r="D782" i="1"/>
  <c r="C782" i="1"/>
  <c r="G782" i="1" s="1"/>
  <c r="D781" i="1"/>
  <c r="C781" i="1"/>
  <c r="D780" i="1"/>
  <c r="C780" i="1"/>
  <c r="D779" i="1"/>
  <c r="H779" i="1" s="1"/>
  <c r="C779" i="1"/>
  <c r="D778" i="1"/>
  <c r="C778" i="1"/>
  <c r="G778" i="1" s="1"/>
  <c r="D777" i="1"/>
  <c r="C777" i="1"/>
  <c r="D776" i="1"/>
  <c r="C776" i="1"/>
  <c r="D775" i="1"/>
  <c r="H775" i="1" s="1"/>
  <c r="C775" i="1"/>
  <c r="D774" i="1"/>
  <c r="C774" i="1"/>
  <c r="G774" i="1" s="1"/>
  <c r="D773" i="1"/>
  <c r="C773" i="1"/>
  <c r="D772" i="1"/>
  <c r="C772" i="1"/>
  <c r="D771" i="1"/>
  <c r="H771" i="1" s="1"/>
  <c r="C771" i="1"/>
  <c r="D770" i="1"/>
  <c r="C770" i="1"/>
  <c r="G770" i="1" s="1"/>
  <c r="D769" i="1"/>
  <c r="C769" i="1"/>
  <c r="D768" i="1"/>
  <c r="C768" i="1"/>
  <c r="D767" i="1"/>
  <c r="H767" i="1" s="1"/>
  <c r="C767" i="1"/>
  <c r="D766" i="1"/>
  <c r="C766" i="1"/>
  <c r="G766" i="1" s="1"/>
  <c r="D765" i="1"/>
  <c r="C765" i="1"/>
  <c r="D764" i="1"/>
  <c r="C764" i="1"/>
  <c r="D763" i="1"/>
  <c r="H763" i="1" s="1"/>
  <c r="C763" i="1"/>
  <c r="D762" i="1"/>
  <c r="C762" i="1"/>
  <c r="G762" i="1" s="1"/>
  <c r="D761" i="1"/>
  <c r="C761" i="1"/>
  <c r="D760" i="1"/>
  <c r="C760" i="1"/>
  <c r="D759" i="1"/>
  <c r="H759" i="1" s="1"/>
  <c r="C759" i="1"/>
  <c r="D758" i="1"/>
  <c r="C758" i="1"/>
  <c r="G758" i="1" s="1"/>
  <c r="D757" i="1"/>
  <c r="C757" i="1"/>
  <c r="D756" i="1"/>
  <c r="C756" i="1"/>
  <c r="D755" i="1"/>
  <c r="H755" i="1" s="1"/>
  <c r="C755" i="1"/>
  <c r="D754" i="1"/>
  <c r="C754" i="1"/>
  <c r="G754" i="1" s="1"/>
  <c r="D753" i="1"/>
  <c r="C753" i="1"/>
  <c r="D752" i="1"/>
  <c r="C752" i="1"/>
  <c r="D751" i="1"/>
  <c r="H751" i="1" s="1"/>
  <c r="C751" i="1"/>
  <c r="D750" i="1"/>
  <c r="C750" i="1"/>
  <c r="G750" i="1" s="1"/>
  <c r="D749" i="1"/>
  <c r="C749" i="1"/>
  <c r="D748" i="1"/>
  <c r="C748" i="1"/>
  <c r="D747" i="1"/>
  <c r="H747" i="1" s="1"/>
  <c r="C747" i="1"/>
  <c r="D746" i="1"/>
  <c r="C746" i="1"/>
  <c r="G746" i="1" s="1"/>
  <c r="D745" i="1"/>
  <c r="C745" i="1"/>
  <c r="D744" i="1"/>
  <c r="C744" i="1"/>
  <c r="D743" i="1"/>
  <c r="H743" i="1" s="1"/>
  <c r="C743" i="1"/>
  <c r="D742" i="1"/>
  <c r="C742" i="1"/>
  <c r="G742" i="1" s="1"/>
  <c r="D741" i="1"/>
  <c r="C741" i="1"/>
  <c r="D740" i="1"/>
  <c r="C740" i="1"/>
  <c r="D739" i="1"/>
  <c r="H739" i="1" s="1"/>
  <c r="C739" i="1"/>
  <c r="D738" i="1"/>
  <c r="C738" i="1"/>
  <c r="G738" i="1" s="1"/>
  <c r="D737" i="1"/>
  <c r="C737" i="1"/>
  <c r="D736" i="1"/>
  <c r="C736" i="1"/>
  <c r="D735" i="1"/>
  <c r="H735" i="1" s="1"/>
  <c r="C735" i="1"/>
  <c r="D734" i="1"/>
  <c r="C734" i="1"/>
  <c r="G734" i="1" s="1"/>
  <c r="D733" i="1"/>
  <c r="C733" i="1"/>
  <c r="D732" i="1"/>
  <c r="C732" i="1"/>
  <c r="D731" i="1"/>
  <c r="H731" i="1" s="1"/>
  <c r="C731" i="1"/>
  <c r="D730" i="1"/>
  <c r="C730" i="1"/>
  <c r="G730" i="1" s="1"/>
  <c r="D729" i="1"/>
  <c r="C729" i="1"/>
  <c r="D728" i="1"/>
  <c r="C728" i="1"/>
  <c r="D727" i="1"/>
  <c r="H727" i="1" s="1"/>
  <c r="C727" i="1"/>
  <c r="D726" i="1"/>
  <c r="C726" i="1"/>
  <c r="G726" i="1" s="1"/>
  <c r="D725" i="1"/>
  <c r="C725" i="1"/>
  <c r="D724" i="1"/>
  <c r="C724" i="1"/>
  <c r="D723" i="1"/>
  <c r="H723" i="1" s="1"/>
  <c r="C723" i="1"/>
  <c r="D722" i="1"/>
  <c r="C722" i="1"/>
  <c r="G722" i="1" s="1"/>
  <c r="D721" i="1"/>
  <c r="C721" i="1"/>
  <c r="D720" i="1"/>
  <c r="C720" i="1"/>
  <c r="D719" i="1"/>
  <c r="H719" i="1" s="1"/>
  <c r="C719" i="1"/>
  <c r="D718" i="1"/>
  <c r="C718" i="1"/>
  <c r="G718" i="1" s="1"/>
  <c r="D717" i="1"/>
  <c r="C717" i="1"/>
  <c r="D716" i="1"/>
  <c r="C716" i="1"/>
  <c r="D715" i="1"/>
  <c r="H715" i="1" s="1"/>
  <c r="C715" i="1"/>
  <c r="D714" i="1"/>
  <c r="C714" i="1"/>
  <c r="D713" i="1"/>
  <c r="H713" i="1" s="1"/>
  <c r="C713" i="1"/>
  <c r="D712" i="1"/>
  <c r="C712" i="1"/>
  <c r="G712" i="1" s="1"/>
  <c r="D711" i="1"/>
  <c r="C711" i="1"/>
  <c r="D710" i="1"/>
  <c r="C710" i="1"/>
  <c r="D709" i="1"/>
  <c r="C709" i="1"/>
  <c r="D708" i="1"/>
  <c r="C708" i="1"/>
  <c r="D707" i="1"/>
  <c r="H707" i="1" s="1"/>
  <c r="C707" i="1"/>
  <c r="D706" i="1"/>
  <c r="C706" i="1"/>
  <c r="G706" i="1" s="1"/>
  <c r="D705" i="1"/>
  <c r="C705" i="1"/>
  <c r="D704" i="1"/>
  <c r="C704" i="1"/>
  <c r="D703" i="1"/>
  <c r="H703" i="1" s="1"/>
  <c r="C703" i="1"/>
  <c r="D702" i="1"/>
  <c r="C702" i="1"/>
  <c r="G702" i="1" s="1"/>
  <c r="D701" i="1"/>
  <c r="C701" i="1"/>
  <c r="D700" i="1"/>
  <c r="C700" i="1"/>
  <c r="D699" i="1"/>
  <c r="H699" i="1" s="1"/>
  <c r="C699" i="1"/>
  <c r="D698" i="1"/>
  <c r="C698" i="1"/>
  <c r="G698" i="1" s="1"/>
  <c r="D697" i="1"/>
  <c r="C697" i="1"/>
  <c r="D696" i="1"/>
  <c r="C696" i="1"/>
  <c r="D695" i="1"/>
  <c r="H695" i="1" s="1"/>
  <c r="C695" i="1"/>
  <c r="D694" i="1"/>
  <c r="C694" i="1"/>
  <c r="G694" i="1" s="1"/>
  <c r="D693" i="1"/>
  <c r="C693" i="1"/>
  <c r="D692" i="1"/>
  <c r="C692" i="1"/>
  <c r="D691" i="1"/>
  <c r="H691" i="1" s="1"/>
  <c r="C691" i="1"/>
  <c r="D690" i="1"/>
  <c r="C690" i="1"/>
  <c r="G690" i="1" s="1"/>
  <c r="D689" i="1"/>
  <c r="C689" i="1"/>
  <c r="D688" i="1"/>
  <c r="C688" i="1"/>
  <c r="D687" i="1"/>
  <c r="H687" i="1" s="1"/>
  <c r="C687" i="1"/>
  <c r="D686" i="1"/>
  <c r="C686" i="1"/>
  <c r="G686" i="1" s="1"/>
  <c r="D685" i="1"/>
  <c r="C685" i="1"/>
  <c r="D684" i="1"/>
  <c r="C684" i="1"/>
  <c r="D683" i="1"/>
  <c r="H683" i="1" s="1"/>
  <c r="C683" i="1"/>
  <c r="D682" i="1"/>
  <c r="C682" i="1"/>
  <c r="G682" i="1" s="1"/>
  <c r="D681" i="1"/>
  <c r="C681" i="1"/>
  <c r="D680" i="1"/>
  <c r="C680" i="1"/>
  <c r="D679" i="1"/>
  <c r="H679" i="1" s="1"/>
  <c r="C679" i="1"/>
  <c r="D678" i="1"/>
  <c r="C678" i="1"/>
  <c r="G678" i="1" s="1"/>
  <c r="D677" i="1"/>
  <c r="C677" i="1"/>
  <c r="D676" i="1"/>
  <c r="C676" i="1"/>
  <c r="D675" i="1"/>
  <c r="H675" i="1" s="1"/>
  <c r="C675" i="1"/>
  <c r="D674" i="1"/>
  <c r="C674" i="1"/>
  <c r="G674" i="1" s="1"/>
  <c r="D673" i="1"/>
  <c r="C673" i="1"/>
  <c r="D672" i="1"/>
  <c r="C672" i="1"/>
  <c r="D671" i="1"/>
  <c r="H671" i="1" s="1"/>
  <c r="C671" i="1"/>
  <c r="D670" i="1"/>
  <c r="C670" i="1"/>
  <c r="D669" i="1"/>
  <c r="C669" i="1"/>
  <c r="D668" i="1"/>
  <c r="C668" i="1"/>
  <c r="D667" i="1"/>
  <c r="H667" i="1" s="1"/>
  <c r="C667" i="1"/>
  <c r="D666" i="1"/>
  <c r="C666" i="1"/>
  <c r="G666" i="1" s="1"/>
  <c r="D665" i="1"/>
  <c r="C665" i="1"/>
  <c r="D664" i="1"/>
  <c r="C664" i="1"/>
  <c r="D663" i="1"/>
  <c r="H663" i="1" s="1"/>
  <c r="C663" i="1"/>
  <c r="D662" i="1"/>
  <c r="C662" i="1"/>
  <c r="D661" i="1"/>
  <c r="C661" i="1"/>
  <c r="D660" i="1"/>
  <c r="C660" i="1"/>
  <c r="G660" i="1" s="1"/>
  <c r="D659" i="1"/>
  <c r="C659" i="1"/>
  <c r="D658" i="1"/>
  <c r="C658" i="1"/>
  <c r="D657" i="1"/>
  <c r="H657" i="1" s="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G641" i="1" s="1"/>
  <c r="C637" i="1"/>
  <c r="D632" i="1"/>
  <c r="C632" i="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G377" i="1" s="1"/>
  <c r="D376" i="1"/>
  <c r="C376" i="1"/>
  <c r="G376" i="1" s="1"/>
  <c r="D375" i="1"/>
  <c r="C375" i="1"/>
  <c r="G375" i="1" s="1"/>
  <c r="D374" i="1"/>
  <c r="C374" i="1"/>
  <c r="G374" i="1" s="1"/>
  <c r="D373" i="1"/>
  <c r="C373" i="1"/>
  <c r="G373" i="1" s="1"/>
  <c r="D372" i="1"/>
  <c r="C372" i="1"/>
  <c r="G372" i="1" s="1"/>
  <c r="D371" i="1"/>
  <c r="C371" i="1"/>
  <c r="D370" i="1"/>
  <c r="C370" i="1"/>
  <c r="D369" i="1"/>
  <c r="C369" i="1"/>
  <c r="G369" i="1" s="1"/>
  <c r="D368" i="1"/>
  <c r="C368" i="1"/>
  <c r="G368" i="1" s="1"/>
  <c r="D367" i="1"/>
  <c r="C367" i="1"/>
  <c r="G367" i="1" s="1"/>
  <c r="D366" i="1"/>
  <c r="C366" i="1"/>
  <c r="G366" i="1" s="1"/>
  <c r="D365" i="1"/>
  <c r="C365" i="1"/>
  <c r="D364" i="1"/>
  <c r="C364" i="1"/>
  <c r="D363" i="1"/>
  <c r="C363" i="1"/>
  <c r="G363" i="1" s="1"/>
  <c r="D362" i="1"/>
  <c r="C362" i="1"/>
  <c r="G362" i="1" s="1"/>
  <c r="D361" i="1"/>
  <c r="C361" i="1"/>
  <c r="D360" i="1"/>
  <c r="C360" i="1"/>
  <c r="G360" i="1" s="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G164" i="1" s="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G128" i="1" s="1"/>
  <c r="D127" i="1"/>
  <c r="C127" i="1"/>
  <c r="G127" i="1" s="1"/>
  <c r="D126" i="1"/>
  <c r="C126" i="1"/>
  <c r="G126" i="1" s="1"/>
  <c r="D125" i="1"/>
  <c r="C125" i="1"/>
  <c r="D124" i="1"/>
  <c r="C124" i="1"/>
  <c r="D123" i="1"/>
  <c r="C123" i="1"/>
  <c r="D122" i="1"/>
  <c r="C122" i="1"/>
  <c r="C121" i="1"/>
  <c r="C120" i="1"/>
  <c r="D119" i="1"/>
  <c r="C119" i="1"/>
  <c r="G119" i="1" s="1"/>
  <c r="D118" i="1"/>
  <c r="C118" i="1"/>
  <c r="G118" i="1" s="1"/>
  <c r="D117" i="1"/>
  <c r="C117" i="1"/>
  <c r="G117" i="1" s="1"/>
  <c r="D116" i="1"/>
  <c r="C116" i="1"/>
  <c r="G116" i="1" s="1"/>
  <c r="D115" i="1"/>
  <c r="C115" i="1"/>
  <c r="G115" i="1" s="1"/>
  <c r="D114" i="1"/>
  <c r="C114" i="1"/>
  <c r="G114" i="1" s="1"/>
  <c r="D113" i="1"/>
  <c r="C113" i="1"/>
  <c r="D112" i="1"/>
  <c r="C112" i="1"/>
  <c r="G112" i="1" s="1"/>
  <c r="D111" i="1"/>
  <c r="C111" i="1"/>
  <c r="G111" i="1" s="1"/>
  <c r="D110" i="1"/>
  <c r="C110" i="1"/>
  <c r="G110" i="1" s="1"/>
  <c r="D109" i="1"/>
  <c r="C109" i="1"/>
  <c r="G109" i="1" s="1"/>
  <c r="D108" i="1"/>
  <c r="C108" i="1"/>
  <c r="D107" i="1"/>
  <c r="C107" i="1"/>
  <c r="G107" i="1" s="1"/>
  <c r="D106" i="1"/>
  <c r="C106" i="1"/>
  <c r="G106" i="1" s="1"/>
  <c r="D105" i="1"/>
  <c r="C105" i="1"/>
  <c r="G105" i="1" s="1"/>
  <c r="D104" i="1"/>
  <c r="C104" i="1"/>
  <c r="G104" i="1" s="1"/>
  <c r="D103" i="1"/>
  <c r="C103" i="1"/>
  <c r="G103" i="1" s="1"/>
  <c r="D102" i="1"/>
  <c r="C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C79" i="1"/>
  <c r="D77" i="1"/>
  <c r="C77" i="1"/>
  <c r="G77" i="1" s="1"/>
  <c r="D76" i="1"/>
  <c r="C76" i="1"/>
  <c r="G76" i="1" s="1"/>
  <c r="D75" i="1"/>
  <c r="C75" i="1"/>
  <c r="G75" i="1" s="1"/>
  <c r="D74" i="1"/>
  <c r="C74" i="1"/>
  <c r="D73" i="1"/>
  <c r="C73" i="1"/>
  <c r="D72" i="1"/>
  <c r="C72" i="1"/>
  <c r="G72" i="1" s="1"/>
  <c r="D71" i="1"/>
  <c r="C71" i="1"/>
  <c r="G71" i="1" s="1"/>
  <c r="D70" i="1"/>
  <c r="C70" i="1"/>
  <c r="G70" i="1" s="1"/>
  <c r="D69" i="1"/>
  <c r="C69" i="1"/>
  <c r="G69" i="1" s="1"/>
  <c r="D68" i="1"/>
  <c r="C68" i="1"/>
  <c r="G68" i="1" s="1"/>
  <c r="D67" i="1"/>
  <c r="C67" i="1"/>
  <c r="G67" i="1" s="1"/>
  <c r="D66" i="1"/>
  <c r="C66" i="1"/>
  <c r="D65" i="1"/>
  <c r="C65" i="1"/>
  <c r="D64" i="1"/>
  <c r="C64" i="1"/>
  <c r="D63" i="1"/>
  <c r="C63" i="1"/>
  <c r="G63" i="1" s="1"/>
  <c r="D62" i="1"/>
  <c r="C62" i="1"/>
  <c r="G62" i="1" s="1"/>
  <c r="D61" i="1"/>
  <c r="C61" i="1"/>
  <c r="G61" i="1" s="1"/>
  <c r="D60" i="1"/>
  <c r="C60" i="1"/>
  <c r="G60" i="1" s="1"/>
  <c r="D59" i="1"/>
  <c r="C59" i="1"/>
  <c r="D58" i="1"/>
  <c r="C58" i="1"/>
  <c r="D57" i="1"/>
  <c r="C57" i="1"/>
  <c r="G57" i="1" s="1"/>
  <c r="D56" i="1"/>
  <c r="C56" i="1"/>
  <c r="D55" i="1"/>
  <c r="C55" i="1"/>
  <c r="D54" i="1"/>
  <c r="C54" i="1"/>
  <c r="G54" i="1" s="1"/>
  <c r="D53" i="1"/>
  <c r="C53" i="1"/>
  <c r="G53" i="1" s="1"/>
  <c r="D52" i="1"/>
  <c r="C52" i="1"/>
  <c r="G52" i="1" s="1"/>
  <c r="D51" i="1"/>
  <c r="C51" i="1"/>
  <c r="G51" i="1" s="1"/>
  <c r="D50" i="1"/>
  <c r="C50" i="1"/>
  <c r="G50" i="1" s="1"/>
  <c r="D49" i="1"/>
  <c r="C49" i="1"/>
  <c r="G49" i="1" s="1"/>
  <c r="D48" i="1"/>
  <c r="C48" i="1"/>
  <c r="G48" i="1" s="1"/>
  <c r="D47" i="1"/>
  <c r="C47" i="1"/>
  <c r="G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1436" i="1" l="1"/>
  <c r="H1436" i="1" s="1"/>
  <c r="D1453" i="1"/>
  <c r="H1453" i="1" s="1"/>
  <c r="C1223" i="1"/>
  <c r="F245" i="5"/>
  <c r="C1222" i="1"/>
  <c r="H1222" i="1" s="1"/>
  <c r="H1420" i="1"/>
  <c r="H1408" i="1"/>
  <c r="H1409" i="1"/>
  <c r="D1409" i="1"/>
  <c r="H1223" i="1"/>
  <c r="H1224" i="1"/>
  <c r="C1047" i="1"/>
  <c r="G1047" i="1" s="1"/>
  <c r="C1048" i="1"/>
  <c r="H1048" i="1" s="1"/>
  <c r="G123" i="1"/>
  <c r="G102" i="1"/>
  <c r="G108" i="1"/>
  <c r="G113" i="1"/>
  <c r="G130" i="1"/>
  <c r="G131" i="1"/>
  <c r="G132" i="1"/>
  <c r="G133" i="1"/>
  <c r="G134" i="1"/>
  <c r="G136" i="1"/>
  <c r="G137" i="1"/>
  <c r="G138" i="1"/>
  <c r="G139" i="1"/>
  <c r="G140" i="1"/>
  <c r="G141" i="1"/>
  <c r="G142" i="1"/>
  <c r="G143" i="1"/>
  <c r="G144" i="1"/>
  <c r="G145" i="1"/>
  <c r="G146" i="1"/>
  <c r="G150" i="1"/>
  <c r="G151" i="1"/>
  <c r="G156" i="1"/>
  <c r="G157" i="1"/>
  <c r="G166" i="1"/>
  <c r="G169" i="1"/>
  <c r="G170" i="1"/>
  <c r="G171" i="1"/>
  <c r="G174" i="1"/>
  <c r="G175" i="1"/>
  <c r="G176" i="1"/>
  <c r="H177" i="1"/>
  <c r="G179" i="1"/>
  <c r="G180" i="1"/>
  <c r="G181" i="1"/>
  <c r="G182" i="1"/>
  <c r="G183" i="1"/>
  <c r="G185" i="1"/>
  <c r="G193" i="1"/>
  <c r="G194" i="1"/>
  <c r="G195" i="1"/>
  <c r="G196" i="1"/>
  <c r="G197" i="1"/>
  <c r="G198" i="1"/>
  <c r="G199" i="1"/>
  <c r="G200" i="1"/>
  <c r="G201" i="1"/>
  <c r="G202" i="1"/>
  <c r="G203" i="1"/>
  <c r="G204" i="1"/>
  <c r="G205" i="1"/>
  <c r="G208"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6"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9" i="1"/>
  <c r="G291" i="1"/>
  <c r="H660" i="1"/>
  <c r="H678" i="1"/>
  <c r="H694" i="1"/>
  <c r="H712" i="1"/>
  <c r="H730" i="1"/>
  <c r="H746" i="1"/>
  <c r="H762" i="1"/>
  <c r="H778" i="1"/>
  <c r="H794" i="1"/>
  <c r="H810" i="1"/>
  <c r="H826" i="1"/>
  <c r="H842" i="1"/>
  <c r="H858" i="1"/>
  <c r="H874" i="1"/>
  <c r="H666" i="1"/>
  <c r="H686" i="1"/>
  <c r="H702" i="1"/>
  <c r="H722" i="1"/>
  <c r="H738" i="1"/>
  <c r="H754" i="1"/>
  <c r="H770" i="1"/>
  <c r="H786" i="1"/>
  <c r="H802" i="1"/>
  <c r="H818" i="1"/>
  <c r="H834" i="1"/>
  <c r="H850" i="1"/>
  <c r="H866" i="1"/>
  <c r="H882" i="1"/>
  <c r="H890" i="1"/>
  <c r="H898" i="1"/>
  <c r="H906" i="1"/>
  <c r="H914" i="1"/>
  <c r="H922" i="1"/>
  <c r="H930" i="1"/>
  <c r="H938" i="1"/>
  <c r="H946" i="1"/>
  <c r="H954" i="1"/>
  <c r="H962" i="1"/>
  <c r="H970" i="1"/>
  <c r="H978" i="1"/>
  <c r="H992" i="1"/>
  <c r="H1010" i="1"/>
  <c r="H1024" i="1"/>
  <c r="H1036" i="1"/>
  <c r="H1044" i="1"/>
  <c r="H1057" i="1"/>
  <c r="H1073" i="1"/>
  <c r="H1081" i="1"/>
  <c r="H1089" i="1"/>
  <c r="H1097" i="1"/>
  <c r="H1105" i="1"/>
  <c r="H1113" i="1"/>
  <c r="H1125" i="1"/>
  <c r="H1143" i="1"/>
  <c r="H1430" i="1"/>
  <c r="H1443" i="1"/>
  <c r="I1443" i="1" s="1"/>
  <c r="H1525" i="1"/>
  <c r="G1525" i="1"/>
  <c r="H1533" i="1"/>
  <c r="G1533" i="1"/>
  <c r="H1541" i="1"/>
  <c r="G1541" i="1"/>
  <c r="H1549" i="1"/>
  <c r="G1549" i="1"/>
  <c r="H1557" i="1"/>
  <c r="G1557" i="1"/>
  <c r="H1565" i="1"/>
  <c r="G1565" i="1"/>
  <c r="H1573" i="1"/>
  <c r="G1573"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631" i="1"/>
  <c r="G632" i="1"/>
  <c r="G646" i="1"/>
  <c r="G647" i="1"/>
  <c r="G648" i="1"/>
  <c r="G650" i="1"/>
  <c r="G651" i="1"/>
  <c r="G652" i="1"/>
  <c r="G653" i="1"/>
  <c r="G654" i="1"/>
  <c r="G655" i="1"/>
  <c r="G656" i="1"/>
  <c r="G658" i="1"/>
  <c r="H658" i="1"/>
  <c r="H659" i="1"/>
  <c r="G664" i="1"/>
  <c r="H664" i="1"/>
  <c r="H674" i="1"/>
  <c r="H682" i="1"/>
  <c r="H690" i="1"/>
  <c r="H698" i="1"/>
  <c r="H706" i="1"/>
  <c r="H718" i="1"/>
  <c r="H726" i="1"/>
  <c r="H734" i="1"/>
  <c r="H742" i="1"/>
  <c r="H750" i="1"/>
  <c r="H758" i="1"/>
  <c r="H766" i="1"/>
  <c r="H774" i="1"/>
  <c r="H782" i="1"/>
  <c r="H790" i="1"/>
  <c r="H798" i="1"/>
  <c r="H806" i="1"/>
  <c r="H814" i="1"/>
  <c r="H822" i="1"/>
  <c r="H830" i="1"/>
  <c r="H838" i="1"/>
  <c r="H846" i="1"/>
  <c r="H854" i="1"/>
  <c r="H862" i="1"/>
  <c r="H870" i="1"/>
  <c r="H878" i="1"/>
  <c r="H886" i="1"/>
  <c r="H894" i="1"/>
  <c r="H902" i="1"/>
  <c r="H910" i="1"/>
  <c r="H918" i="1"/>
  <c r="H926" i="1"/>
  <c r="H934" i="1"/>
  <c r="H942" i="1"/>
  <c r="H950" i="1"/>
  <c r="H958" i="1"/>
  <c r="H966" i="1"/>
  <c r="H974" i="1"/>
  <c r="H982" i="1"/>
  <c r="H1020" i="1"/>
  <c r="H1028" i="1"/>
  <c r="H1040" i="1"/>
  <c r="H1053" i="1"/>
  <c r="H1061" i="1"/>
  <c r="H1069" i="1"/>
  <c r="H1077" i="1"/>
  <c r="H1085" i="1"/>
  <c r="H1093" i="1"/>
  <c r="H1101" i="1"/>
  <c r="H1109" i="1"/>
  <c r="H1117" i="1"/>
  <c r="H1133" i="1"/>
  <c r="H1159" i="1"/>
  <c r="H1173" i="1"/>
  <c r="I1439" i="1"/>
  <c r="H1439" i="1"/>
  <c r="G1488" i="1"/>
  <c r="H1488" i="1"/>
  <c r="G1494" i="1"/>
  <c r="H1494" i="1"/>
  <c r="G1496" i="1"/>
  <c r="H1496" i="1"/>
  <c r="G1498" i="1"/>
  <c r="H1498" i="1"/>
  <c r="G1508" i="1"/>
  <c r="H1508" i="1"/>
  <c r="G1510" i="1"/>
  <c r="H1510" i="1"/>
  <c r="G1512" i="1"/>
  <c r="H1512" i="1"/>
  <c r="G1514" i="1"/>
  <c r="H1514" i="1"/>
  <c r="G1516" i="1"/>
  <c r="H1516" i="1"/>
  <c r="H665" i="1"/>
  <c r="G668" i="1"/>
  <c r="G670" i="1"/>
  <c r="G672" i="1"/>
  <c r="H672" i="1"/>
  <c r="H673" i="1"/>
  <c r="G676" i="1"/>
  <c r="H676" i="1"/>
  <c r="H677" i="1"/>
  <c r="G680" i="1"/>
  <c r="H680" i="1"/>
  <c r="H681" i="1"/>
  <c r="G684" i="1"/>
  <c r="H684" i="1"/>
  <c r="H685" i="1"/>
  <c r="G688" i="1"/>
  <c r="H688" i="1"/>
  <c r="H689" i="1"/>
  <c r="G692" i="1"/>
  <c r="H692" i="1"/>
  <c r="H693" i="1"/>
  <c r="G696" i="1"/>
  <c r="H696" i="1"/>
  <c r="H697" i="1"/>
  <c r="G700" i="1"/>
  <c r="H700" i="1"/>
  <c r="H701" i="1"/>
  <c r="G704" i="1"/>
  <c r="H704" i="1"/>
  <c r="H705" i="1"/>
  <c r="G708" i="1"/>
  <c r="H708" i="1"/>
  <c r="H709" i="1"/>
  <c r="G714" i="1"/>
  <c r="G716" i="1"/>
  <c r="H716" i="1"/>
  <c r="H717" i="1"/>
  <c r="G720" i="1"/>
  <c r="H720" i="1"/>
  <c r="H721" i="1"/>
  <c r="G724" i="1"/>
  <c r="H724" i="1"/>
  <c r="H725" i="1"/>
  <c r="G728" i="1"/>
  <c r="H728" i="1"/>
  <c r="H729" i="1"/>
  <c r="G732" i="1"/>
  <c r="H732" i="1"/>
  <c r="H733" i="1"/>
  <c r="G736" i="1"/>
  <c r="H736" i="1"/>
  <c r="H737" i="1"/>
  <c r="G740" i="1"/>
  <c r="H740" i="1"/>
  <c r="H741" i="1"/>
  <c r="G744" i="1"/>
  <c r="H744" i="1"/>
  <c r="H745" i="1"/>
  <c r="G748" i="1"/>
  <c r="H748" i="1"/>
  <c r="H749" i="1"/>
  <c r="G752" i="1"/>
  <c r="H752" i="1"/>
  <c r="H753" i="1"/>
  <c r="G756" i="1"/>
  <c r="H756" i="1"/>
  <c r="H757" i="1"/>
  <c r="G760" i="1"/>
  <c r="H760" i="1"/>
  <c r="H761" i="1"/>
  <c r="G764" i="1"/>
  <c r="H764" i="1"/>
  <c r="H765" i="1"/>
  <c r="G768" i="1"/>
  <c r="H768" i="1"/>
  <c r="H769" i="1"/>
  <c r="G772" i="1"/>
  <c r="H772" i="1"/>
  <c r="H773" i="1"/>
  <c r="G776" i="1"/>
  <c r="H776" i="1"/>
  <c r="H777" i="1"/>
  <c r="G780" i="1"/>
  <c r="H780" i="1"/>
  <c r="H781" i="1"/>
  <c r="G784" i="1"/>
  <c r="H784" i="1"/>
  <c r="H785" i="1"/>
  <c r="G788" i="1"/>
  <c r="H788" i="1"/>
  <c r="H789" i="1"/>
  <c r="G792" i="1"/>
  <c r="H792" i="1"/>
  <c r="H793" i="1"/>
  <c r="G796" i="1"/>
  <c r="H796" i="1"/>
  <c r="H797" i="1"/>
  <c r="G800" i="1"/>
  <c r="H800" i="1"/>
  <c r="H801" i="1"/>
  <c r="G804" i="1"/>
  <c r="H804" i="1"/>
  <c r="H805" i="1"/>
  <c r="G808" i="1"/>
  <c r="H808" i="1"/>
  <c r="H809" i="1"/>
  <c r="G812" i="1"/>
  <c r="H812" i="1"/>
  <c r="H813" i="1"/>
  <c r="G816" i="1"/>
  <c r="H816" i="1"/>
  <c r="H817" i="1"/>
  <c r="G820" i="1"/>
  <c r="H820" i="1"/>
  <c r="H821" i="1"/>
  <c r="G824" i="1"/>
  <c r="H824" i="1"/>
  <c r="H825" i="1"/>
  <c r="G828" i="1"/>
  <c r="H828" i="1"/>
  <c r="H829" i="1"/>
  <c r="G832" i="1"/>
  <c r="H832" i="1"/>
  <c r="H833" i="1"/>
  <c r="G836" i="1"/>
  <c r="H836" i="1"/>
  <c r="H837" i="1"/>
  <c r="G840" i="1"/>
  <c r="H840" i="1"/>
  <c r="H841" i="1"/>
  <c r="G844" i="1"/>
  <c r="H844" i="1"/>
  <c r="H845" i="1"/>
  <c r="G848" i="1"/>
  <c r="H848" i="1"/>
  <c r="H849" i="1"/>
  <c r="G852" i="1"/>
  <c r="H852" i="1"/>
  <c r="H853" i="1"/>
  <c r="G856" i="1"/>
  <c r="H856" i="1"/>
  <c r="H857" i="1"/>
  <c r="G860" i="1"/>
  <c r="H860" i="1"/>
  <c r="H861" i="1"/>
  <c r="G864" i="1"/>
  <c r="H864" i="1"/>
  <c r="H865" i="1"/>
  <c r="G868" i="1"/>
  <c r="H868" i="1"/>
  <c r="H869" i="1"/>
  <c r="G872" i="1"/>
  <c r="H872" i="1"/>
  <c r="H873" i="1"/>
  <c r="G876" i="1"/>
  <c r="H876" i="1"/>
  <c r="H877" i="1"/>
  <c r="G880" i="1"/>
  <c r="H880" i="1"/>
  <c r="H881" i="1"/>
  <c r="G884" i="1"/>
  <c r="H884" i="1"/>
  <c r="H885" i="1"/>
  <c r="G888" i="1"/>
  <c r="H888" i="1"/>
  <c r="H889" i="1"/>
  <c r="G892" i="1"/>
  <c r="H892" i="1"/>
  <c r="H893" i="1"/>
  <c r="G896" i="1"/>
  <c r="H896" i="1"/>
  <c r="H897" i="1"/>
  <c r="G900" i="1"/>
  <c r="H900" i="1"/>
  <c r="H901" i="1"/>
  <c r="G904" i="1"/>
  <c r="H904" i="1"/>
  <c r="H905" i="1"/>
  <c r="G908" i="1"/>
  <c r="H908" i="1"/>
  <c r="H909" i="1"/>
  <c r="G912" i="1"/>
  <c r="H912" i="1"/>
  <c r="H913" i="1"/>
  <c r="G916" i="1"/>
  <c r="H916" i="1"/>
  <c r="H917" i="1"/>
  <c r="G920" i="1"/>
  <c r="H920" i="1"/>
  <c r="H921" i="1"/>
  <c r="G924" i="1"/>
  <c r="H924" i="1"/>
  <c r="H925" i="1"/>
  <c r="G928" i="1"/>
  <c r="H928" i="1"/>
  <c r="H929" i="1"/>
  <c r="G932" i="1"/>
  <c r="H932" i="1"/>
  <c r="H933" i="1"/>
  <c r="G936" i="1"/>
  <c r="H936" i="1"/>
  <c r="H937" i="1"/>
  <c r="G940" i="1"/>
  <c r="H940" i="1"/>
  <c r="H941" i="1"/>
  <c r="G944" i="1"/>
  <c r="H944" i="1"/>
  <c r="H945" i="1"/>
  <c r="G948" i="1"/>
  <c r="H948" i="1"/>
  <c r="H949" i="1"/>
  <c r="G952" i="1"/>
  <c r="H952" i="1"/>
  <c r="H953" i="1"/>
  <c r="G956" i="1"/>
  <c r="H956" i="1"/>
  <c r="H957" i="1"/>
  <c r="G960" i="1"/>
  <c r="H960" i="1"/>
  <c r="H961" i="1"/>
  <c r="G964" i="1"/>
  <c r="H964" i="1"/>
  <c r="H965" i="1"/>
  <c r="G968" i="1"/>
  <c r="H968" i="1"/>
  <c r="H969" i="1"/>
  <c r="G972" i="1"/>
  <c r="H972" i="1"/>
  <c r="H973" i="1"/>
  <c r="G976" i="1"/>
  <c r="H976" i="1"/>
  <c r="H977" i="1"/>
  <c r="G980" i="1"/>
  <c r="H980" i="1"/>
  <c r="H981" i="1"/>
  <c r="G986" i="1"/>
  <c r="G988" i="1"/>
  <c r="H988" i="1"/>
  <c r="H989" i="1"/>
  <c r="G994" i="1"/>
  <c r="H994" i="1"/>
  <c r="H995" i="1"/>
  <c r="G998" i="1"/>
  <c r="G1000" i="1"/>
  <c r="G1002" i="1"/>
  <c r="H1002" i="1"/>
  <c r="H1003" i="1"/>
  <c r="H1005" i="1"/>
  <c r="H1007" i="1"/>
  <c r="H1009" i="1"/>
  <c r="G1012" i="1"/>
  <c r="G1014" i="1"/>
  <c r="G1016" i="1"/>
  <c r="H1016" i="1"/>
  <c r="H1017" i="1"/>
  <c r="H1019" i="1"/>
  <c r="G1022" i="1"/>
  <c r="H1022" i="1"/>
  <c r="H1023" i="1"/>
  <c r="G1026" i="1"/>
  <c r="H1026" i="1"/>
  <c r="H1027" i="1"/>
  <c r="G1030" i="1"/>
  <c r="G1032" i="1"/>
  <c r="G1034" i="1"/>
  <c r="H1034" i="1"/>
  <c r="H1035" i="1"/>
  <c r="G1038" i="1"/>
  <c r="H1038" i="1"/>
  <c r="H1039" i="1"/>
  <c r="G1042" i="1"/>
  <c r="H1042" i="1"/>
  <c r="H1043" i="1"/>
  <c r="G1049" i="1"/>
  <c r="H1049" i="1"/>
  <c r="H1050" i="1"/>
  <c r="H1052" i="1"/>
  <c r="G1055" i="1"/>
  <c r="H1055" i="1"/>
  <c r="G1059" i="1"/>
  <c r="H1059" i="1"/>
  <c r="H1060" i="1"/>
  <c r="G1063" i="1"/>
  <c r="H1063" i="1"/>
  <c r="G1067" i="1"/>
  <c r="H1067" i="1"/>
  <c r="H1068" i="1"/>
  <c r="G1071" i="1"/>
  <c r="H1071" i="1"/>
  <c r="H1072" i="1"/>
  <c r="G1075" i="1"/>
  <c r="H1075" i="1"/>
  <c r="H1076" i="1"/>
  <c r="G1079" i="1"/>
  <c r="H1079" i="1"/>
  <c r="H1080" i="1"/>
  <c r="G1083" i="1"/>
  <c r="H1083" i="1"/>
  <c r="H1084" i="1"/>
  <c r="G1087" i="1"/>
  <c r="H1087" i="1"/>
  <c r="H1088" i="1"/>
  <c r="G1091" i="1"/>
  <c r="H1091" i="1"/>
  <c r="H1092" i="1"/>
  <c r="G1095" i="1"/>
  <c r="H1095" i="1"/>
  <c r="H1096" i="1"/>
  <c r="G1099" i="1"/>
  <c r="H1099" i="1"/>
  <c r="H1100" i="1"/>
  <c r="G1103" i="1"/>
  <c r="H1103" i="1"/>
  <c r="H1104" i="1"/>
  <c r="G1107" i="1"/>
  <c r="H1107" i="1"/>
  <c r="H1108" i="1"/>
  <c r="G1111" i="1"/>
  <c r="H1111" i="1"/>
  <c r="H1112" i="1"/>
  <c r="G1115" i="1"/>
  <c r="H1115" i="1"/>
  <c r="H1121" i="1"/>
  <c r="H1129" i="1"/>
  <c r="H1139" i="1"/>
  <c r="H1147" i="1"/>
  <c r="H1163" i="1"/>
  <c r="H1169" i="1"/>
  <c r="H1177" i="1"/>
  <c r="H1434" i="1"/>
  <c r="I1441" i="1"/>
  <c r="H1441" i="1"/>
  <c r="H1445" i="1"/>
  <c r="H1487" i="1"/>
  <c r="G1487" i="1"/>
  <c r="H1493" i="1"/>
  <c r="G1493" i="1"/>
  <c r="H1495" i="1"/>
  <c r="G1495" i="1"/>
  <c r="H1497" i="1"/>
  <c r="G1497" i="1"/>
  <c r="G1500" i="1"/>
  <c r="H1500" i="1"/>
  <c r="H1509" i="1"/>
  <c r="G1509" i="1"/>
  <c r="H1511" i="1"/>
  <c r="G1511" i="1"/>
  <c r="H1513" i="1"/>
  <c r="G1513" i="1"/>
  <c r="H1515" i="1"/>
  <c r="G1515" i="1"/>
  <c r="H1521" i="1"/>
  <c r="G1521" i="1"/>
  <c r="H1529" i="1"/>
  <c r="G1529" i="1"/>
  <c r="H1537" i="1"/>
  <c r="G1537" i="1"/>
  <c r="H1545" i="1"/>
  <c r="G1545" i="1"/>
  <c r="H1553" i="1"/>
  <c r="G1553" i="1"/>
  <c r="H1561" i="1"/>
  <c r="G1561" i="1"/>
  <c r="H1569" i="1"/>
  <c r="G1569" i="1"/>
  <c r="H1577" i="1"/>
  <c r="G1577" i="1"/>
  <c r="F345" i="4"/>
  <c r="D344" i="4"/>
  <c r="F422" i="4"/>
  <c r="D421" i="4"/>
  <c r="F8" i="4"/>
  <c r="D7" i="4"/>
  <c r="C3" i="1" s="1"/>
  <c r="H3" i="1" s="1"/>
  <c r="F140" i="4"/>
  <c r="D139" i="4"/>
  <c r="F264" i="4"/>
  <c r="D263" i="4"/>
  <c r="F530" i="4"/>
  <c r="D529" i="4"/>
  <c r="H1116" i="1"/>
  <c r="G1119" i="1"/>
  <c r="H1119" i="1"/>
  <c r="H1120" i="1"/>
  <c r="G1123" i="1"/>
  <c r="H1123" i="1"/>
  <c r="H1124" i="1"/>
  <c r="G1127" i="1"/>
  <c r="H1127" i="1"/>
  <c r="H1128" i="1"/>
  <c r="G1131" i="1"/>
  <c r="H1131" i="1"/>
  <c r="H1132" i="1"/>
  <c r="G1135" i="1"/>
  <c r="H1135" i="1"/>
  <c r="H1136" i="1"/>
  <c r="H1138" i="1"/>
  <c r="G1141" i="1"/>
  <c r="H1141" i="1"/>
  <c r="H1142" i="1"/>
  <c r="G1145" i="1"/>
  <c r="H1145" i="1"/>
  <c r="H1146" i="1"/>
  <c r="G1149" i="1"/>
  <c r="H1149" i="1"/>
  <c r="H1150" i="1"/>
  <c r="H1158" i="1"/>
  <c r="G1161" i="1"/>
  <c r="H1161" i="1"/>
  <c r="H1162" i="1"/>
  <c r="H1168" i="1"/>
  <c r="G1171" i="1"/>
  <c r="H1171" i="1"/>
  <c r="H1172" i="1"/>
  <c r="G1175" i="1"/>
  <c r="H1175" i="1"/>
  <c r="H1176" i="1"/>
  <c r="G1179" i="1"/>
  <c r="H1179" i="1"/>
  <c r="H1424" i="1"/>
  <c r="H1425" i="1"/>
  <c r="G1426" i="1"/>
  <c r="G1428" i="1"/>
  <c r="H1428" i="1"/>
  <c r="H1429" i="1"/>
  <c r="G1432" i="1"/>
  <c r="H1432" i="1"/>
  <c r="H1433" i="1"/>
  <c r="G1437" i="1"/>
  <c r="H1437" i="1"/>
  <c r="H1438" i="1"/>
  <c r="J1439" i="1"/>
  <c r="G1440" i="1"/>
  <c r="H1440" i="1"/>
  <c r="J1441" i="1"/>
  <c r="G1442" i="1"/>
  <c r="I1442" i="1" s="1"/>
  <c r="H1442" i="1"/>
  <c r="J1443" i="1"/>
  <c r="G1444" i="1"/>
  <c r="H1444" i="1"/>
  <c r="H1454" i="1"/>
  <c r="H1461" i="1"/>
  <c r="H1469" i="1"/>
  <c r="H1470" i="1"/>
  <c r="H1475" i="1"/>
  <c r="E7" i="4"/>
  <c r="D3" i="1" s="1"/>
  <c r="D82" i="4"/>
  <c r="C78" i="1" s="1"/>
  <c r="F128" i="4"/>
  <c r="F134" i="4"/>
  <c r="D152" i="4"/>
  <c r="C148" i="1" s="1"/>
  <c r="E196" i="4"/>
  <c r="D192" i="1" s="1"/>
  <c r="D252" i="4"/>
  <c r="C248" i="1" s="1"/>
  <c r="E263" i="4"/>
  <c r="D259" i="1" s="1"/>
  <c r="D299" i="4"/>
  <c r="C294" i="1" s="1"/>
  <c r="G294" i="1" s="1"/>
  <c r="E421" i="4"/>
  <c r="E529" i="4"/>
  <c r="F8" i="5"/>
  <c r="F35" i="5"/>
  <c r="D78" i="5"/>
  <c r="D87" i="5"/>
  <c r="G286" i="9"/>
  <c r="D190" i="5"/>
  <c r="E292" i="9"/>
  <c r="B292" i="9" s="1"/>
  <c r="F246" i="5"/>
  <c r="D5" i="6"/>
  <c r="E5" i="6"/>
  <c r="F115" i="6"/>
  <c r="G297" i="9"/>
  <c r="E297" i="9" s="1"/>
  <c r="B297" i="9" s="1"/>
  <c r="D6" i="8"/>
  <c r="C1481" i="1" s="1"/>
  <c r="H1481" i="1" s="1"/>
  <c r="D24" i="8"/>
  <c r="C1499" i="1" s="1"/>
  <c r="H1499" i="1" s="1"/>
  <c r="D43" i="8"/>
  <c r="B22" i="9"/>
  <c r="B25" i="9"/>
  <c r="B28" i="9"/>
  <c r="B33" i="9"/>
  <c r="B36" i="9"/>
  <c r="B38" i="9"/>
  <c r="B42" i="9"/>
  <c r="B47" i="9"/>
  <c r="B50" i="9"/>
  <c r="B55" i="9"/>
  <c r="B58" i="9"/>
  <c r="B63" i="9"/>
  <c r="B66" i="9"/>
  <c r="B71" i="9"/>
  <c r="B74" i="9"/>
  <c r="B79" i="9"/>
  <c r="B82" i="9"/>
  <c r="B87" i="9"/>
  <c r="B90" i="9"/>
  <c r="B95" i="9"/>
  <c r="B98" i="9"/>
  <c r="B103" i="9"/>
  <c r="B106" i="9"/>
  <c r="B111" i="9"/>
  <c r="B114" i="9"/>
  <c r="B126" i="9"/>
  <c r="B134" i="9"/>
  <c r="E68" i="5"/>
  <c r="I21" i="3" s="1"/>
  <c r="E24" i="9"/>
  <c r="B24" i="9" s="1"/>
  <c r="E29" i="9"/>
  <c r="B29" i="9" s="1"/>
  <c r="B32" i="9"/>
  <c r="B43" i="9"/>
  <c r="B51" i="9"/>
  <c r="B54" i="9"/>
  <c r="B59" i="9"/>
  <c r="B62" i="9"/>
  <c r="B67" i="9"/>
  <c r="B70" i="9"/>
  <c r="B75" i="9"/>
  <c r="B78" i="9"/>
  <c r="B83" i="9"/>
  <c r="B86" i="9"/>
  <c r="B91" i="9"/>
  <c r="B94" i="9"/>
  <c r="B99" i="9"/>
  <c r="B102" i="9"/>
  <c r="B107" i="9"/>
  <c r="B110" i="9"/>
  <c r="B115" i="9"/>
  <c r="B130" i="9"/>
  <c r="B138" i="9"/>
  <c r="B149" i="9"/>
  <c r="B151" i="9"/>
  <c r="B153" i="9"/>
  <c r="B155" i="9"/>
  <c r="B157" i="9"/>
  <c r="B159" i="9"/>
  <c r="E30" i="9"/>
  <c r="B30" i="9" s="1"/>
  <c r="E34" i="9"/>
  <c r="B34" i="9" s="1"/>
  <c r="E37" i="9"/>
  <c r="B37" i="9" s="1"/>
  <c r="E39" i="9"/>
  <c r="B39" i="9" s="1"/>
  <c r="E41" i="9"/>
  <c r="B41" i="9" s="1"/>
  <c r="E48" i="9"/>
  <c r="B48" i="9" s="1"/>
  <c r="E52" i="9"/>
  <c r="B52" i="9" s="1"/>
  <c r="E56" i="9"/>
  <c r="B56" i="9" s="1"/>
  <c r="E60" i="9"/>
  <c r="B60" i="9" s="1"/>
  <c r="E64" i="9"/>
  <c r="B64"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19" i="9"/>
  <c r="B119" i="9" s="1"/>
  <c r="E121" i="9"/>
  <c r="B121" i="9" s="1"/>
  <c r="E123" i="9"/>
  <c r="B123" i="9" s="1"/>
  <c r="E127" i="9"/>
  <c r="E131" i="9"/>
  <c r="E135" i="9"/>
  <c r="E139" i="9"/>
  <c r="E143" i="9"/>
  <c r="B143" i="9" s="1"/>
  <c r="E145" i="9"/>
  <c r="B145" i="9" s="1"/>
  <c r="E147" i="9"/>
  <c r="B147" i="9" s="1"/>
  <c r="B150" i="9"/>
  <c r="B152" i="9"/>
  <c r="B154" i="9"/>
  <c r="B156" i="9"/>
  <c r="B158" i="9"/>
  <c r="B225" i="9"/>
  <c r="B227" i="9"/>
  <c r="B229" i="9"/>
  <c r="B231" i="9"/>
  <c r="B233" i="9"/>
  <c r="B235" i="9"/>
  <c r="B237" i="9"/>
  <c r="B239" i="9"/>
  <c r="B241" i="9"/>
  <c r="B243" i="9"/>
  <c r="B245" i="9"/>
  <c r="B247" i="9"/>
  <c r="B249" i="9"/>
  <c r="B251" i="9"/>
  <c r="B253" i="9"/>
  <c r="B255" i="9"/>
  <c r="B257" i="9"/>
  <c r="B259" i="9"/>
  <c r="B261" i="9"/>
  <c r="B263" i="9"/>
  <c r="B265" i="9"/>
  <c r="B267" i="9"/>
  <c r="B269" i="9"/>
  <c r="B271" i="9"/>
  <c r="F214" i="9"/>
  <c r="B214" i="9" s="1"/>
  <c r="F226" i="9"/>
  <c r="B226" i="9" s="1"/>
  <c r="F228" i="9"/>
  <c r="F230" i="9"/>
  <c r="F232" i="9"/>
  <c r="F234" i="9"/>
  <c r="F236" i="9"/>
  <c r="F238" i="9"/>
  <c r="F240" i="9"/>
  <c r="F242" i="9"/>
  <c r="F244" i="9"/>
  <c r="F246" i="9"/>
  <c r="F248" i="9"/>
  <c r="F250" i="9"/>
  <c r="F252" i="9"/>
  <c r="F254" i="9"/>
  <c r="F256" i="9"/>
  <c r="F258" i="9"/>
  <c r="F260" i="9"/>
  <c r="F262" i="9"/>
  <c r="F264" i="9"/>
  <c r="F266" i="9"/>
  <c r="F268" i="9"/>
  <c r="F270" i="9"/>
  <c r="E279" i="9"/>
  <c r="E288" i="9"/>
  <c r="B288" i="9" s="1"/>
  <c r="E284" i="9"/>
  <c r="B284" i="9" s="1"/>
  <c r="E283" i="9"/>
  <c r="B283" i="9" s="1"/>
  <c r="H1218" i="1"/>
  <c r="H1217" i="1"/>
  <c r="H1215" i="1"/>
  <c r="H1216" i="1"/>
  <c r="F238" i="5"/>
  <c r="F239" i="5"/>
  <c r="E237" i="5"/>
  <c r="G168" i="1"/>
  <c r="C1501" i="1"/>
  <c r="H1501" i="1" s="1"/>
  <c r="H1502" i="1"/>
  <c r="H1504" i="1"/>
  <c r="G1505" i="1"/>
  <c r="H1506" i="1"/>
  <c r="C1483" i="1"/>
  <c r="H1483" i="1" s="1"/>
  <c r="H1264" i="1"/>
  <c r="H1244" i="1"/>
  <c r="H1240" i="1"/>
  <c r="H1235" i="1"/>
  <c r="H1236" i="1"/>
  <c r="H1237" i="1"/>
  <c r="F259" i="5"/>
  <c r="G1165" i="1"/>
  <c r="G1157" i="1"/>
  <c r="G1155" i="1"/>
  <c r="G1137" i="1"/>
  <c r="F146" i="5"/>
  <c r="E287" i="9"/>
  <c r="B287" i="9" s="1"/>
  <c r="D1046" i="1"/>
  <c r="G1018" i="1"/>
  <c r="G1004" i="1"/>
  <c r="E12" i="5"/>
  <c r="D990" i="1" s="1"/>
  <c r="D997" i="1"/>
  <c r="G997" i="1" s="1"/>
  <c r="E7" i="5"/>
  <c r="D985" i="1" s="1"/>
  <c r="F19" i="5"/>
  <c r="G710" i="1"/>
  <c r="F216" i="9"/>
  <c r="B216" i="9" s="1"/>
  <c r="G644" i="1"/>
  <c r="G643" i="1"/>
  <c r="G642" i="1"/>
  <c r="G645" i="1"/>
  <c r="F652" i="4"/>
  <c r="G378" i="1"/>
  <c r="F363" i="4"/>
  <c r="F383" i="4"/>
  <c r="G371" i="1"/>
  <c r="G370" i="1"/>
  <c r="G364" i="1"/>
  <c r="G365" i="1"/>
  <c r="G358" i="1"/>
  <c r="G359" i="1"/>
  <c r="G361" i="1"/>
  <c r="G413" i="1"/>
  <c r="G290" i="1"/>
  <c r="F418" i="4"/>
  <c r="G248" i="1"/>
  <c r="G255" i="1"/>
  <c r="G257" i="1"/>
  <c r="F252" i="4"/>
  <c r="G191" i="1"/>
  <c r="G209" i="1"/>
  <c r="G206" i="1"/>
  <c r="G207" i="1"/>
  <c r="F210" i="4"/>
  <c r="G190" i="1"/>
  <c r="G188" i="1"/>
  <c r="G187" i="1"/>
  <c r="G186" i="1"/>
  <c r="F188" i="4"/>
  <c r="F222" i="9"/>
  <c r="B222" i="9" s="1"/>
  <c r="F220" i="9"/>
  <c r="B220" i="9" s="1"/>
  <c r="F218" i="9"/>
  <c r="B218" i="9" s="1"/>
  <c r="G173" i="1"/>
  <c r="G178" i="1"/>
  <c r="E163" i="4"/>
  <c r="D159" i="1" s="1"/>
  <c r="F177" i="4"/>
  <c r="G172" i="1"/>
  <c r="G288" i="1"/>
  <c r="G637" i="1"/>
  <c r="E644" i="4"/>
  <c r="D638" i="1" s="1"/>
  <c r="G411" i="1"/>
  <c r="G412" i="1"/>
  <c r="F643" i="4"/>
  <c r="G167" i="1"/>
  <c r="G165" i="1"/>
  <c r="F169" i="4"/>
  <c r="G163" i="1"/>
  <c r="G161" i="1"/>
  <c r="G155" i="1"/>
  <c r="G158" i="1"/>
  <c r="G124" i="1"/>
  <c r="G125" i="1"/>
  <c r="G122" i="1"/>
  <c r="G120" i="1"/>
  <c r="G121" i="1"/>
  <c r="F124" i="4"/>
  <c r="G73" i="1"/>
  <c r="G74" i="1"/>
  <c r="G78" i="1"/>
  <c r="G79" i="1"/>
  <c r="F82" i="4"/>
  <c r="G66" i="1"/>
  <c r="F68" i="4"/>
  <c r="G58" i="1"/>
  <c r="G59" i="1"/>
  <c r="F50" i="4"/>
  <c r="F62" i="4"/>
  <c r="G662" i="1"/>
  <c r="H662" i="1"/>
  <c r="H661" i="1"/>
  <c r="G55" i="1"/>
  <c r="G56" i="1"/>
  <c r="G154" i="1"/>
  <c r="F217" i="9"/>
  <c r="G153" i="1"/>
  <c r="G152" i="1"/>
  <c r="B274" i="9"/>
  <c r="G649" i="1"/>
  <c r="G64" i="1"/>
  <c r="G65" i="1"/>
  <c r="G184" i="1"/>
  <c r="G189" i="1"/>
  <c r="G160" i="1"/>
  <c r="G162" i="1"/>
  <c r="F164" i="4"/>
  <c r="G148" i="1"/>
  <c r="G149" i="1"/>
  <c r="G1507" i="1"/>
  <c r="G1499" i="1"/>
  <c r="G1503" i="1"/>
  <c r="H1492" i="1"/>
  <c r="G1489" i="1"/>
  <c r="H1486" i="1"/>
  <c r="G1485" i="1"/>
  <c r="G1481" i="1"/>
  <c r="H1484" i="1"/>
  <c r="D237" i="5"/>
  <c r="H1165" i="1"/>
  <c r="H1160" i="1"/>
  <c r="H1157" i="1"/>
  <c r="H1156" i="1"/>
  <c r="H1155" i="1"/>
  <c r="H1154" i="1"/>
  <c r="H1151" i="1"/>
  <c r="H1137" i="1"/>
  <c r="H1064" i="1"/>
  <c r="H1054" i="1"/>
  <c r="H1051" i="1"/>
  <c r="H1033" i="1"/>
  <c r="H1030" i="1"/>
  <c r="H1032" i="1"/>
  <c r="H1018" i="1"/>
  <c r="H1014" i="1"/>
  <c r="H1013" i="1"/>
  <c r="H1012" i="1"/>
  <c r="H1008" i="1"/>
  <c r="H1006" i="1"/>
  <c r="H1004" i="1"/>
  <c r="H1001" i="1"/>
  <c r="H1000" i="1"/>
  <c r="H999" i="1"/>
  <c r="H998" i="1"/>
  <c r="H997" i="1"/>
  <c r="D12" i="5"/>
  <c r="C990" i="1" s="1"/>
  <c r="G990" i="1" s="1"/>
  <c r="H996" i="1"/>
  <c r="H990" i="1"/>
  <c r="H991" i="1"/>
  <c r="H993" i="1"/>
  <c r="H986" i="1"/>
  <c r="H987" i="1"/>
  <c r="H714" i="1"/>
  <c r="H711" i="1"/>
  <c r="H710" i="1"/>
  <c r="H670" i="1"/>
  <c r="H669" i="1"/>
  <c r="H668" i="1"/>
  <c r="E26" i="9"/>
  <c r="B26" i="9" s="1"/>
  <c r="D644" i="4"/>
  <c r="E273" i="9"/>
  <c r="B273" i="9" s="1"/>
  <c r="E68" i="9"/>
  <c r="B68" i="9" s="1"/>
  <c r="D196" i="4"/>
  <c r="E46" i="9"/>
  <c r="B46" i="9" s="1"/>
  <c r="E44" i="9"/>
  <c r="B44" i="9" s="1"/>
  <c r="G177" i="1"/>
  <c r="E40" i="9"/>
  <c r="B40" i="9" s="1"/>
  <c r="D163" i="4"/>
  <c r="D133" i="4"/>
  <c r="D6" i="4" s="1"/>
  <c r="G4" i="1"/>
  <c r="G10" i="1"/>
  <c r="G14" i="1"/>
  <c r="G16" i="1"/>
  <c r="G26" i="1"/>
  <c r="G30" i="1"/>
  <c r="G34" i="1"/>
  <c r="G38" i="1"/>
  <c r="G40" i="1"/>
  <c r="G44" i="1"/>
  <c r="G6" i="1"/>
  <c r="G8" i="1"/>
  <c r="G12" i="1"/>
  <c r="G18" i="1"/>
  <c r="G20" i="1"/>
  <c r="G22" i="1"/>
  <c r="G24" i="1"/>
  <c r="G28" i="1"/>
  <c r="G32" i="1"/>
  <c r="G36" i="1"/>
  <c r="G42" i="1"/>
  <c r="G46" i="1"/>
  <c r="H46" i="1"/>
  <c r="G3" i="1"/>
  <c r="G5" i="1"/>
  <c r="G7" i="1"/>
  <c r="G9" i="1"/>
  <c r="G11" i="1"/>
  <c r="G13" i="1"/>
  <c r="G15" i="1"/>
  <c r="G17" i="1"/>
  <c r="G19" i="1"/>
  <c r="G21" i="1"/>
  <c r="G23" i="1"/>
  <c r="G25" i="1"/>
  <c r="G27" i="1"/>
  <c r="G29" i="1"/>
  <c r="G31" i="1"/>
  <c r="G33" i="1"/>
  <c r="G35" i="1"/>
  <c r="G37" i="1"/>
  <c r="G39" i="1"/>
  <c r="G41" i="1"/>
  <c r="G43" i="1"/>
  <c r="G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30" i="1"/>
  <c r="H131" i="1"/>
  <c r="H132" i="1"/>
  <c r="H133" i="1"/>
  <c r="H134"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373" i="1"/>
  <c r="H656" i="1"/>
  <c r="G1183" i="1"/>
  <c r="G1187" i="1"/>
  <c r="G1191" i="1"/>
  <c r="G1195" i="1"/>
  <c r="G1199" i="1"/>
  <c r="G1203" i="1"/>
  <c r="G1207" i="1"/>
  <c r="G1211" i="1"/>
  <c r="G1215" i="1"/>
  <c r="G1219" i="1"/>
  <c r="G1223" i="1"/>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H1180"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H1426" i="1"/>
  <c r="J1462" i="1"/>
  <c r="H1462" i="1"/>
  <c r="G1462" i="1"/>
  <c r="J1464" i="1"/>
  <c r="H1464" i="1"/>
  <c r="G1464" i="1"/>
  <c r="I1464" i="1" s="1"/>
  <c r="J1466" i="1"/>
  <c r="H1466" i="1"/>
  <c r="G1466" i="1"/>
  <c r="J1468" i="1"/>
  <c r="H1468" i="1"/>
  <c r="G1468" i="1"/>
  <c r="I1468" i="1" s="1"/>
  <c r="J1471" i="1"/>
  <c r="H1471" i="1"/>
  <c r="G1471" i="1"/>
  <c r="J1473" i="1"/>
  <c r="H1473" i="1"/>
  <c r="G1473" i="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G20" i="9"/>
  <c r="H20" i="9"/>
  <c r="F152" i="4"/>
  <c r="F299" i="4"/>
  <c r="D298" i="4"/>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5" i="1"/>
  <c r="G1454" i="1"/>
  <c r="J1463" i="1"/>
  <c r="H1463" i="1"/>
  <c r="G1463" i="1"/>
  <c r="I1463" i="1" s="1"/>
  <c r="J1465" i="1"/>
  <c r="H1465" i="1"/>
  <c r="G1465" i="1"/>
  <c r="J1467" i="1"/>
  <c r="H1467" i="1"/>
  <c r="G1467" i="1"/>
  <c r="I1467" i="1" s="1"/>
  <c r="G1469" i="1"/>
  <c r="J1472" i="1"/>
  <c r="H1472" i="1"/>
  <c r="G1472" i="1"/>
  <c r="I1472" i="1" s="1"/>
  <c r="J1474" i="1"/>
  <c r="H1474" i="1"/>
  <c r="G147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427" i="1"/>
  <c r="G1429" i="1"/>
  <c r="G1431" i="1"/>
  <c r="G1433" i="1"/>
  <c r="G1436" i="1"/>
  <c r="G1438" i="1"/>
  <c r="J1446" i="1"/>
  <c r="H1446" i="1"/>
  <c r="G1446" i="1"/>
  <c r="J1447" i="1"/>
  <c r="H1447" i="1"/>
  <c r="G1447" i="1"/>
  <c r="J1448" i="1"/>
  <c r="H1448" i="1"/>
  <c r="G1448" i="1"/>
  <c r="I1448" i="1" s="1"/>
  <c r="J1449" i="1"/>
  <c r="H1449" i="1"/>
  <c r="G1449" i="1"/>
  <c r="J1450" i="1"/>
  <c r="H1450" i="1"/>
  <c r="G1450" i="1"/>
  <c r="I1450" i="1" s="1"/>
  <c r="J1451" i="1"/>
  <c r="H1451" i="1"/>
  <c r="G1451" i="1"/>
  <c r="J1452" i="1"/>
  <c r="H1452" i="1"/>
  <c r="G1452" i="1"/>
  <c r="I1452" i="1" s="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6" i="4"/>
  <c r="E298" i="4"/>
  <c r="F351" i="4"/>
  <c r="D350" i="4"/>
  <c r="G1445" i="1"/>
  <c r="F7" i="4"/>
  <c r="F45" i="4"/>
  <c r="F51" i="4"/>
  <c r="F83" i="4"/>
  <c r="F107" i="4"/>
  <c r="F125" i="4"/>
  <c r="F153" i="4"/>
  <c r="F197" i="4"/>
  <c r="F225" i="4"/>
  <c r="F253" i="4"/>
  <c r="F300" i="4"/>
  <c r="F312" i="4"/>
  <c r="F352" i="4"/>
  <c r="F364" i="4"/>
  <c r="F416" i="4"/>
  <c r="F421" i="4"/>
  <c r="F473" i="4"/>
  <c r="F485" i="4"/>
  <c r="F529" i="4"/>
  <c r="F581" i="4"/>
  <c r="F603" i="4"/>
  <c r="F13" i="5"/>
  <c r="F417" i="4"/>
  <c r="D68" i="5"/>
  <c r="G289" i="9"/>
  <c r="E289" i="9" s="1"/>
  <c r="B289" i="9" s="1"/>
  <c r="F177" i="5"/>
  <c r="D176" i="5"/>
  <c r="E141" i="6"/>
  <c r="F119" i="5"/>
  <c r="F135" i="5"/>
  <c r="F149" i="5"/>
  <c r="F180" i="5"/>
  <c r="F190" i="5"/>
  <c r="F206" i="5"/>
  <c r="F5" i="6"/>
  <c r="D129" i="6"/>
  <c r="D141" i="6"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125" i="9"/>
  <c r="B129" i="9"/>
  <c r="B133" i="9"/>
  <c r="B137" i="9"/>
  <c r="B141"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E286" i="9"/>
  <c r="B286" i="9" s="1"/>
  <c r="F88" i="5"/>
  <c r="E176" i="5"/>
  <c r="D42" i="8"/>
  <c r="G294" i="9" s="1"/>
  <c r="E294" i="9" s="1"/>
  <c r="B127" i="9"/>
  <c r="B131" i="9"/>
  <c r="B135" i="9"/>
  <c r="B139" i="9"/>
  <c r="G191" i="9"/>
  <c r="E191" i="9" s="1"/>
  <c r="B191" i="9" s="1"/>
  <c r="M212" i="9"/>
  <c r="B281" i="9"/>
  <c r="B213" i="9"/>
  <c r="B215" i="9"/>
  <c r="B217" i="9"/>
  <c r="B219" i="9"/>
  <c r="B221" i="9"/>
  <c r="B223" i="9"/>
  <c r="F275" i="9"/>
  <c r="B279" i="9"/>
  <c r="B290" i="9"/>
  <c r="B228" i="9"/>
  <c r="B230" i="9"/>
  <c r="B232" i="9"/>
  <c r="B234" i="9"/>
  <c r="B236" i="9"/>
  <c r="B238" i="9"/>
  <c r="B240" i="9"/>
  <c r="B242" i="9"/>
  <c r="B244" i="9"/>
  <c r="B246" i="9"/>
  <c r="B248" i="9"/>
  <c r="B250" i="9"/>
  <c r="B252" i="9"/>
  <c r="B254" i="9"/>
  <c r="B256" i="9"/>
  <c r="B258" i="9"/>
  <c r="B260" i="9"/>
  <c r="B262" i="9"/>
  <c r="B264" i="9"/>
  <c r="B266" i="9"/>
  <c r="B268" i="9"/>
  <c r="B270" i="9"/>
  <c r="E296" i="9" l="1"/>
  <c r="I10" i="3" s="1"/>
  <c r="G1453" i="1"/>
  <c r="H1047" i="1"/>
  <c r="I1446" i="1"/>
  <c r="I35" i="3"/>
  <c r="C1518" i="1"/>
  <c r="H24" i="3"/>
  <c r="C1299" i="1"/>
  <c r="F78" i="5"/>
  <c r="C1056" i="1"/>
  <c r="E420" i="4"/>
  <c r="D415" i="1"/>
  <c r="D528" i="4"/>
  <c r="C523" i="1"/>
  <c r="F263" i="4"/>
  <c r="C259" i="1"/>
  <c r="F139" i="4"/>
  <c r="C135" i="1"/>
  <c r="D420" i="4"/>
  <c r="C415" i="1"/>
  <c r="F344" i="4"/>
  <c r="C339" i="1"/>
  <c r="D151" i="4"/>
  <c r="D1299" i="1"/>
  <c r="I24" i="3"/>
  <c r="G291" i="9"/>
  <c r="E291" i="9" s="1"/>
  <c r="B291" i="9" s="1"/>
  <c r="C1167" i="1"/>
  <c r="F87" i="5"/>
  <c r="C1065" i="1"/>
  <c r="E528" i="4"/>
  <c r="D523" i="1"/>
  <c r="I1444" i="1"/>
  <c r="I1440" i="1"/>
  <c r="I23" i="3"/>
  <c r="D1214" i="1"/>
  <c r="G1501" i="1"/>
  <c r="G1483" i="1"/>
  <c r="F12" i="5"/>
  <c r="I20" i="3"/>
  <c r="E6" i="5"/>
  <c r="D984" i="1" s="1"/>
  <c r="E151" i="4"/>
  <c r="E289" i="4" s="1"/>
  <c r="F237" i="5"/>
  <c r="C1214" i="1"/>
  <c r="H23" i="3"/>
  <c r="D7" i="5"/>
  <c r="H20" i="3" s="1"/>
  <c r="F644" i="4"/>
  <c r="C638" i="1"/>
  <c r="F196" i="4"/>
  <c r="C192" i="1"/>
  <c r="F163" i="4"/>
  <c r="C159" i="1"/>
  <c r="F133" i="4"/>
  <c r="C129" i="1"/>
  <c r="B294" i="9"/>
  <c r="F141" i="6"/>
  <c r="H28" i="3"/>
  <c r="C1435" i="1"/>
  <c r="D175" i="5"/>
  <c r="F176" i="5"/>
  <c r="H22" i="3"/>
  <c r="C1153" i="1"/>
  <c r="D408" i="4"/>
  <c r="F350" i="4"/>
  <c r="C345" i="1"/>
  <c r="E407" i="4"/>
  <c r="D402" i="1" s="1"/>
  <c r="D293" i="1"/>
  <c r="E412" i="4"/>
  <c r="I16" i="3"/>
  <c r="D2" i="1"/>
  <c r="I1479" i="1"/>
  <c r="I1477" i="1"/>
  <c r="I1460" i="1"/>
  <c r="I1458" i="1"/>
  <c r="I1456" i="1"/>
  <c r="I1451" i="1"/>
  <c r="I1449" i="1"/>
  <c r="I1447" i="1"/>
  <c r="I1474" i="1"/>
  <c r="I1465" i="1"/>
  <c r="E408" i="4"/>
  <c r="D403" i="1" s="1"/>
  <c r="E20" i="9"/>
  <c r="I1473" i="1"/>
  <c r="K1432" i="9"/>
  <c r="G295" i="9"/>
  <c r="E295" i="9" s="1"/>
  <c r="B295" i="9" s="1"/>
  <c r="I34" i="3"/>
  <c r="C1517" i="1"/>
  <c r="E175" i="5"/>
  <c r="D1152" i="1" s="1"/>
  <c r="I22" i="3"/>
  <c r="D1153" i="1"/>
  <c r="E165" i="9"/>
  <c r="B165" i="9" s="1"/>
  <c r="F212" i="9"/>
  <c r="B212" i="9" s="1"/>
  <c r="F129" i="6"/>
  <c r="C1423" i="1"/>
  <c r="G299" i="9"/>
  <c r="E299" i="9" s="1"/>
  <c r="I28" i="3"/>
  <c r="D1435" i="1"/>
  <c r="F68" i="5"/>
  <c r="H21" i="3"/>
  <c r="C1046" i="1"/>
  <c r="F6" i="4"/>
  <c r="H16" i="3"/>
  <c r="D412" i="4"/>
  <c r="C2" i="1"/>
  <c r="D407" i="4"/>
  <c r="F298" i="4"/>
  <c r="C293" i="1"/>
  <c r="H17" i="3"/>
  <c r="D289" i="4"/>
  <c r="D290" i="4" s="1"/>
  <c r="C147" i="1"/>
  <c r="I1471" i="1"/>
  <c r="I1466" i="1"/>
  <c r="I1462" i="1"/>
  <c r="D6" i="5" l="1"/>
  <c r="G276" i="9" s="1"/>
  <c r="D522" i="1"/>
  <c r="E636" i="4"/>
  <c r="D630" i="1" s="1"/>
  <c r="G1065" i="1"/>
  <c r="H1065" i="1"/>
  <c r="G1167" i="1"/>
  <c r="H1167" i="1"/>
  <c r="C414" i="1"/>
  <c r="D635" i="4"/>
  <c r="F420" i="4"/>
  <c r="C522" i="1"/>
  <c r="F528" i="4"/>
  <c r="D636" i="4"/>
  <c r="E635" i="4"/>
  <c r="D629" i="1" s="1"/>
  <c r="D414" i="1"/>
  <c r="G339" i="1"/>
  <c r="H339" i="1"/>
  <c r="G415" i="1"/>
  <c r="H415" i="1"/>
  <c r="G135" i="1"/>
  <c r="H135" i="1"/>
  <c r="G259" i="1"/>
  <c r="H259" i="1"/>
  <c r="G523" i="1"/>
  <c r="H523" i="1"/>
  <c r="H1056" i="1"/>
  <c r="G1056" i="1"/>
  <c r="H1299" i="1"/>
  <c r="G1299" i="1"/>
  <c r="H1518" i="1"/>
  <c r="G1518" i="1"/>
  <c r="H276" i="9"/>
  <c r="F151" i="4"/>
  <c r="I17" i="3"/>
  <c r="D147" i="1"/>
  <c r="H147" i="1" s="1"/>
  <c r="H1214" i="1"/>
  <c r="G1214" i="1"/>
  <c r="F7" i="5"/>
  <c r="C985" i="1"/>
  <c r="G985" i="1" s="1"/>
  <c r="G638" i="1"/>
  <c r="H638" i="1"/>
  <c r="G192" i="1"/>
  <c r="H192" i="1"/>
  <c r="G159" i="1"/>
  <c r="H159" i="1"/>
  <c r="G129" i="1"/>
  <c r="H129" i="1"/>
  <c r="C286" i="1"/>
  <c r="G147" i="1"/>
  <c r="B299" i="9"/>
  <c r="E298" i="9"/>
  <c r="H2" i="1"/>
  <c r="G2" i="1"/>
  <c r="G1046" i="1"/>
  <c r="H1046" i="1"/>
  <c r="H1423" i="1"/>
  <c r="G1423" i="1"/>
  <c r="H9" i="3"/>
  <c r="H1517" i="1"/>
  <c r="G1517" i="1"/>
  <c r="H11" i="3"/>
  <c r="E639" i="4"/>
  <c r="D407" i="1"/>
  <c r="G1153" i="1"/>
  <c r="H1153" i="1"/>
  <c r="G1435" i="1"/>
  <c r="H1435" i="1"/>
  <c r="E293" i="9"/>
  <c r="D413" i="4"/>
  <c r="D414" i="4" s="1"/>
  <c r="D291" i="4"/>
  <c r="F289" i="4"/>
  <c r="C285" i="1"/>
  <c r="G293" i="1"/>
  <c r="H293" i="1"/>
  <c r="F407" i="4"/>
  <c r="C402" i="1"/>
  <c r="G282" i="9"/>
  <c r="E282" i="9" s="1"/>
  <c r="B282" i="9" s="1"/>
  <c r="D639" i="4"/>
  <c r="F412" i="4"/>
  <c r="C407" i="1"/>
  <c r="E291" i="4"/>
  <c r="D287" i="1" s="1"/>
  <c r="E413" i="4"/>
  <c r="D285" i="1"/>
  <c r="B20" i="9"/>
  <c r="E19" i="9"/>
  <c r="E290" i="4"/>
  <c r="D286" i="1" s="1"/>
  <c r="G345" i="1"/>
  <c r="H345" i="1"/>
  <c r="F408" i="4"/>
  <c r="C403" i="1"/>
  <c r="F175" i="5"/>
  <c r="C1152" i="1"/>
  <c r="E276" i="9" l="1"/>
  <c r="B276" i="9" s="1"/>
  <c r="F6" i="5"/>
  <c r="C984" i="1"/>
  <c r="H8" i="3" s="1"/>
  <c r="F636" i="4"/>
  <c r="C630" i="1"/>
  <c r="G522" i="1"/>
  <c r="H522" i="1"/>
  <c r="C629" i="1"/>
  <c r="F635" i="4"/>
  <c r="G414" i="1"/>
  <c r="H414" i="1"/>
  <c r="F290" i="4"/>
  <c r="H985" i="1"/>
  <c r="G1152" i="1"/>
  <c r="H1152" i="1"/>
  <c r="G403" i="1"/>
  <c r="H403" i="1"/>
  <c r="E640" i="4"/>
  <c r="E641" i="4" s="1"/>
  <c r="E415" i="4"/>
  <c r="D410" i="1" s="1"/>
  <c r="D408" i="1"/>
  <c r="G407" i="1"/>
  <c r="H407" i="1"/>
  <c r="C409" i="1"/>
  <c r="G402" i="1"/>
  <c r="H402" i="1"/>
  <c r="G285" i="1"/>
  <c r="H285" i="1"/>
  <c r="F291" i="4"/>
  <c r="C287" i="1"/>
  <c r="E414" i="4"/>
  <c r="D409" i="1" s="1"/>
  <c r="N3" i="9"/>
  <c r="I11" i="3"/>
  <c r="F639" i="4"/>
  <c r="C633" i="1"/>
  <c r="D640" i="4"/>
  <c r="D415" i="4"/>
  <c r="F413" i="4"/>
  <c r="C408" i="1"/>
  <c r="D633" i="1"/>
  <c r="K3" i="9"/>
  <c r="I9" i="3"/>
  <c r="G286" i="1"/>
  <c r="H286" i="1"/>
  <c r="E275" i="9" l="1"/>
  <c r="I8" i="3" s="1"/>
  <c r="G984" i="1"/>
  <c r="H984" i="1"/>
  <c r="H629" i="1"/>
  <c r="G629" i="1"/>
  <c r="G630" i="1"/>
  <c r="H630" i="1"/>
  <c r="F414" i="4"/>
  <c r="D635" i="1"/>
  <c r="D642" i="4"/>
  <c r="F640" i="4"/>
  <c r="C634" i="1"/>
  <c r="G287" i="1"/>
  <c r="H287" i="1"/>
  <c r="M3" i="9"/>
  <c r="G408" i="1"/>
  <c r="H408" i="1"/>
  <c r="F415" i="4"/>
  <c r="C410" i="1"/>
  <c r="G633" i="1"/>
  <c r="H633" i="1"/>
  <c r="D641" i="4"/>
  <c r="G409" i="1"/>
  <c r="H409" i="1"/>
  <c r="E642" i="4"/>
  <c r="D634" i="1"/>
  <c r="D645" i="4" l="1"/>
  <c r="F641" i="4"/>
  <c r="C635" i="1"/>
  <c r="E646" i="4"/>
  <c r="D636" i="1"/>
  <c r="G410" i="1"/>
  <c r="H410" i="1"/>
  <c r="G634" i="1"/>
  <c r="H634" i="1"/>
  <c r="D646" i="4"/>
  <c r="F642" i="4"/>
  <c r="C636" i="1"/>
  <c r="E645" i="4"/>
  <c r="G636" i="1" l="1"/>
  <c r="H636" i="1"/>
  <c r="F646" i="4"/>
  <c r="H19" i="3"/>
  <c r="C640" i="1"/>
  <c r="G635" i="1"/>
  <c r="H635" i="1"/>
  <c r="H18" i="3"/>
  <c r="F645" i="4"/>
  <c r="C639" i="1"/>
  <c r="I18" i="3"/>
  <c r="D639" i="1"/>
  <c r="I19" i="3"/>
  <c r="D640" i="1"/>
  <c r="G639" i="1" l="1"/>
  <c r="H639" i="1"/>
  <c r="H7" i="3"/>
  <c r="G640" i="1"/>
  <c r="H640" i="1"/>
  <c r="J3" i="9" l="1"/>
  <c r="I7" i="3"/>
  <c r="M272" i="9" l="1"/>
  <c r="L272" i="9"/>
  <c r="H18" i="9"/>
  <c r="G18" i="9"/>
  <c r="I6" i="9"/>
  <c r="J7" i="9"/>
  <c r="K8" i="9"/>
  <c r="J11" i="9"/>
  <c r="K12" i="9"/>
  <c r="H15" i="9"/>
  <c r="G16" i="9"/>
  <c r="G17" i="9"/>
  <c r="J17" i="9"/>
  <c r="J5" i="9"/>
  <c r="K6" i="9"/>
  <c r="I8" i="9"/>
  <c r="J9" i="9"/>
  <c r="K10" i="9"/>
  <c r="I12" i="9"/>
  <c r="J13" i="9"/>
  <c r="M15" i="9"/>
  <c r="L16" i="9"/>
  <c r="I17" i="9"/>
  <c r="I5" i="9"/>
  <c r="J6" i="9"/>
  <c r="K7" i="9"/>
  <c r="I9" i="9"/>
  <c r="J10" i="9"/>
  <c r="E10" i="9" s="1"/>
  <c r="B10" i="9" s="1"/>
  <c r="K11" i="9"/>
  <c r="I13" i="9"/>
  <c r="G15" i="9"/>
  <c r="H16" i="9"/>
  <c r="H17" i="9"/>
  <c r="K5" i="9"/>
  <c r="I7" i="9"/>
  <c r="J8" i="9"/>
  <c r="K9" i="9"/>
  <c r="I11" i="9"/>
  <c r="J12" i="9"/>
  <c r="K13" i="9"/>
  <c r="L15" i="9"/>
  <c r="F15" i="9" s="1"/>
  <c r="M16" i="9"/>
  <c r="E7" i="9" l="1"/>
  <c r="B7" i="9" s="1"/>
  <c r="E15" i="9"/>
  <c r="E16" i="9"/>
  <c r="B15" i="9"/>
  <c r="E9" i="9"/>
  <c r="B9" i="9" s="1"/>
  <c r="E12" i="9"/>
  <c r="B12" i="9" s="1"/>
  <c r="E6" i="9"/>
  <c r="B6" i="9" s="1"/>
  <c r="E11" i="9"/>
  <c r="B11" i="9" s="1"/>
  <c r="E13" i="9"/>
  <c r="B13" i="9" s="1"/>
  <c r="E5" i="9"/>
  <c r="F16" i="9"/>
  <c r="F14" i="9" s="1"/>
  <c r="E8" i="9"/>
  <c r="B8" i="9" s="1"/>
  <c r="E17" i="9"/>
  <c r="B17" i="9" s="1"/>
  <c r="E18" i="9"/>
  <c r="B18" i="9" s="1"/>
  <c r="F272" i="9"/>
  <c r="B16" i="9" l="1"/>
  <c r="B5" i="9"/>
  <c r="E4" i="9"/>
  <c r="B272" i="9"/>
  <c r="F19" i="9"/>
  <c r="F3" i="9" s="1"/>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<sst xmlns="http://schemas.openxmlformats.org/spreadsheetml/2006/main" count="4313" uniqueCount="3393">
  <si>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</si>
  <si>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</si>
  <si>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</si>
  <si>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</si>
  <si>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</si>
  <si>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</si>
  <si>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</si>
  <si>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</si>
  <si>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</si>
  <si>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</si>
  <si>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</si>
  <si>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</si>
  <si>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</si>
  <si>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</si>
  <si>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</si>
  <si>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</si>
  <si>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</si>
  <si>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</si>
  <si>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</si>
  <si>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</si>
  <si>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</si>
  <si>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</si>
  <si>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</si>
  <si>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</si>
  <si>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</si>
  <si>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</si>
  <si>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</si>
  <si>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</si>
  <si>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</si>
  <si>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</si>
  <si>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</si>
  <si>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ZLATAR BISTRICA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</si>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</sst>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6095083</v>
      </c>
      <c r="D2" s="6">
        <f>'PR-RAS'!E6</f>
        <v>5976820.7400000002</v>
      </c>
      <c r="E2" s="6">
        <v>0</v>
      </c>
      <c r="F2" s="6">
        <v>0</v>
      </c>
      <c r="G2" s="7">
        <f t="shared" ref="G2:G264" si="0">(B2/1000)*(C2*1+D2*2)</f>
        <v>18048.724480000001</v>
      </c>
      <c r="H2" s="7">
        <f t="shared" ref="H2:H264"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5150146</v>
      </c>
      <c r="D46" s="1">
        <f>'PR-RAS'!E50</f>
        <v>5237661.5999999996</v>
      </c>
      <c r="E46" s="1">
        <v>0</v>
      </c>
      <c r="F46" s="1">
        <v>0</v>
      </c>
      <c r="G46" s="2">
        <f t="shared" si="0"/>
        <v>703146.11399999994</v>
      </c>
      <c r="H46" s="2">
        <f t="shared" si="1"/>
        <v>0.40000000037252903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2355</v>
      </c>
      <c r="D55" s="1">
        <f>'PR-RAS'!E59</f>
        <v>0</v>
      </c>
      <c r="E55" s="1">
        <v>0</v>
      </c>
      <c r="F55" s="1">
        <v>0</v>
      </c>
      <c r="G55" s="2">
        <f t="shared" si="0"/>
        <v>127.17</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2355</v>
      </c>
      <c r="D56" s="1">
        <f>'PR-RAS'!E60</f>
        <v>0</v>
      </c>
      <c r="E56" s="1">
        <v>0</v>
      </c>
      <c r="F56" s="1">
        <v>0</v>
      </c>
      <c r="G56" s="2">
        <f t="shared" si="0"/>
        <v>129.52500000000001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124800</v>
      </c>
      <c r="D58" s="1">
        <f>'PR-RAS'!E62</f>
        <v>0</v>
      </c>
      <c r="E58" s="1">
        <v>0</v>
      </c>
      <c r="F58" s="1">
        <v>0</v>
      </c>
      <c r="G58" s="2">
        <f t="shared" si="0"/>
        <v>7113.6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124800</v>
      </c>
      <c r="D59" s="1">
        <f>'PR-RAS'!E63</f>
        <v>0</v>
      </c>
      <c r="E59" s="1">
        <v>0</v>
      </c>
      <c r="F59" s="1">
        <v>0</v>
      </c>
      <c r="G59" s="2">
        <f t="shared" si="0"/>
        <v>7238.4000000000005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5022991</v>
      </c>
      <c r="D64" s="1">
        <f>'PR-RAS'!E68</f>
        <v>5218161.5999999996</v>
      </c>
      <c r="E64" s="1">
        <v>0</v>
      </c>
      <c r="F64" s="1">
        <v>0</v>
      </c>
      <c r="G64" s="2">
        <f t="shared" si="0"/>
        <v>973936.79459999991</v>
      </c>
      <c r="H64" s="2">
        <f t="shared" si="1"/>
        <v>0.40000000037252903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4963608</v>
      </c>
      <c r="D65" s="1">
        <f>'PR-RAS'!E69</f>
        <v>5122654.1399999997</v>
      </c>
      <c r="E65" s="1">
        <v>0</v>
      </c>
      <c r="F65" s="1">
        <v>0</v>
      </c>
      <c r="G65" s="2">
        <f t="shared" si="0"/>
        <v>973370.64191999997</v>
      </c>
      <c r="H65" s="2">
        <f t="shared" si="1"/>
        <v>0.13999999966472387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59383</v>
      </c>
      <c r="D66" s="1">
        <f>'PR-RAS'!E70</f>
        <v>95507.46</v>
      </c>
      <c r="E66" s="1">
        <v>0</v>
      </c>
      <c r="F66" s="1">
        <v>0</v>
      </c>
      <c r="G66" s="2">
        <f t="shared" si="0"/>
        <v>16275.864800000001</v>
      </c>
      <c r="H66" s="2">
        <f t="shared" si="1"/>
        <v>0.46000000000640284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19500</v>
      </c>
      <c r="E73" s="1">
        <v>0</v>
      </c>
      <c r="F73" s="1">
        <v>0</v>
      </c>
      <c r="G73" s="2">
        <f t="shared" si="0"/>
        <v>2808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19500</v>
      </c>
      <c r="E74" s="1">
        <v>0</v>
      </c>
      <c r="F74" s="1">
        <v>0</v>
      </c>
      <c r="G74" s="2">
        <f t="shared" si="0"/>
        <v>2847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v>
      </c>
      <c r="D78" s="1">
        <f>'PR-RAS'!E82</f>
        <v>38078.28</v>
      </c>
      <c r="E78" s="1">
        <v>0</v>
      </c>
      <c r="F78" s="1">
        <v>0</v>
      </c>
      <c r="G78" s="2">
        <f t="shared" si="0"/>
        <v>5866.2881200000002</v>
      </c>
      <c r="H78" s="2">
        <f t="shared" si="1"/>
        <v>0.27999999999883585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v>
      </c>
      <c r="D79" s="1">
        <f>'PR-RAS'!E83</f>
        <v>5.88</v>
      </c>
      <c r="E79" s="1">
        <v>0</v>
      </c>
      <c r="F79" s="1">
        <v>0</v>
      </c>
      <c r="G79" s="2">
        <f t="shared" si="0"/>
        <v>3.1792799999999999</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v>
      </c>
      <c r="D81" s="1">
        <f>'PR-RAS'!E85</f>
        <v>5.88</v>
      </c>
      <c r="E81" s="1">
        <v>0</v>
      </c>
      <c r="F81" s="1">
        <v>0</v>
      </c>
      <c r="G81" s="2">
        <f t="shared" si="0"/>
        <v>3.2607999999999997</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38072.400000000001</v>
      </c>
      <c r="E87" s="1">
        <v>0</v>
      </c>
      <c r="F87" s="1">
        <v>0</v>
      </c>
      <c r="G87" s="2">
        <f t="shared" si="0"/>
        <v>6548.4528</v>
      </c>
      <c r="H87" s="2">
        <f t="shared" si="1"/>
        <v>0.40000000000145519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38072.400000000001</v>
      </c>
      <c r="E89" s="1">
        <v>0</v>
      </c>
      <c r="F89" s="1">
        <v>0</v>
      </c>
      <c r="G89" s="2">
        <f t="shared" si="0"/>
        <v>6700.7424000000001</v>
      </c>
      <c r="H89" s="2">
        <f t="shared" si="1"/>
        <v>0.40000000000145519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165885</v>
      </c>
      <c r="D102" s="1">
        <f>'PR-RAS'!E106</f>
        <v>241862.25</v>
      </c>
      <c r="E102" s="1">
        <v>0</v>
      </c>
      <c r="F102" s="1">
        <v>0</v>
      </c>
      <c r="G102" s="2">
        <f t="shared" si="0"/>
        <v>65610.559500000003</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165885</v>
      </c>
      <c r="D108" s="1">
        <f>'PR-RAS'!E112</f>
        <v>241862.25</v>
      </c>
      <c r="E108" s="1">
        <v>0</v>
      </c>
      <c r="F108" s="1">
        <v>0</v>
      </c>
      <c r="G108" s="2">
        <f t="shared" si="0"/>
        <v>69508.216499999995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165885</v>
      </c>
      <c r="D113" s="1">
        <f>'PR-RAS'!E117</f>
        <v>241862.25</v>
      </c>
      <c r="E113" s="1">
        <v>0</v>
      </c>
      <c r="F113" s="1">
        <v>0</v>
      </c>
      <c r="G113" s="2">
        <f t="shared" si="0"/>
        <v>72756.263999999996</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15376</v>
      </c>
      <c r="D120" s="1">
        <f>'PR-RAS'!E124</f>
        <v>14441.5</v>
      </c>
      <c r="E120" s="1">
        <v>0</v>
      </c>
      <c r="F120" s="1">
        <v>0</v>
      </c>
      <c r="G120" s="2">
        <f t="shared" si="0"/>
        <v>5266.8209999999999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6466</v>
      </c>
      <c r="D121" s="1">
        <f>'PR-RAS'!E125</f>
        <v>10941.5</v>
      </c>
      <c r="E121" s="1">
        <v>0</v>
      </c>
      <c r="F121" s="1">
        <v>0</v>
      </c>
      <c r="G121" s="2">
        <f t="shared" si="0"/>
        <v>3401.8799999999997</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1540</v>
      </c>
      <c r="E122" s="1">
        <v>0</v>
      </c>
      <c r="F122" s="1">
        <v>0</v>
      </c>
      <c r="G122" s="2">
        <f t="shared" si="0"/>
        <v>372.68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6466</v>
      </c>
      <c r="D123" s="1">
        <f>'PR-RAS'!E127</f>
        <v>9401.5</v>
      </c>
      <c r="E123" s="1">
        <v>0</v>
      </c>
      <c r="F123" s="1">
        <v>0</v>
      </c>
      <c r="G123" s="2">
        <f t="shared" si="0"/>
        <v>3082.8179999999998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8910</v>
      </c>
      <c r="D124" s="1">
        <f>'PR-RAS'!E128</f>
        <v>3500</v>
      </c>
      <c r="E124" s="1">
        <v>0</v>
      </c>
      <c r="F124" s="1">
        <v>0</v>
      </c>
      <c r="G124" s="2">
        <f t="shared" si="0"/>
        <v>1956.93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8910</v>
      </c>
      <c r="D125" s="1">
        <f>'PR-RAS'!E129</f>
        <v>3500</v>
      </c>
      <c r="E125" s="1">
        <v>0</v>
      </c>
      <c r="F125" s="1">
        <v>0</v>
      </c>
      <c r="G125" s="2">
        <f t="shared" si="0"/>
        <v>1972.84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763647</v>
      </c>
      <c r="D129" s="1">
        <f>'PR-RAS'!E133</f>
        <v>444777.11</v>
      </c>
      <c r="E129" s="1">
        <v>0</v>
      </c>
      <c r="F129" s="1">
        <v>0</v>
      </c>
      <c r="G129" s="2">
        <f t="shared" si="0"/>
        <v>211609.75615999999</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763647</v>
      </c>
      <c r="D130" s="1">
        <f>'PR-RAS'!E134</f>
        <v>444777.11</v>
      </c>
      <c r="E130" s="1">
        <v>0</v>
      </c>
      <c r="F130" s="1">
        <v>0</v>
      </c>
      <c r="G130" s="2">
        <f t="shared" si="0"/>
        <v>213262.95738000001</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763647</v>
      </c>
      <c r="D131" s="1">
        <f>'PR-RAS'!E135</f>
        <v>444777.11</v>
      </c>
      <c r="E131" s="1">
        <v>0</v>
      </c>
      <c r="F131" s="1">
        <v>0</v>
      </c>
      <c r="G131" s="2">
        <f t="shared" si="0"/>
        <v>214916.1586</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5577401</v>
      </c>
      <c r="D147" s="1">
        <f>'PR-RAS'!E151</f>
        <v>6262779.3499999996</v>
      </c>
      <c r="E147" s="1">
        <v>0</v>
      </c>
      <c r="F147" s="1">
        <v>0</v>
      </c>
      <c r="G147" s="2">
        <f t="shared" si="0"/>
        <v>2643032.1161999996</v>
      </c>
      <c r="H147" s="2">
        <f t="shared" si="1"/>
        <v>0.34999999962747097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4695386</v>
      </c>
      <c r="D148" s="1">
        <f>'PR-RAS'!E152</f>
        <v>4958818.47</v>
      </c>
      <c r="E148" s="1">
        <v>0</v>
      </c>
      <c r="F148" s="1">
        <v>0</v>
      </c>
      <c r="G148" s="2">
        <f t="shared" si="0"/>
        <v>2148114.3721799999</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3902730</v>
      </c>
      <c r="D149" s="1">
        <f>'PR-RAS'!E153</f>
        <v>4120531.6</v>
      </c>
      <c r="E149" s="1">
        <v>0</v>
      </c>
      <c r="F149" s="1">
        <v>0</v>
      </c>
      <c r="G149" s="2">
        <f t="shared" si="0"/>
        <v>1797281.3935999998</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3767035</v>
      </c>
      <c r="D150" s="1">
        <f>'PR-RAS'!E154</f>
        <v>3963799.36</v>
      </c>
      <c r="E150" s="1">
        <v>0</v>
      </c>
      <c r="F150" s="1">
        <v>0</v>
      </c>
      <c r="G150" s="2">
        <f t="shared" si="0"/>
        <v>1742500.4242799997</v>
      </c>
      <c r="H150" s="2">
        <f t="shared" si="1"/>
        <v>0.35999999986961484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101963</v>
      </c>
      <c r="D152" s="1">
        <f>'PR-RAS'!E156</f>
        <v>122512.27</v>
      </c>
      <c r="E152" s="1">
        <v>0</v>
      </c>
      <c r="F152" s="1">
        <v>0</v>
      </c>
      <c r="G152" s="2">
        <f t="shared" si="0"/>
        <v>52395.118540000003</v>
      </c>
      <c r="H152" s="2">
        <f t="shared" si="1"/>
        <v>0.27000000000407454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33732</v>
      </c>
      <c r="D153" s="1">
        <f>'PR-RAS'!E157</f>
        <v>34219.97</v>
      </c>
      <c r="E153" s="1">
        <v>0</v>
      </c>
      <c r="F153" s="1">
        <v>0</v>
      </c>
      <c r="G153" s="2">
        <f t="shared" si="0"/>
        <v>15530.13488</v>
      </c>
      <c r="H153" s="2">
        <f t="shared" si="1"/>
        <v>2.9999999998835847E-2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157916</v>
      </c>
      <c r="D154" s="1">
        <f>'PR-RAS'!E158</f>
        <v>167044.78</v>
      </c>
      <c r="E154" s="1">
        <v>0</v>
      </c>
      <c r="F154" s="1">
        <v>0</v>
      </c>
      <c r="G154" s="2">
        <f t="shared" si="0"/>
        <v>75276.850680000003</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634740</v>
      </c>
      <c r="D155" s="1">
        <f>'PR-RAS'!E159</f>
        <v>671242.09</v>
      </c>
      <c r="E155" s="1">
        <v>0</v>
      </c>
      <c r="F155" s="1">
        <v>0</v>
      </c>
      <c r="G155" s="2">
        <f t="shared" si="0"/>
        <v>304492.52372</v>
      </c>
      <c r="H155" s="2">
        <f t="shared" si="1"/>
        <v>8.999999996740371E-2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622782</v>
      </c>
      <c r="D157" s="1">
        <f>'PR-RAS'!E161</f>
        <v>671242.09</v>
      </c>
      <c r="E157" s="1">
        <v>0</v>
      </c>
      <c r="F157" s="1">
        <v>0</v>
      </c>
      <c r="G157" s="2">
        <f t="shared" si="0"/>
        <v>306581.52408</v>
      </c>
      <c r="H157" s="2">
        <f t="shared" si="1"/>
        <v>8.999999996740371E-2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11958</v>
      </c>
      <c r="D158" s="1">
        <f>'PR-RAS'!E162</f>
        <v>0</v>
      </c>
      <c r="E158" s="1">
        <v>0</v>
      </c>
      <c r="F158" s="1">
        <v>0</v>
      </c>
      <c r="G158" s="2">
        <f t="shared" si="0"/>
        <v>1877.4059999999999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826616</v>
      </c>
      <c r="D159" s="1">
        <f>'PR-RAS'!E163</f>
        <v>1237933.9200000002</v>
      </c>
      <c r="E159" s="1">
        <v>0</v>
      </c>
      <c r="F159" s="1">
        <v>0</v>
      </c>
      <c r="G159" s="2">
        <f t="shared" si="0"/>
        <v>521792.44672000007</v>
      </c>
      <c r="H159" s="2">
        <f t="shared" si="1"/>
        <v>7.9999999841675162E-2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244762</v>
      </c>
      <c r="D160" s="1">
        <f>'PR-RAS'!E164</f>
        <v>533425.6</v>
      </c>
      <c r="E160" s="1">
        <v>0</v>
      </c>
      <c r="F160" s="1">
        <v>0</v>
      </c>
      <c r="G160" s="2">
        <f t="shared" si="0"/>
        <v>208546.4988</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42369</v>
      </c>
      <c r="D161" s="1">
        <f>'PR-RAS'!E165</f>
        <v>235845.72</v>
      </c>
      <c r="E161" s="1">
        <v>0</v>
      </c>
      <c r="F161" s="1">
        <v>0</v>
      </c>
      <c r="G161" s="2">
        <f t="shared" si="0"/>
        <v>82249.670400000003</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198923</v>
      </c>
      <c r="D162" s="1">
        <f>'PR-RAS'!E166</f>
        <v>295129.88</v>
      </c>
      <c r="E162" s="1">
        <v>0</v>
      </c>
      <c r="F162" s="1">
        <v>0</v>
      </c>
      <c r="G162" s="2">
        <f t="shared" si="0"/>
        <v>127058.42436</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3470</v>
      </c>
      <c r="D163" s="1">
        <f>'PR-RAS'!E167</f>
        <v>2450</v>
      </c>
      <c r="E163" s="1">
        <v>0</v>
      </c>
      <c r="F163" s="1">
        <v>0</v>
      </c>
      <c r="G163" s="2">
        <f t="shared" si="0"/>
        <v>1355.94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343908</v>
      </c>
      <c r="D165" s="1">
        <f>'PR-RAS'!E169</f>
        <v>380061.52</v>
      </c>
      <c r="E165" s="1">
        <v>0</v>
      </c>
      <c r="F165" s="1">
        <v>0</v>
      </c>
      <c r="G165" s="2">
        <f t="shared" si="0"/>
        <v>181061.09056000001</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53438</v>
      </c>
      <c r="D166" s="1">
        <f>'PR-RAS'!E170</f>
        <v>45945.62</v>
      </c>
      <c r="E166" s="1">
        <v>0</v>
      </c>
      <c r="F166" s="1">
        <v>0</v>
      </c>
      <c r="G166" s="2">
        <f t="shared" si="0"/>
        <v>23979.3246</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131483</v>
      </c>
      <c r="D167" s="1">
        <f>'PR-RAS'!E171</f>
        <v>160777.98000000001</v>
      </c>
      <c r="E167" s="1">
        <v>0</v>
      </c>
      <c r="F167" s="1">
        <v>0</v>
      </c>
      <c r="G167" s="2">
        <f t="shared" si="0"/>
        <v>75204.46736000001</v>
      </c>
      <c r="H167" s="2">
        <f t="shared" si="1"/>
        <v>1.9999999989522621E-2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133293</v>
      </c>
      <c r="D168" s="1">
        <f>'PR-RAS'!E172</f>
        <v>157983.96</v>
      </c>
      <c r="E168" s="1">
        <v>0</v>
      </c>
      <c r="F168" s="1">
        <v>0</v>
      </c>
      <c r="G168" s="2">
        <f t="shared" si="0"/>
        <v>75026.573640000002</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14519</v>
      </c>
      <c r="D169" s="1">
        <f>'PR-RAS'!E173</f>
        <v>7875.63</v>
      </c>
      <c r="E169" s="1">
        <v>0</v>
      </c>
      <c r="F169" s="1">
        <v>0</v>
      </c>
      <c r="G169" s="2">
        <f t="shared" si="0"/>
        <v>5085.4036800000003</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10184</v>
      </c>
      <c r="D170" s="1">
        <f>'PR-RAS'!E174</f>
        <v>4688.75</v>
      </c>
      <c r="E170" s="1">
        <v>0</v>
      </c>
      <c r="F170" s="1">
        <v>0</v>
      </c>
      <c r="G170" s="2">
        <f t="shared" si="0"/>
        <v>3305.8935000000001</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991</v>
      </c>
      <c r="D172" s="1">
        <f>'PR-RAS'!E176</f>
        <v>2789.58</v>
      </c>
      <c r="E172" s="1">
        <v>0</v>
      </c>
      <c r="F172" s="1">
        <v>0</v>
      </c>
      <c r="G172" s="2">
        <f t="shared" si="0"/>
        <v>1123.4973600000001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160279</v>
      </c>
      <c r="D173" s="1">
        <f>'PR-RAS'!E177</f>
        <v>195282.20999999996</v>
      </c>
      <c r="E173" s="1">
        <v>0</v>
      </c>
      <c r="F173" s="1">
        <v>0</v>
      </c>
      <c r="G173" s="2">
        <f t="shared" si="0"/>
        <v>94745.068239999979</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11420</v>
      </c>
      <c r="D174" s="1">
        <f>'PR-RAS'!E178</f>
        <v>67824.289999999994</v>
      </c>
      <c r="E174" s="1">
        <v>0</v>
      </c>
      <c r="F174" s="1">
        <v>0</v>
      </c>
      <c r="G174" s="2">
        <f t="shared" si="0"/>
        <v>25442.864339999996</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76356</v>
      </c>
      <c r="D175" s="1">
        <f>'PR-RAS'!E179</f>
        <v>66223.94</v>
      </c>
      <c r="E175" s="1">
        <v>0</v>
      </c>
      <c r="F175" s="1">
        <v>0</v>
      </c>
      <c r="G175" s="2">
        <f t="shared" si="0"/>
        <v>36331.875119999997</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788</v>
      </c>
      <c r="D176" s="1">
        <f>'PR-RAS'!E180</f>
        <v>0</v>
      </c>
      <c r="E176" s="1">
        <v>0</v>
      </c>
      <c r="F176" s="1">
        <v>0</v>
      </c>
      <c r="G176" s="2">
        <f t="shared" si="0"/>
        <v>137.89999999999998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27077</v>
      </c>
      <c r="D177" s="1">
        <f>'PR-RAS'!E181</f>
        <v>30280.25</v>
      </c>
      <c r="E177" s="1">
        <v>0</v>
      </c>
      <c r="F177" s="1">
        <v>0</v>
      </c>
      <c r="G177" s="2">
        <f t="shared" si="0"/>
        <v>15424.199999999999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2476</v>
      </c>
      <c r="D178" s="1">
        <f>'PR-RAS'!E182</f>
        <v>868.75</v>
      </c>
      <c r="E178" s="1">
        <v>0</v>
      </c>
      <c r="F178" s="1">
        <v>0</v>
      </c>
      <c r="G178" s="2">
        <f t="shared" si="0"/>
        <v>745.78949999999998</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12965</v>
      </c>
      <c r="D179" s="1">
        <f>'PR-RAS'!E183</f>
        <v>16649.96</v>
      </c>
      <c r="E179" s="1">
        <v>0</v>
      </c>
      <c r="F179" s="1">
        <v>0</v>
      </c>
      <c r="G179" s="2">
        <f t="shared" si="0"/>
        <v>8235.1557599999996</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20813</v>
      </c>
      <c r="D180" s="1">
        <f>'PR-RAS'!E184</f>
        <v>1600.34</v>
      </c>
      <c r="E180" s="1">
        <v>0</v>
      </c>
      <c r="F180" s="1">
        <v>0</v>
      </c>
      <c r="G180" s="2">
        <f t="shared" si="0"/>
        <v>4298.4487200000003</v>
      </c>
      <c r="H180" s="2">
        <f t="shared" si="1"/>
        <v>0.33999999999991815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6990</v>
      </c>
      <c r="D181" s="1">
        <f>'PR-RAS'!E185</f>
        <v>7576.12</v>
      </c>
      <c r="E181" s="1">
        <v>0</v>
      </c>
      <c r="F181" s="1">
        <v>0</v>
      </c>
      <c r="G181" s="2">
        <f t="shared" si="0"/>
        <v>3985.6031999999996</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1394</v>
      </c>
      <c r="D182" s="1">
        <f>'PR-RAS'!E186</f>
        <v>4258.5600000000004</v>
      </c>
      <c r="E182" s="1">
        <v>0</v>
      </c>
      <c r="F182" s="1">
        <v>0</v>
      </c>
      <c r="G182" s="2">
        <f t="shared" si="0"/>
        <v>1793.91272</v>
      </c>
      <c r="H182" s="2">
        <f t="shared" si="1"/>
        <v>0.43999999999959982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18035.580000000002</v>
      </c>
      <c r="E183" s="1">
        <v>0</v>
      </c>
      <c r="F183" s="1">
        <v>0</v>
      </c>
      <c r="G183" s="2">
        <f t="shared" si="0"/>
        <v>6564.9511200000006</v>
      </c>
      <c r="H183" s="2">
        <f t="shared" si="1"/>
        <v>0.41999999999825377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77667</v>
      </c>
      <c r="D184" s="1">
        <f>'PR-RAS'!E188</f>
        <v>111129.01</v>
      </c>
      <c r="E184" s="1">
        <v>0</v>
      </c>
      <c r="F184" s="1">
        <v>0</v>
      </c>
      <c r="G184" s="2">
        <f t="shared" si="0"/>
        <v>54886.278660000004</v>
      </c>
      <c r="H184" s="2">
        <f t="shared" si="1"/>
        <v>9.9999999947613105E-3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28407</v>
      </c>
      <c r="D186" s="1">
        <f>'PR-RAS'!E190</f>
        <v>34367.339999999997</v>
      </c>
      <c r="E186" s="1">
        <v>0</v>
      </c>
      <c r="F186" s="1">
        <v>0</v>
      </c>
      <c r="G186" s="2">
        <f t="shared" si="0"/>
        <v>17971.210799999997</v>
      </c>
      <c r="H186" s="2">
        <f t="shared" si="1"/>
        <v>0.33999999999650754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1074</v>
      </c>
      <c r="D187" s="1">
        <f>'PR-RAS'!E191</f>
        <v>1770.09</v>
      </c>
      <c r="E187" s="1">
        <v>0</v>
      </c>
      <c r="F187" s="1">
        <v>0</v>
      </c>
      <c r="G187" s="2">
        <f t="shared" si="0"/>
        <v>858.23748000000001</v>
      </c>
      <c r="H187" s="2">
        <f t="shared" si="1"/>
        <v>8.9999999999918145E-2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800</v>
      </c>
      <c r="D188" s="1">
        <f>'PR-RAS'!E192</f>
        <v>1370</v>
      </c>
      <c r="E188" s="1">
        <v>0</v>
      </c>
      <c r="F188" s="1">
        <v>0</v>
      </c>
      <c r="G188" s="2">
        <f t="shared" si="0"/>
        <v>661.98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6670</v>
      </c>
      <c r="D189" s="1">
        <f>'PR-RAS'!E193</f>
        <v>12062.5</v>
      </c>
      <c r="E189" s="1">
        <v>0</v>
      </c>
      <c r="F189" s="1">
        <v>0</v>
      </c>
      <c r="G189" s="2">
        <f t="shared" si="0"/>
        <v>5789.46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25312</v>
      </c>
      <c r="D190" s="1">
        <f>'PR-RAS'!E194</f>
        <v>14775</v>
      </c>
      <c r="E190" s="1">
        <v>0</v>
      </c>
      <c r="F190" s="1">
        <v>0</v>
      </c>
      <c r="G190" s="2">
        <f t="shared" si="0"/>
        <v>10368.918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15404</v>
      </c>
      <c r="D191" s="1">
        <f>'PR-RAS'!E195</f>
        <v>46784.08</v>
      </c>
      <c r="E191" s="1">
        <v>0</v>
      </c>
      <c r="F191" s="1">
        <v>0</v>
      </c>
      <c r="G191" s="2">
        <f t="shared" si="0"/>
        <v>20704.7104</v>
      </c>
      <c r="H191" s="2">
        <f t="shared" si="1"/>
        <v>8.000000000174623E-2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12083</v>
      </c>
      <c r="D192" s="1">
        <f>'PR-RAS'!E196</f>
        <v>10819.8</v>
      </c>
      <c r="E192" s="1">
        <v>0</v>
      </c>
      <c r="F192" s="1">
        <v>0</v>
      </c>
      <c r="G192" s="2">
        <f t="shared" si="0"/>
        <v>6441.0165999999999</v>
      </c>
      <c r="H192" s="2">
        <f t="shared" si="1"/>
        <v>0.2000000000007276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12083</v>
      </c>
      <c r="D206" s="1">
        <f>'PR-RAS'!E210</f>
        <v>10819.8</v>
      </c>
      <c r="E206" s="1">
        <v>0</v>
      </c>
      <c r="F206" s="1">
        <v>0</v>
      </c>
      <c r="G206" s="2">
        <f t="shared" si="0"/>
        <v>6913.1329999999989</v>
      </c>
      <c r="H206" s="2">
        <f t="shared" si="1"/>
        <v>0.2000000000007276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3415</v>
      </c>
      <c r="D207" s="1">
        <f>'PR-RAS'!E211</f>
        <v>5038.2700000000004</v>
      </c>
      <c r="E207" s="1">
        <v>0</v>
      </c>
      <c r="F207" s="1">
        <v>0</v>
      </c>
      <c r="G207" s="2">
        <f t="shared" si="0"/>
        <v>2779.2572399999999</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8668</v>
      </c>
      <c r="D209" s="1">
        <f>'PR-RAS'!E213</f>
        <v>5781.53</v>
      </c>
      <c r="E209" s="1">
        <v>0</v>
      </c>
      <c r="F209" s="1">
        <v>0</v>
      </c>
      <c r="G209" s="2">
        <f t="shared" si="0"/>
        <v>4208.0604799999992</v>
      </c>
      <c r="H209" s="2">
        <f t="shared" si="1"/>
        <v>0.47000000000025466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43316</v>
      </c>
      <c r="D248" s="1">
        <f>'PR-RAS'!E252</f>
        <v>55207.16</v>
      </c>
      <c r="E248" s="1">
        <v>0</v>
      </c>
      <c r="F248" s="1">
        <v>0</v>
      </c>
      <c r="G248" s="2">
        <f t="shared" si="0"/>
        <v>37971.389040000002</v>
      </c>
      <c r="H248" s="2">
        <f t="shared" si="1"/>
        <v>0.16000000000349246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43316</v>
      </c>
      <c r="D255" s="1">
        <f>'PR-RAS'!E259</f>
        <v>55207.16</v>
      </c>
      <c r="E255" s="1">
        <v>0</v>
      </c>
      <c r="F255" s="1">
        <v>0</v>
      </c>
      <c r="G255" s="2">
        <f t="shared" si="0"/>
        <v>39047.501280000004</v>
      </c>
      <c r="H255" s="2">
        <f t="shared" si="1"/>
        <v>0.16000000000349246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43316</v>
      </c>
      <c r="D257" s="1">
        <f>'PR-RAS'!E261</f>
        <v>55207.16</v>
      </c>
      <c r="E257" s="1">
        <v>0</v>
      </c>
      <c r="F257" s="1">
        <v>0</v>
      </c>
      <c r="G257" s="2">
        <f t="shared" si="0"/>
        <v>39354.961920000002</v>
      </c>
      <c r="H257" s="2">
        <f t="shared" si="1"/>
        <v>0.16000000000349246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5577401</v>
      </c>
      <c r="D285" s="1">
        <f>'PR-RAS'!E289</f>
        <v>6262779.3499999996</v>
      </c>
      <c r="E285" s="1">
        <v>0</v>
      </c>
      <c r="F285" s="1">
        <v>0</v>
      </c>
      <c r="G285" s="2">
        <f t="shared" si="8"/>
        <v>5141240.5547999991</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517682</v>
      </c>
      <c r="D286" s="1">
        <f>'PR-RAS'!E290</f>
        <v>0</v>
      </c>
      <c r="E286" s="1">
        <v>0</v>
      </c>
      <c r="F286" s="1">
        <v>0</v>
      </c>
      <c r="G286" s="2">
        <f t="shared" si="8"/>
        <v>147539.37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285958.6099999994</v>
      </c>
      <c r="E287" s="1">
        <v>0</v>
      </c>
      <c r="F287" s="1">
        <v>0</v>
      </c>
      <c r="G287" s="2">
        <f t="shared" si="8"/>
        <v>163568.32491999964</v>
      </c>
      <c r="H287" s="2">
        <f t="shared" si="9"/>
        <v>0.39000000059604645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325609</v>
      </c>
      <c r="D288" s="1">
        <f>'PR-RAS'!E292</f>
        <v>455570.91</v>
      </c>
      <c r="E288" s="1">
        <v>0</v>
      </c>
      <c r="F288" s="1">
        <v>0</v>
      </c>
      <c r="G288" s="2">
        <f t="shared" si="8"/>
        <v>354947.4853399999</v>
      </c>
      <c r="H288" s="2">
        <f t="shared" si="9"/>
        <v>9.0000000025611371E-2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23011</v>
      </c>
      <c r="D290" s="1">
        <f>'PR-RAS'!E294</f>
        <v>36228.94</v>
      </c>
      <c r="E290" s="1">
        <v>0</v>
      </c>
      <c r="F290" s="1">
        <v>0</v>
      </c>
      <c r="G290" s="2">
        <f t="shared" si="8"/>
        <v>27590.50632</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387720</v>
      </c>
      <c r="D345" s="1">
        <f>'PR-RAS'!E350</f>
        <v>96298.61</v>
      </c>
      <c r="E345" s="1">
        <v>0</v>
      </c>
      <c r="F345" s="1">
        <v>0</v>
      </c>
      <c r="G345" s="2">
        <f t="shared" si="8"/>
        <v>199629.12367999996</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387720</v>
      </c>
      <c r="D358" s="1">
        <f>'PR-RAS'!E363</f>
        <v>96298.61</v>
      </c>
      <c r="E358" s="1">
        <v>0</v>
      </c>
      <c r="F358" s="1">
        <v>0</v>
      </c>
      <c r="G358" s="2">
        <f t="shared" si="8"/>
        <v>207173.24753999998</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257945</v>
      </c>
      <c r="D359" s="1">
        <f>'PR-RAS'!E364</f>
        <v>7073.28</v>
      </c>
      <c r="E359" s="1">
        <v>0</v>
      </c>
      <c r="F359" s="1">
        <v>0</v>
      </c>
      <c r="G359" s="2">
        <f t="shared" si="8"/>
        <v>97408.778479999994</v>
      </c>
      <c r="H359" s="2">
        <f t="shared" si="9"/>
        <v>0.27999999999974534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257945</v>
      </c>
      <c r="D361" s="1">
        <f>'PR-RAS'!E366</f>
        <v>7073.28</v>
      </c>
      <c r="E361" s="1">
        <v>0</v>
      </c>
      <c r="F361" s="1">
        <v>0</v>
      </c>
      <c r="G361" s="2">
        <f t="shared" si="8"/>
        <v>97952.961599999995</v>
      </c>
      <c r="H361" s="2">
        <f t="shared" si="9"/>
        <v>0.27999999999974534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64037</v>
      </c>
      <c r="D364" s="1">
        <f>'PR-RAS'!E369</f>
        <v>47051.770000000004</v>
      </c>
      <c r="E364" s="1">
        <v>0</v>
      </c>
      <c r="F364" s="1">
        <v>0</v>
      </c>
      <c r="G364" s="2">
        <f t="shared" si="8"/>
        <v>57405.016020000003</v>
      </c>
      <c r="H364" s="2">
        <f t="shared" si="9"/>
        <v>0.22999999999592546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10040</v>
      </c>
      <c r="D365" s="1">
        <f>'PR-RAS'!E370</f>
        <v>0</v>
      </c>
      <c r="E365" s="1">
        <v>0</v>
      </c>
      <c r="F365" s="1">
        <v>0</v>
      </c>
      <c r="G365" s="2">
        <f t="shared" si="8"/>
        <v>3654.56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3886</v>
      </c>
      <c r="D370" s="1">
        <f>'PR-RAS'!E375</f>
        <v>6553.55</v>
      </c>
      <c r="E370" s="1">
        <v>0</v>
      </c>
      <c r="F370" s="1">
        <v>0</v>
      </c>
      <c r="G370" s="2">
        <f t="shared" si="8"/>
        <v>6270.4538999999995</v>
      </c>
      <c r="H370" s="2">
        <f t="shared" si="9"/>
        <v>0.4499999999998181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50111</v>
      </c>
      <c r="D371" s="1">
        <f>'PR-RAS'!E376</f>
        <v>40498.22</v>
      </c>
      <c r="E371" s="1">
        <v>0</v>
      </c>
      <c r="F371" s="1">
        <v>0</v>
      </c>
      <c r="G371" s="2">
        <f t="shared" si="8"/>
        <v>48509.752800000002</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65738</v>
      </c>
      <c r="D378" s="1">
        <f>'PR-RAS'!E383</f>
        <v>42173.56</v>
      </c>
      <c r="E378" s="1">
        <v>0</v>
      </c>
      <c r="F378" s="1">
        <v>0</v>
      </c>
      <c r="G378" s="2">
        <f t="shared" si="8"/>
        <v>56582.090239999998</v>
      </c>
      <c r="H378" s="2">
        <f t="shared" si="9"/>
        <v>0.44000000000232831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65738</v>
      </c>
      <c r="D379" s="1">
        <f>'PR-RAS'!E384</f>
        <v>42173.56</v>
      </c>
      <c r="E379" s="1">
        <v>0</v>
      </c>
      <c r="F379" s="1">
        <v>0</v>
      </c>
      <c r="G379" s="2">
        <f t="shared" si="8"/>
        <v>56732.175360000001</v>
      </c>
      <c r="H379" s="2">
        <f t="shared" si="9"/>
        <v>0.44000000000232831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387720</v>
      </c>
      <c r="D403" s="1">
        <f>'PR-RAS'!E408</f>
        <v>96298.61</v>
      </c>
      <c r="E403" s="1">
        <v>0</v>
      </c>
      <c r="F403" s="1">
        <v>0</v>
      </c>
      <c r="G403" s="2">
        <f t="shared" si="8"/>
        <v>233287.52244</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6095083</v>
      </c>
      <c r="D407" s="1">
        <f>'PR-RAS'!E412</f>
        <v>5976820.7400000002</v>
      </c>
      <c r="E407" s="1">
        <v>0</v>
      </c>
      <c r="F407" s="1">
        <v>0</v>
      </c>
      <c r="G407" s="2">
        <f t="shared" si="8"/>
        <v>7327782.1388800004</v>
      </c>
      <c r="H407" s="2">
        <f t="shared" si="9"/>
        <v>0.25999999977648258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5965121</v>
      </c>
      <c r="D408" s="1">
        <f>'PR-RAS'!E413</f>
        <v>6359077.96</v>
      </c>
      <c r="E408" s="1">
        <v>0</v>
      </c>
      <c r="F408" s="1">
        <v>0</v>
      </c>
      <c r="G408" s="2">
        <f t="shared" si="8"/>
        <v>7604093.7064399999</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129962</v>
      </c>
      <c r="D409" s="1">
        <f>'PR-RAS'!E414</f>
        <v>0</v>
      </c>
      <c r="E409" s="1">
        <v>0</v>
      </c>
      <c r="F409" s="1">
        <v>0</v>
      </c>
      <c r="G409" s="2">
        <f t="shared" si="8"/>
        <v>53024.495999999999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382257.21999999974</v>
      </c>
      <c r="E410" s="1">
        <v>0</v>
      </c>
      <c r="F410" s="1">
        <v>0</v>
      </c>
      <c r="G410" s="2">
        <f t="shared" si="8"/>
        <v>312686.40595999977</v>
      </c>
      <c r="H410" s="2">
        <f t="shared" si="9"/>
        <v>0.21999999973922968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325609</v>
      </c>
      <c r="D411" s="1">
        <f>'PR-RAS'!E416</f>
        <v>455570.91</v>
      </c>
      <c r="E411" s="1">
        <v>0</v>
      </c>
      <c r="F411" s="1">
        <v>0</v>
      </c>
      <c r="G411" s="2">
        <f t="shared" si="8"/>
        <v>507067.8361999999</v>
      </c>
      <c r="H411" s="2">
        <f t="shared" si="9"/>
        <v>9.0000000025611371E-2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23011</v>
      </c>
      <c r="D413" s="1">
        <f>'PR-RAS'!E418</f>
        <v>36228.94</v>
      </c>
      <c r="E413" s="1">
        <v>0</v>
      </c>
      <c r="F413" s="1">
        <v>0</v>
      </c>
      <c r="G413" s="2">
        <f t="shared" si="8"/>
        <v>39333.17856</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6095083</v>
      </c>
      <c r="D633" s="1">
        <f>'PR-RAS'!E639</f>
        <v>5976820.7400000002</v>
      </c>
      <c r="E633" s="1">
        <v>0</v>
      </c>
      <c r="F633" s="1">
        <v>0</v>
      </c>
      <c r="G633" s="2">
        <f t="shared" si="10"/>
        <v>11406793.87136</v>
      </c>
      <c r="H633" s="2">
        <f t="shared" si="11"/>
        <v>0.25999999977648258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5965121</v>
      </c>
      <c r="D634" s="1">
        <f>'PR-RAS'!E640</f>
        <v>6359077.96</v>
      </c>
      <c r="E634" s="1">
        <v>0</v>
      </c>
      <c r="F634" s="1">
        <v>0</v>
      </c>
      <c r="G634" s="2">
        <f t="shared" si="10"/>
        <v>11826514.290360002</v>
      </c>
      <c r="H634" s="2">
        <f t="shared" si="11"/>
        <v>4.0000000037252903E-2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129962</v>
      </c>
      <c r="D635" s="1">
        <f>'PR-RAS'!E641</f>
        <v>0</v>
      </c>
      <c r="E635" s="1">
        <v>0</v>
      </c>
      <c r="F635" s="1">
        <v>0</v>
      </c>
      <c r="G635" s="2">
        <f t="shared" si="10"/>
        <v>82395.907999999996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382257.21999999974</v>
      </c>
      <c r="E636" s="1">
        <v>0</v>
      </c>
      <c r="F636" s="1">
        <v>0</v>
      </c>
      <c r="G636" s="2">
        <f t="shared" si="10"/>
        <v>485466.66939999966</v>
      </c>
      <c r="H636" s="2">
        <f t="shared" si="11"/>
        <v>0.21999999973922968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325609</v>
      </c>
      <c r="D637" s="1">
        <f>'PR-RAS'!E643</f>
        <v>455570.91</v>
      </c>
      <c r="E637" s="1">
        <v>0</v>
      </c>
      <c r="F637" s="1">
        <v>0</v>
      </c>
      <c r="G637" s="2">
        <f t="shared" si="10"/>
        <v>786573.52151999995</v>
      </c>
      <c r="H637" s="2">
        <f t="shared" si="11"/>
        <v>9.0000000025611371E-2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455571</v>
      </c>
      <c r="D639" s="1">
        <f>'PR-RAS'!E645</f>
        <v>73313.690000000235</v>
      </c>
      <c r="E639" s="1">
        <v>0</v>
      </c>
      <c r="F639" s="1">
        <v>0</v>
      </c>
      <c r="G639" s="2">
        <f t="shared" si="10"/>
        <v>384202.56644000032</v>
      </c>
      <c r="H639" s="2">
        <f t="shared" si="11"/>
        <v>0.30999999976484105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386788</v>
      </c>
      <c r="D641" s="1">
        <f>'PR-RAS'!E647</f>
        <v>510463.32</v>
      </c>
      <c r="E641" s="1">
        <v>0</v>
      </c>
      <c r="F641" s="1">
        <v>0</v>
      </c>
      <c r="G641" s="2">
        <f t="shared" si="10"/>
        <v>900937.36960000009</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325568</v>
      </c>
      <c r="D642" s="1">
        <f>'PR-RAS'!E649</f>
        <v>499811.93</v>
      </c>
      <c r="E642" s="1">
        <v>0</v>
      </c>
      <c r="F642" s="1">
        <v>0</v>
      </c>
      <c r="G642" s="2">
        <f t="shared" si="10"/>
        <v>849447.98225999996</v>
      </c>
      <c r="H642" s="2">
        <f t="shared" si="11"/>
        <v>7.0000000006984919E-2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1355228</v>
      </c>
      <c r="D643" s="1">
        <f>'PR-RAS'!E650</f>
        <v>955240.62</v>
      </c>
      <c r="E643" s="1">
        <v>0</v>
      </c>
      <c r="F643" s="1">
        <v>0</v>
      </c>
      <c r="G643" s="2">
        <f t="shared" si="10"/>
        <v>2096585.3320800001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1180984</v>
      </c>
      <c r="D644" s="1">
        <f>'PR-RAS'!E651</f>
        <v>1370085.76</v>
      </c>
      <c r="E644" s="1">
        <v>0</v>
      </c>
      <c r="F644" s="1">
        <v>0</v>
      </c>
      <c r="G644" s="2">
        <f t="shared" si="10"/>
        <v>2521302.9993600002</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499812</v>
      </c>
      <c r="D645" s="1">
        <f>'PR-RAS'!E652</f>
        <v>84966.790000000037</v>
      </c>
      <c r="E645" s="1">
        <v>0</v>
      </c>
      <c r="F645" s="1">
        <v>0</v>
      </c>
      <c r="G645" s="2">
        <f t="shared" si="10"/>
        <v>431316.15352000005</v>
      </c>
      <c r="H645" s="2">
        <f t="shared" si="11"/>
        <v>0.2099999999627471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43</v>
      </c>
      <c r="E647" s="1">
        <v>0</v>
      </c>
      <c r="F647" s="1">
        <v>0</v>
      </c>
      <c r="G647" s="2">
        <f t="shared" si="10"/>
        <v>82.688000000000002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2355</v>
      </c>
      <c r="D654" s="1">
        <f>'PR-RAS'!E661</f>
        <v>0</v>
      </c>
      <c r="E654" s="1">
        <v>0</v>
      </c>
      <c r="F654" s="1">
        <v>0</v>
      </c>
      <c r="G654" s="2">
        <f t="shared" si="10"/>
        <v>1537.8150000000001</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124800</v>
      </c>
      <c r="D662" s="1">
        <f>'PR-RAS'!E669</f>
        <v>0</v>
      </c>
      <c r="E662" s="1">
        <v>0</v>
      </c>
      <c r="F662" s="1">
        <v>0</v>
      </c>
      <c r="G662" s="2">
        <f t="shared" si="10"/>
        <v>82492.800000000003</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4934347</v>
      </c>
      <c r="D668" s="1">
        <f>'PR-RAS'!E675</f>
        <v>5089229.12</v>
      </c>
      <c r="E668" s="1">
        <v>0</v>
      </c>
      <c r="F668" s="1">
        <v>0</v>
      </c>
      <c r="G668" s="2">
        <f t="shared" si="10"/>
        <v>10080241.095080001</v>
      </c>
      <c r="H668" s="2">
        <f t="shared" si="11"/>
        <v>0.12000000011175871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29261</v>
      </c>
      <c r="D669" s="1">
        <f>'PR-RAS'!E676</f>
        <v>33425.019999999997</v>
      </c>
      <c r="E669" s="1">
        <v>0</v>
      </c>
      <c r="F669" s="1">
        <v>0</v>
      </c>
      <c r="G669" s="2">
        <f t="shared" si="10"/>
        <v>64202.174720000003</v>
      </c>
      <c r="H669" s="2">
        <f t="shared" si="11"/>
        <v>1.9999999996798579E-2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59383</v>
      </c>
      <c r="D670" s="1">
        <f>'PR-RAS'!E677</f>
        <v>95507.46</v>
      </c>
      <c r="E670" s="1">
        <v>0</v>
      </c>
      <c r="F670" s="1">
        <v>0</v>
      </c>
      <c r="G670" s="2">
        <f t="shared" si="10"/>
        <v>167516.20848000003</v>
      </c>
      <c r="H670" s="2">
        <f t="shared" si="11"/>
        <v>0.46000000000640284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165885</v>
      </c>
      <c r="D703" s="1">
        <f>'PR-RAS'!E710</f>
        <v>241862.25</v>
      </c>
      <c r="E703" s="1">
        <v>0</v>
      </c>
      <c r="F703" s="1">
        <v>0</v>
      </c>
      <c r="G703" s="2">
        <f t="shared" si="10"/>
        <v>456025.86899999995</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15127</v>
      </c>
      <c r="D710" s="1">
        <f>'PR-RAS'!E717</f>
        <v>10833.94</v>
      </c>
      <c r="E710" s="1">
        <v>0</v>
      </c>
      <c r="F710" s="1">
        <v>0</v>
      </c>
      <c r="G710" s="2">
        <f t="shared" si="10"/>
        <v>26087.569920000002</v>
      </c>
      <c r="H710" s="2">
        <f t="shared" si="11"/>
        <v>5.9999999999490683E-2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198923</v>
      </c>
      <c r="D711" s="1">
        <f>'PR-RAS'!E718</f>
        <v>295129.88</v>
      </c>
      <c r="E711" s="1">
        <v>0</v>
      </c>
      <c r="F711" s="1">
        <v>0</v>
      </c>
      <c r="G711" s="2">
        <f t="shared" si="10"/>
        <v>560319.75959999999</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10330</v>
      </c>
      <c r="D713" s="1">
        <f>'PR-RAS'!E720</f>
        <v>16649.96</v>
      </c>
      <c r="E713" s="1">
        <v>0</v>
      </c>
      <c r="F713" s="1">
        <v>0</v>
      </c>
      <c r="G713" s="2">
        <f t="shared" si="10"/>
        <v>31064.503039999996</v>
      </c>
      <c r="H713" s="2">
        <f t="shared" si="11"/>
        <v>4.0000000000873115E-2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655</v>
      </c>
      <c r="D714" s="1">
        <f>'PR-RAS'!E721</f>
        <v>662.84</v>
      </c>
      <c r="E714" s="1">
        <v>0</v>
      </c>
      <c r="F714" s="1">
        <v>0</v>
      </c>
      <c r="G714" s="2">
        <f t="shared" si="10"/>
        <v>1412.2248400000001</v>
      </c>
      <c r="H714" s="2">
        <f t="shared" si="11"/>
        <v>0.15999999999996817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11114</v>
      </c>
      <c r="D719" s="1">
        <f>'PR-RAS'!E726</f>
        <v>12752.44</v>
      </c>
      <c r="E719" s="1">
        <v>0</v>
      </c>
      <c r="F719" s="1">
        <v>0</v>
      </c>
      <c r="G719" s="2">
        <f t="shared" si="10"/>
        <v>26292.355840000004</v>
      </c>
      <c r="H719" s="2">
        <f t="shared" si="11"/>
        <v>0.44000000000050932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43316</v>
      </c>
      <c r="D821" s="1">
        <f>'PR-RAS'!E828</f>
        <v>55207.16</v>
      </c>
      <c r="E821" s="1">
        <v>0</v>
      </c>
      <c r="F821" s="1">
        <v>0</v>
      </c>
      <c r="G821" s="2">
        <f t="shared" si="18"/>
        <v>126058.8624</v>
      </c>
      <c r="H821" s="2">
        <f t="shared" si="19"/>
        <v>0.16000000000349246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22077161</v>
      </c>
      <c r="D984" s="6">
        <f>BILANCA!E6</f>
        <v>20617555.68</v>
      </c>
      <c r="E984" s="6">
        <v>0</v>
      </c>
      <c r="F984" s="6">
        <v>0</v>
      </c>
      <c r="G984" s="7">
        <f t="shared" ref="G984:G1241" si="22">B984/1000*C984+B984/500*D984</f>
        <v>63312.272360000003</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21101996</v>
      </c>
      <c r="D985" s="1">
        <f>BILANCA!E7</f>
        <v>19894122.260000002</v>
      </c>
      <c r="E985" s="1">
        <v>0</v>
      </c>
      <c r="F985" s="1">
        <v>0</v>
      </c>
      <c r="G985" s="2">
        <f t="shared" si="22"/>
        <v>121780.48104000001</v>
      </c>
      <c r="H985" s="2">
        <f t="shared" si="19"/>
        <v>0.26000000163912773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174974</v>
      </c>
      <c r="D986" s="1">
        <f>BILANCA!E8</f>
        <v>174974</v>
      </c>
      <c r="E986" s="1">
        <v>0</v>
      </c>
      <c r="F986" s="1">
        <v>0</v>
      </c>
      <c r="G986" s="2">
        <f t="shared" si="22"/>
        <v>1574.7660000000001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174974</v>
      </c>
      <c r="D987" s="1">
        <f>BILANCA!E9</f>
        <v>174974</v>
      </c>
      <c r="E987" s="1">
        <v>0</v>
      </c>
      <c r="F987" s="1">
        <v>0</v>
      </c>
      <c r="G987" s="2">
        <f t="shared" si="22"/>
        <v>2099.6880000000001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20927022</v>
      </c>
      <c r="D990" s="1">
        <f>BILANCA!E12</f>
        <v>19719148.260000002</v>
      </c>
      <c r="E990" s="1">
        <v>0</v>
      </c>
      <c r="F990" s="1">
        <v>0</v>
      </c>
      <c r="G990" s="2">
        <f t="shared" si="22"/>
        <v>422557.22964000003</v>
      </c>
      <c r="H990" s="2">
        <f t="shared" si="19"/>
        <v>0.26000000163912773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19670929</v>
      </c>
      <c r="D991" s="1">
        <f>BILANCA!E13</f>
        <v>18734954.050000001</v>
      </c>
      <c r="E991" s="1">
        <v>0</v>
      </c>
      <c r="F991" s="1">
        <v>0</v>
      </c>
      <c r="G991" s="2">
        <f t="shared" si="22"/>
        <v>457126.69680000003</v>
      </c>
      <c r="H991" s="2">
        <f t="shared" si="19"/>
        <v>5.000000074505806E-2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22159314</v>
      </c>
      <c r="D993" s="1">
        <f>BILANCA!E15</f>
        <v>19718500.5</v>
      </c>
      <c r="E993" s="1">
        <v>0</v>
      </c>
      <c r="F993" s="1">
        <v>0</v>
      </c>
      <c r="G993" s="2">
        <f t="shared" si="22"/>
        <v>615963.15</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2488385</v>
      </c>
      <c r="D996" s="1">
        <f>BILANCA!E18</f>
        <v>983546.45</v>
      </c>
      <c r="E996" s="1">
        <v>0</v>
      </c>
      <c r="F996" s="1">
        <v>0</v>
      </c>
      <c r="G996" s="2">
        <f t="shared" si="22"/>
        <v>57921.212699999996</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1010890</v>
      </c>
      <c r="D997" s="1">
        <f>BILANCA!E19</f>
        <v>768661.79</v>
      </c>
      <c r="E997" s="1">
        <v>0</v>
      </c>
      <c r="F997" s="1">
        <v>0</v>
      </c>
      <c r="G997" s="2">
        <f t="shared" si="22"/>
        <v>35674.990120000002</v>
      </c>
      <c r="H997" s="2">
        <f t="shared" si="19"/>
        <v>0.2099999999627471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678099</v>
      </c>
      <c r="D998" s="1">
        <f>BILANCA!E20</f>
        <v>508574.25</v>
      </c>
      <c r="E998" s="1">
        <v>0</v>
      </c>
      <c r="F998" s="1">
        <v>0</v>
      </c>
      <c r="G998" s="2">
        <f t="shared" si="22"/>
        <v>25428.712499999998</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27062</v>
      </c>
      <c r="D999" s="1">
        <f>BILANCA!E21</f>
        <v>20371.5</v>
      </c>
      <c r="E999" s="1">
        <v>0</v>
      </c>
      <c r="F999" s="1">
        <v>0</v>
      </c>
      <c r="G999" s="2">
        <f t="shared" si="22"/>
        <v>1084.8800000000001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6850</v>
      </c>
      <c r="D1000" s="1">
        <f>BILANCA!E22</f>
        <v>5137.5</v>
      </c>
      <c r="E1000" s="1">
        <v>0</v>
      </c>
      <c r="F1000" s="1">
        <v>0</v>
      </c>
      <c r="G1000" s="2">
        <f t="shared" si="22"/>
        <v>291.125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3666</v>
      </c>
      <c r="D1001" s="1">
        <f>BILANCA!E23</f>
        <v>2749.5</v>
      </c>
      <c r="E1001" s="1">
        <v>0</v>
      </c>
      <c r="F1001" s="1">
        <v>0</v>
      </c>
      <c r="G1001" s="2">
        <f t="shared" si="22"/>
        <v>164.97</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163836</v>
      </c>
      <c r="D1003" s="1">
        <f>BILANCA!E25</f>
        <v>129430.55</v>
      </c>
      <c r="E1003" s="1">
        <v>0</v>
      </c>
      <c r="F1003" s="1">
        <v>0</v>
      </c>
      <c r="G1003" s="2">
        <f t="shared" si="22"/>
        <v>8453.9420000000009</v>
      </c>
      <c r="H1003" s="2">
        <f t="shared" si="19"/>
        <v>0.44999999999708962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276288</v>
      </c>
      <c r="D1004" s="1">
        <f>BILANCA!E26</f>
        <v>207216</v>
      </c>
      <c r="E1004" s="1">
        <v>0</v>
      </c>
      <c r="F1004" s="1">
        <v>0</v>
      </c>
      <c r="G1004" s="2">
        <f t="shared" si="22"/>
        <v>14505.12</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144911</v>
      </c>
      <c r="D1006" s="1">
        <f>BILANCA!E28</f>
        <v>104817.51</v>
      </c>
      <c r="E1006" s="1">
        <v>0</v>
      </c>
      <c r="F1006" s="1">
        <v>0</v>
      </c>
      <c r="G1006" s="2">
        <f t="shared" si="22"/>
        <v>8154.5584600000002</v>
      </c>
      <c r="H1006" s="2">
        <f t="shared" si="19"/>
        <v>0.49000000000523869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258053</v>
      </c>
      <c r="D1008" s="1">
        <f>BILANCA!E30</f>
        <v>258053</v>
      </c>
      <c r="E1008" s="1">
        <v>0</v>
      </c>
      <c r="F1008" s="1">
        <v>0</v>
      </c>
      <c r="G1008" s="2">
        <f t="shared" si="22"/>
        <v>19353.975000000002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258053</v>
      </c>
      <c r="D1012" s="1">
        <f>BILANCA!E34</f>
        <v>258053</v>
      </c>
      <c r="E1012" s="1">
        <v>0</v>
      </c>
      <c r="F1012" s="1">
        <v>0</v>
      </c>
      <c r="G1012" s="2">
        <f t="shared" si="22"/>
        <v>22450.611000000001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245203</v>
      </c>
      <c r="D1013" s="1">
        <f>BILANCA!E35</f>
        <v>215532.41999999998</v>
      </c>
      <c r="E1013" s="1">
        <v>0</v>
      </c>
      <c r="F1013" s="1">
        <v>0</v>
      </c>
      <c r="G1013" s="2">
        <f t="shared" si="22"/>
        <v>20288.035199999998</v>
      </c>
      <c r="H1013" s="2">
        <f t="shared" si="19"/>
        <v>0.41999999998370185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389775</v>
      </c>
      <c r="D1014" s="1">
        <f>BILANCA!E36</f>
        <v>287376.56</v>
      </c>
      <c r="E1014" s="1">
        <v>0</v>
      </c>
      <c r="F1014" s="1">
        <v>0</v>
      </c>
      <c r="G1014" s="2">
        <f t="shared" si="22"/>
        <v>29900.371720000003</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144572</v>
      </c>
      <c r="D1018" s="1">
        <f>BILANCA!E40</f>
        <v>71844.14</v>
      </c>
      <c r="E1018" s="1">
        <v>0</v>
      </c>
      <c r="F1018" s="1">
        <v>0</v>
      </c>
      <c r="G1018" s="2">
        <f t="shared" si="22"/>
        <v>10089.109800000002</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300960</v>
      </c>
      <c r="D1032" s="1">
        <f>BILANCA!E54</f>
        <v>309420.21000000002</v>
      </c>
      <c r="E1032" s="1">
        <v>0</v>
      </c>
      <c r="F1032" s="1">
        <v>0</v>
      </c>
      <c r="G1032" s="2">
        <f t="shared" si="22"/>
        <v>45070.220580000008</v>
      </c>
      <c r="H1032" s="2">
        <f t="shared" si="19"/>
        <v>0.21000000002095476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300960</v>
      </c>
      <c r="D1033" s="1">
        <f>BILANCA!E55</f>
        <v>309420.21000000002</v>
      </c>
      <c r="E1033" s="1">
        <v>0</v>
      </c>
      <c r="F1033" s="1">
        <v>0</v>
      </c>
      <c r="G1033" s="2">
        <f t="shared" si="22"/>
        <v>45990.021000000008</v>
      </c>
      <c r="H1033" s="2">
        <f t="shared" si="19"/>
        <v>0.21000000002095476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975165</v>
      </c>
      <c r="D1046" s="1">
        <f>BILANCA!E68</f>
        <v>723433.41999999993</v>
      </c>
      <c r="E1046" s="1">
        <v>0</v>
      </c>
      <c r="F1046" s="1">
        <v>0</v>
      </c>
      <c r="G1046" s="2">
        <f t="shared" si="22"/>
        <v>152588.00592</v>
      </c>
      <c r="H1046" s="2">
        <f t="shared" si="19"/>
        <v>0.41999999992549419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499812</v>
      </c>
      <c r="D1047" s="1">
        <f>BILANCA!E69</f>
        <v>84966.79</v>
      </c>
      <c r="E1047" s="1">
        <v>0</v>
      </c>
      <c r="F1047" s="1">
        <v>0</v>
      </c>
      <c r="G1047" s="2">
        <f t="shared" si="22"/>
        <v>42863.717120000001</v>
      </c>
      <c r="H1047" s="2">
        <f t="shared" si="19"/>
        <v>0.21000000000640284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499812</v>
      </c>
      <c r="D1048" s="1">
        <f>BILANCA!E70</f>
        <v>84966.79</v>
      </c>
      <c r="E1048" s="1">
        <v>0</v>
      </c>
      <c r="F1048" s="1">
        <v>0</v>
      </c>
      <c r="G1048" s="2">
        <f t="shared" si="22"/>
        <v>43533.462700000004</v>
      </c>
      <c r="H1048" s="2">
        <f t="shared" si="19"/>
        <v>0.21000000000640284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499812</v>
      </c>
      <c r="D1051" s="1">
        <f>BILANCA!E73</f>
        <v>84966.79</v>
      </c>
      <c r="E1051" s="1">
        <v>0</v>
      </c>
      <c r="F1051" s="1">
        <v>0</v>
      </c>
      <c r="G1051" s="2">
        <f t="shared" si="22"/>
        <v>45542.699439999997</v>
      </c>
      <c r="H1051" s="2">
        <f t="shared" si="19"/>
        <v>0.21000000000640284</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64892</v>
      </c>
      <c r="D1056" s="1">
        <f>BILANCA!E78</f>
        <v>91774.37</v>
      </c>
      <c r="E1056" s="1">
        <v>0</v>
      </c>
      <c r="F1056" s="1">
        <v>0</v>
      </c>
      <c r="G1056" s="2">
        <f t="shared" si="22"/>
        <v>18136.174019999999</v>
      </c>
      <c r="H1056" s="2">
        <f t="shared" si="19"/>
        <v>0.36999999999534339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64892</v>
      </c>
      <c r="D1064" s="1">
        <f>BILANCA!E86</f>
        <v>91774.37</v>
      </c>
      <c r="E1064" s="1">
        <v>0</v>
      </c>
      <c r="F1064" s="1">
        <v>0</v>
      </c>
      <c r="G1064" s="2">
        <f t="shared" si="22"/>
        <v>20123.699939999999</v>
      </c>
      <c r="H1064" s="2">
        <f t="shared" si="19"/>
        <v>0.36999999999534339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23673</v>
      </c>
      <c r="D1124" s="1">
        <f>BILANCA!E146</f>
        <v>36228.94</v>
      </c>
      <c r="E1124" s="1">
        <v>0</v>
      </c>
      <c r="F1124" s="1">
        <v>0</v>
      </c>
      <c r="G1124" s="2">
        <f t="shared" si="22"/>
        <v>13554.45408</v>
      </c>
      <c r="H1124" s="2">
        <f t="shared" si="23"/>
        <v>5.9999999997671694E-2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23673</v>
      </c>
      <c r="D1137" s="1">
        <f>BILANCA!E159</f>
        <v>36228.94</v>
      </c>
      <c r="E1137" s="1">
        <v>0</v>
      </c>
      <c r="F1137" s="1">
        <v>0</v>
      </c>
      <c r="G1137" s="2">
        <f t="shared" si="22"/>
        <v>14804.15552</v>
      </c>
      <c r="H1137" s="2">
        <f t="shared" si="23"/>
        <v>5.9999999997671694E-2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386788</v>
      </c>
      <c r="D1148" s="1">
        <f>BILANCA!E170</f>
        <v>510463.32</v>
      </c>
      <c r="E1148" s="1">
        <v>0</v>
      </c>
      <c r="F1148" s="1">
        <v>0</v>
      </c>
      <c r="G1148" s="2">
        <f t="shared" si="22"/>
        <v>232272.91560000001</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386788</v>
      </c>
      <c r="D1151" s="1">
        <f>BILANCA!E173</f>
        <v>510463.32</v>
      </c>
      <c r="E1151" s="1">
        <v>0</v>
      </c>
      <c r="F1151" s="1">
        <v>0</v>
      </c>
      <c r="G1151" s="2">
        <f t="shared" si="22"/>
        <v>236496.05952000001</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22077161</v>
      </c>
      <c r="D1152" s="1">
        <f>BILANCA!E175</f>
        <v>20617555.680000003</v>
      </c>
      <c r="E1152" s="1">
        <v>0</v>
      </c>
      <c r="F1152" s="1">
        <v>0</v>
      </c>
      <c r="G1152" s="2">
        <f t="shared" si="22"/>
        <v>10699774.028840002</v>
      </c>
      <c r="H1152" s="2">
        <f t="shared" si="23"/>
        <v>0.31999999657273293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511365</v>
      </c>
      <c r="D1153" s="1">
        <f>BILANCA!E176</f>
        <v>442275.04</v>
      </c>
      <c r="E1153" s="1">
        <v>0</v>
      </c>
      <c r="F1153" s="1">
        <v>0</v>
      </c>
      <c r="G1153" s="2">
        <f t="shared" si="22"/>
        <v>237305.56359999999</v>
      </c>
      <c r="H1153" s="2">
        <f t="shared" si="23"/>
        <v>3.9999999979045242E-2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511365</v>
      </c>
      <c r="D1154" s="1">
        <f>BILANCA!E177</f>
        <v>442275.04</v>
      </c>
      <c r="E1154" s="1">
        <v>0</v>
      </c>
      <c r="F1154" s="1">
        <v>0</v>
      </c>
      <c r="G1154" s="2">
        <f t="shared" si="22"/>
        <v>238701.47868</v>
      </c>
      <c r="H1154" s="2">
        <f t="shared" si="23"/>
        <v>3.9999999979045242E-2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386788</v>
      </c>
      <c r="D1155" s="1">
        <f>BILANCA!E178</f>
        <v>419850.74</v>
      </c>
      <c r="E1155" s="1">
        <v>0</v>
      </c>
      <c r="F1155" s="1">
        <v>0</v>
      </c>
      <c r="G1155" s="2">
        <f t="shared" si="22"/>
        <v>210956.19055999999</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59270</v>
      </c>
      <c r="D1156" s="1">
        <f>BILANCA!E179</f>
        <v>22424.3</v>
      </c>
      <c r="E1156" s="1">
        <v>0</v>
      </c>
      <c r="F1156" s="1">
        <v>0</v>
      </c>
      <c r="G1156" s="2">
        <f t="shared" si="22"/>
        <v>18012.517799999998</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415</v>
      </c>
      <c r="D1157" s="1">
        <f>BILANCA!E180</f>
        <v>0</v>
      </c>
      <c r="E1157" s="1">
        <v>0</v>
      </c>
      <c r="F1157" s="1">
        <v>0</v>
      </c>
      <c r="G1157" s="2">
        <f t="shared" si="22"/>
        <v>72.209999999999994</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415</v>
      </c>
      <c r="D1160" s="1">
        <f>BILANCA!E183</f>
        <v>0</v>
      </c>
      <c r="E1160" s="1">
        <v>0</v>
      </c>
      <c r="F1160" s="1">
        <v>0</v>
      </c>
      <c r="G1160" s="2">
        <f t="shared" si="22"/>
        <v>73.454999999999998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64892</v>
      </c>
      <c r="D1165" s="1">
        <f>BILANCA!E188</f>
        <v>0</v>
      </c>
      <c r="E1165" s="1">
        <v>0</v>
      </c>
      <c r="F1165" s="1">
        <v>0</v>
      </c>
      <c r="G1165" s="2">
        <f t="shared" si="22"/>
        <v>11810.343999999999</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21565796</v>
      </c>
      <c r="D1214" s="1">
        <f>BILANCA!E237</f>
        <v>20175280.640000004</v>
      </c>
      <c r="E1214" s="1">
        <v>0</v>
      </c>
      <c r="F1214" s="1">
        <v>0</v>
      </c>
      <c r="G1214" s="2">
        <f t="shared" si="22"/>
        <v>14302678.531680003</v>
      </c>
      <c r="H1214" s="2">
        <f t="shared" si="23"/>
        <v>0.35999999567866325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21086552</v>
      </c>
      <c r="D1215" s="1">
        <f>BILANCA!E238</f>
        <v>20065738.010000002</v>
      </c>
      <c r="E1215" s="1">
        <v>0</v>
      </c>
      <c r="F1215" s="1">
        <v>0</v>
      </c>
      <c r="G1215" s="2">
        <f t="shared" si="22"/>
        <v>14202582.500640001</v>
      </c>
      <c r="H1215" s="2">
        <f t="shared" si="23"/>
        <v>1.0000001639127731E-2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21086552</v>
      </c>
      <c r="D1216" s="1">
        <f>BILANCA!E239</f>
        <v>20065738.010000002</v>
      </c>
      <c r="E1216" s="1">
        <v>0</v>
      </c>
      <c r="F1216" s="1">
        <v>0</v>
      </c>
      <c r="G1216" s="2">
        <f t="shared" si="22"/>
        <v>14263800.528660001</v>
      </c>
      <c r="H1216" s="2">
        <f t="shared" si="23"/>
        <v>1.0000001639127731E-2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2649641</v>
      </c>
      <c r="D1217" s="1">
        <f>BILANCA!E240</f>
        <v>2526604.25</v>
      </c>
      <c r="E1217" s="1">
        <v>0</v>
      </c>
      <c r="F1217" s="1">
        <v>0</v>
      </c>
      <c r="G1217" s="2">
        <f t="shared" si="22"/>
        <v>1802466.7830000003</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18436911</v>
      </c>
      <c r="D1218" s="1">
        <f>BILANCA!E241</f>
        <v>17539133.760000002</v>
      </c>
      <c r="E1218" s="1">
        <v>0</v>
      </c>
      <c r="F1218" s="1">
        <v>0</v>
      </c>
      <c r="G1218" s="2">
        <f t="shared" si="22"/>
        <v>12576066.952199999</v>
      </c>
      <c r="H1218" s="2">
        <f t="shared" si="23"/>
        <v>0.23999999836087227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455571</v>
      </c>
      <c r="D1222" s="1">
        <f>BILANCA!E245</f>
        <v>73313.69</v>
      </c>
      <c r="E1222" s="1">
        <v>0</v>
      </c>
      <c r="F1222" s="1">
        <v>0</v>
      </c>
      <c r="G1222" s="2">
        <f t="shared" si="22"/>
        <v>143925.41282</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455571</v>
      </c>
      <c r="D1223" s="1">
        <f>BILANCA!E246</f>
        <v>73313.69</v>
      </c>
      <c r="E1223" s="1">
        <v>0</v>
      </c>
      <c r="F1223" s="1">
        <v>0</v>
      </c>
      <c r="G1223" s="2">
        <f t="shared" si="22"/>
        <v>144527.61119999998</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455571</v>
      </c>
      <c r="D1224" s="1">
        <f>BILANCA!E247</f>
        <v>73313.69</v>
      </c>
      <c r="E1224" s="1">
        <v>0</v>
      </c>
      <c r="F1224" s="1">
        <v>0</v>
      </c>
      <c r="G1224" s="2">
        <f t="shared" si="22"/>
        <v>145129.80958</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23673</v>
      </c>
      <c r="D1232" s="1">
        <f>BILANCA!E255</f>
        <v>36228.94</v>
      </c>
      <c r="E1232" s="1">
        <v>0</v>
      </c>
      <c r="F1232" s="1">
        <v>0</v>
      </c>
      <c r="G1232" s="2">
        <f t="shared" si="22"/>
        <v>23936.589120000001</v>
      </c>
      <c r="H1232" s="2">
        <f t="shared" si="23"/>
        <v>5.9999999997671694E-2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232508</v>
      </c>
      <c r="D1236" s="1">
        <f>BILANCA!E259</f>
        <v>218089</v>
      </c>
      <c r="E1236" s="1">
        <v>0</v>
      </c>
      <c r="F1236" s="1">
        <v>0</v>
      </c>
      <c r="G1236" s="2">
        <f t="shared" si="22"/>
        <v>169177.55799999999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232508</v>
      </c>
      <c r="D1237" s="1">
        <f>BILANCA!E260</f>
        <v>218089</v>
      </c>
      <c r="E1237" s="1">
        <v>0</v>
      </c>
      <c r="F1237" s="1">
        <v>0</v>
      </c>
      <c r="G1237" s="2">
        <f t="shared" si="22"/>
        <v>169846.24400000001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20121</v>
      </c>
      <c r="D1240" s="1">
        <f>BILANCA!E264</f>
        <v>36228.94</v>
      </c>
      <c r="E1240" s="1">
        <v>0</v>
      </c>
      <c r="F1240" s="1">
        <v>0</v>
      </c>
      <c r="G1240" s="2">
        <f t="shared" si="22"/>
        <v>23792.77216</v>
      </c>
      <c r="H1240" s="2">
        <f t="shared" si="23"/>
        <v>5.9999999997671694E-2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3552</v>
      </c>
      <c r="D1241" s="1">
        <f>BILANCA!E265</f>
        <v>0</v>
      </c>
      <c r="E1241" s="1">
        <v>0</v>
      </c>
      <c r="F1241" s="1">
        <v>0</v>
      </c>
      <c r="G1241" s="2">
        <f t="shared" si="22"/>
        <v>916.41600000000005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64892</v>
      </c>
      <c r="D1244" s="1">
        <f>BILANCA!E268</f>
        <v>91774.37</v>
      </c>
      <c r="E1244" s="1">
        <v>0</v>
      </c>
      <c r="F1244" s="1">
        <v>0</v>
      </c>
      <c r="G1244" s="2">
        <f t="shared" si="24"/>
        <v>64843.03314</v>
      </c>
      <c r="H1244" s="2">
        <f t="shared" si="23"/>
        <v>0.36999999999534339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511365</v>
      </c>
      <c r="D1264" s="1">
        <f>BILANCA!E288</f>
        <v>442275.04</v>
      </c>
      <c r="E1264" s="1">
        <v>0</v>
      </c>
      <c r="F1264" s="1">
        <v>0</v>
      </c>
      <c r="G1264" s="2">
        <f t="shared" si="24"/>
        <v>392252.13748000003</v>
      </c>
      <c r="H1264" s="2">
        <f t="shared" si="23"/>
        <v>3.9999999979045242E-2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5965121</v>
      </c>
      <c r="D1408" s="1">
        <f>'RAS-funkcijski'!E114</f>
        <v>6359077.96</v>
      </c>
      <c r="E1408" s="1">
        <v>0</v>
      </c>
      <c r="F1408" s="1">
        <v>0</v>
      </c>
      <c r="G1408" s="2">
        <f t="shared" si="24"/>
        <v>2055160.4612</v>
      </c>
      <c r="H1408" s="2">
        <f t="shared" si="27"/>
        <v>4.0000000037252903E-2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5834040</v>
      </c>
      <c r="D1409" s="1">
        <f>'RAS-funkcijski'!E115</f>
        <v>6273133.1600000001</v>
      </c>
      <c r="E1409" s="1">
        <v>0</v>
      </c>
      <c r="F1409" s="1">
        <v>0</v>
      </c>
      <c r="G1409" s="2">
        <f t="shared" si="24"/>
        <v>2040214.0015199999</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5834040</v>
      </c>
      <c r="D1411" s="1">
        <f>'RAS-funkcijski'!E117</f>
        <v>6273133.1600000001</v>
      </c>
      <c r="E1411" s="1">
        <v>0</v>
      </c>
      <c r="F1411" s="1">
        <v>0</v>
      </c>
      <c r="G1411" s="2">
        <f t="shared" si="24"/>
        <v>2076974.6141600001</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131081</v>
      </c>
      <c r="D1420" s="1">
        <f>'RAS-funkcijski'!E126</f>
        <v>85944.8</v>
      </c>
      <c r="E1420" s="1">
        <v>0</v>
      </c>
      <c r="F1420" s="1">
        <v>0</v>
      </c>
      <c r="G1420" s="2">
        <f t="shared" si="24"/>
        <v>36962.413200000003</v>
      </c>
      <c r="H1420" s="2">
        <f t="shared" si="27"/>
        <v>0.19999999999708962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5965121</v>
      </c>
      <c r="D1435" s="13">
        <f>'RAS-funkcijski'!E141</f>
        <v>6359077.96</v>
      </c>
      <c r="E1435" s="13">
        <v>0</v>
      </c>
      <c r="F1435" s="13">
        <v>0</v>
      </c>
      <c r="G1435" s="14">
        <f t="shared" si="24"/>
        <v>2559608.9380400004</v>
      </c>
      <c r="H1435" s="14">
        <f t="shared" si="27"/>
        <v>4.0000000037252903E-2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3771.46</v>
      </c>
      <c r="D1436" s="6">
        <f>'P-VRIO'!E5</f>
        <v>3771.46</v>
      </c>
      <c r="E1436" s="6">
        <v>0</v>
      </c>
      <c r="F1436" s="6">
        <v>0</v>
      </c>
      <c r="G1436" s="7">
        <f t="shared" si="24"/>
        <v>11.31438</v>
      </c>
      <c r="H1436" s="7">
        <f t="shared" si="27"/>
        <v>0.92000000000007276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3771.46</v>
      </c>
      <c r="D1453" s="1">
        <f>'P-VRIO'!E22</f>
        <v>3771.46</v>
      </c>
      <c r="E1453" s="1">
        <v>0</v>
      </c>
      <c r="F1453" s="1">
        <v>0</v>
      </c>
      <c r="G1453" s="2">
        <f t="shared" si="24"/>
        <v>203.65884</v>
      </c>
      <c r="H1453" s="2">
        <f t="shared" si="27"/>
        <v>0.92000000000007276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3771.46</v>
      </c>
      <c r="D1454" s="1">
        <f>'P-VRIO'!E23</f>
        <v>3771.46</v>
      </c>
      <c r="E1454" s="1">
        <v>0</v>
      </c>
      <c r="F1454" s="1">
        <v>0</v>
      </c>
      <c r="G1454" s="2">
        <f t="shared" si="24"/>
        <v>214.97322000000003</v>
      </c>
      <c r="H1454" s="2">
        <f t="shared" si="27"/>
        <v>0.92000000000007276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3771.46</v>
      </c>
      <c r="D1460" s="1">
        <f>'P-VRIO'!E29</f>
        <v>3771.46</v>
      </c>
      <c r="E1460" s="1">
        <v>0</v>
      </c>
      <c r="F1460" s="1">
        <v>0</v>
      </c>
      <c r="G1460" s="2">
        <f t="shared" si="24"/>
        <v>282.85950000000003</v>
      </c>
      <c r="H1460" s="2">
        <f t="shared" si="27"/>
        <v>0.92000000000007276</v>
      </c>
      <c r="I1460" s="10">
        <f t="shared" si="30"/>
        <v>260.2307400000206</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511366</v>
      </c>
      <c r="D1480" s="6"/>
      <c r="E1480" s="6">
        <v>0</v>
      </c>
      <c r="F1480" s="6">
        <v>0</v>
      </c>
      <c r="G1480" s="7">
        <f t="shared" ref="G1480:G1580" si="34">B1480/1000*C1480</f>
        <v>511.36599999999999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6516626.3099999996</v>
      </c>
      <c r="D1481" s="1">
        <v>0</v>
      </c>
      <c r="E1481" s="1">
        <v>0</v>
      </c>
      <c r="F1481" s="1">
        <v>0</v>
      </c>
      <c r="G1481" s="2">
        <f t="shared" si="34"/>
        <v>13033.252619999999</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6420327.6999999993</v>
      </c>
      <c r="D1483" s="1">
        <v>0</v>
      </c>
      <c r="E1483" s="1">
        <v>0</v>
      </c>
      <c r="F1483" s="1">
        <v>0</v>
      </c>
      <c r="G1483" s="2">
        <f t="shared" si="34"/>
        <v>25681.310799999999</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5482603.5199999996</v>
      </c>
      <c r="D1484" s="1">
        <v>0</v>
      </c>
      <c r="E1484" s="1">
        <v>0</v>
      </c>
      <c r="F1484" s="1">
        <v>0</v>
      </c>
      <c r="G1484" s="2">
        <f t="shared" si="34"/>
        <v>27413.017599999999</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932685.91</v>
      </c>
      <c r="D1485" s="1">
        <v>0</v>
      </c>
      <c r="E1485" s="1">
        <v>0</v>
      </c>
      <c r="F1485" s="1">
        <v>0</v>
      </c>
      <c r="G1485" s="2">
        <f t="shared" si="34"/>
        <v>5596.11546</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5038.2700000000004</v>
      </c>
      <c r="D1486" s="1">
        <v>0</v>
      </c>
      <c r="E1486" s="1">
        <v>0</v>
      </c>
      <c r="F1486" s="1">
        <v>0</v>
      </c>
      <c r="G1486" s="2">
        <f t="shared" si="34"/>
        <v>35.267890000000001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96298.61</v>
      </c>
      <c r="D1492" s="1">
        <v>0</v>
      </c>
      <c r="E1492" s="1">
        <v>0</v>
      </c>
      <c r="F1492" s="1">
        <v>0</v>
      </c>
      <c r="G1492" s="2">
        <f t="shared" si="34"/>
        <v>1251.88193</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6585717.2700000005</v>
      </c>
      <c r="D1499" s="1">
        <v>0</v>
      </c>
      <c r="E1499" s="1">
        <v>0</v>
      </c>
      <c r="F1499" s="1">
        <v>0</v>
      </c>
      <c r="G1499" s="2">
        <f t="shared" si="34"/>
        <v>131714.34540000002</v>
      </c>
      <c r="H1499" s="2">
        <f t="shared" si="35"/>
        <v>0.27000000048428774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6489418.6600000001</v>
      </c>
      <c r="D1501" s="1">
        <v>0</v>
      </c>
      <c r="E1501" s="1">
        <v>0</v>
      </c>
      <c r="F1501" s="1">
        <v>0</v>
      </c>
      <c r="G1501" s="2">
        <f t="shared" si="34"/>
        <v>142767.21051999999</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5448691.1500000004</v>
      </c>
      <c r="D1502" s="1">
        <v>0</v>
      </c>
      <c r="E1502" s="1">
        <v>0</v>
      </c>
      <c r="F1502" s="1">
        <v>0</v>
      </c>
      <c r="G1502" s="2">
        <f t="shared" si="34"/>
        <v>125319.89645</v>
      </c>
      <c r="H1502" s="2">
        <f t="shared" si="35"/>
        <v>0.15000000037252903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1035689.24</v>
      </c>
      <c r="D1503" s="1">
        <v>0</v>
      </c>
      <c r="E1503" s="1">
        <v>0</v>
      </c>
      <c r="F1503" s="1">
        <v>0</v>
      </c>
      <c r="G1503" s="2">
        <f t="shared" si="34"/>
        <v>24856.54176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5038.2700000000004</v>
      </c>
      <c r="D1504" s="1">
        <v>0</v>
      </c>
      <c r="E1504" s="1">
        <v>0</v>
      </c>
      <c r="F1504" s="1">
        <v>0</v>
      </c>
      <c r="G1504" s="2">
        <f t="shared" si="34"/>
        <v>125.95675000000001</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96298.61</v>
      </c>
      <c r="D1510" s="1">
        <v>0</v>
      </c>
      <c r="E1510" s="1">
        <v>0</v>
      </c>
      <c r="F1510" s="1">
        <v>0</v>
      </c>
      <c r="G1510" s="2">
        <f t="shared" si="34"/>
        <v>2985.2569100000001</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442275.03999999911</v>
      </c>
      <c r="D1517" s="1">
        <v>0</v>
      </c>
      <c r="E1517" s="1">
        <v>0</v>
      </c>
      <c r="F1517" s="1">
        <v>0</v>
      </c>
      <c r="G1517" s="2">
        <f t="shared" si="34"/>
        <v>16806.451519999966</v>
      </c>
      <c r="H1517" s="2">
        <f t="shared" si="35"/>
        <v>3.9999999105930328E-2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442275.04</v>
      </c>
      <c r="D1576" s="1">
        <v>0</v>
      </c>
      <c r="E1576" s="1">
        <v>0</v>
      </c>
      <c r="F1576" s="1">
        <v>0</v>
      </c>
      <c r="G1576" s="2">
        <f t="shared" si="34"/>
        <v>42900.678879999999</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442275.04</v>
      </c>
      <c r="D1578" s="1">
        <v>0</v>
      </c>
      <c r="E1578" s="1">
        <v>0</v>
      </c>
      <c r="F1578" s="1">
        <v>0</v>
      </c>
      <c r="G1578" s="2">
        <f t="shared" si="34"/>
        <v>43785.22896</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16248</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6095083</v>
      </c>
      <c r="I16" s="172">
        <f>'PR-RAS'!E6</f>
        <v>5976820.7400000002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5577401</v>
      </c>
      <c r="I17" s="172">
        <f>'PR-RAS'!E151</f>
        <v>6262779.3499999996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455571</v>
      </c>
      <c r="I18" s="172">
        <f>'PR-RAS'!E645</f>
        <v>73313.690000000235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21101996</v>
      </c>
      <c r="I20" s="175">
        <f>BILANCA!E7</f>
        <v>19894122.260000002</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975165</v>
      </c>
      <c r="I21" s="177">
        <f>BILANCA!E68</f>
        <v>723433.41999999993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511365</v>
      </c>
      <c r="I22" s="177">
        <f>BILANCA!E176</f>
        <v>442275.04</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21565796</v>
      </c>
      <c r="I23" s="179">
        <f>BILANCA!E237</f>
        <v>20175280.640000004</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5965121</v>
      </c>
      <c r="I27" s="177">
        <f>'RAS-funkcijski'!E114</f>
        <v>6359077.96</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5965121</v>
      </c>
      <c r="I28" s="181">
        <f>'RAS-funkcijski'!E141</f>
        <v>6359077.96</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3771.46</v>
      </c>
      <c r="I29" s="175">
        <f>'P-VRIO'!E5</f>
        <v>3771.46</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3771.46</v>
      </c>
      <c r="I30" s="177">
        <f>'P-VRIO'!E22</f>
        <v>3771.46</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511366</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442275.03999999911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442275.04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6" zoomScaleNormal="100" workbookViewId="0">
      <selection activeCell="D650" sqref="D6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6095083</v>
      </c>
      <c r="E6" s="53">
        <f>E7+E44+E50+E82+E106+E124+E133+E139</f>
        <v>5976820.7400000002</v>
      </c>
      <c r="F6" s="54">
        <f t="shared" ref="F6:F131" si="0">IF(D6&lt;&gt;0,IF(E6/D6&gt;=100,"&gt;&gt;100",E6/D6*100),"-")</f>
        <v>98.059710425600443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5150146</v>
      </c>
      <c r="E50" s="53">
        <f>E51+E54+E59+E62+E65+E68+E71+E74+E77</f>
        <v>5237661.5999999996</v>
      </c>
      <c r="F50" s="54">
        <f t="shared" si="0"/>
        <v>101.69928386496227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2355</v>
      </c>
      <c r="E59" s="53">
        <f t="shared" si="12"/>
        <v>0</v>
      </c>
      <c r="F59" s="54">
        <f t="shared" si="0"/>
        <v>0</v>
      </c>
    </row>
    <row r="60" spans="1:6" ht="24" x14ac:dyDescent="0.2">
      <c r="A60" s="55">
        <v>6331</v>
      </c>
      <c r="B60" s="88" t="s">
        <v>163</v>
      </c>
      <c r="C60" s="52" t="s">
        <v>164</v>
      </c>
      <c r="D60" s="244">
        <v>2355</v>
      </c>
      <c r="E60" s="244">
        <v>0</v>
      </c>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124800</v>
      </c>
      <c r="E62" s="53">
        <f t="shared" si="13"/>
        <v>0</v>
      </c>
      <c r="F62" s="54">
        <f t="shared" si="0"/>
        <v>0</v>
      </c>
    </row>
    <row r="63" spans="1:6" ht="12.75" customHeight="1" x14ac:dyDescent="0.2">
      <c r="A63" s="55">
        <v>6341</v>
      </c>
      <c r="B63" s="87" t="s">
        <v>169</v>
      </c>
      <c r="C63" s="52" t="s">
        <v>170</v>
      </c>
      <c r="D63" s="244">
        <v>124800</v>
      </c>
      <c r="E63" s="244">
        <v>0</v>
      </c>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5022991</v>
      </c>
      <c r="E68" s="53">
        <f t="shared" si="15"/>
        <v>5218161.5999999996</v>
      </c>
      <c r="F68" s="54">
        <f t="shared" si="0"/>
        <v>103.885545484752</v>
      </c>
    </row>
    <row r="69" spans="1:6" ht="12.75" customHeight="1" x14ac:dyDescent="0.2">
      <c r="A69" s="55" t="s">
        <v>181</v>
      </c>
      <c r="B69" s="87" t="s">
        <v>182</v>
      </c>
      <c r="C69" s="52" t="s">
        <v>181</v>
      </c>
      <c r="D69" s="244">
        <v>4963608</v>
      </c>
      <c r="E69" s="244">
        <v>5122654.1399999997</v>
      </c>
      <c r="F69" s="54">
        <f t="shared" si="0"/>
        <v>103.20424457370525</v>
      </c>
    </row>
    <row r="70" spans="1:6" ht="24" x14ac:dyDescent="0.2">
      <c r="A70" s="55" t="s">
        <v>183</v>
      </c>
      <c r="B70" s="87" t="s">
        <v>184</v>
      </c>
      <c r="C70" s="52" t="s">
        <v>183</v>
      </c>
      <c r="D70" s="244">
        <v>59383</v>
      </c>
      <c r="E70" s="244">
        <v>95507.46</v>
      </c>
      <c r="F70" s="54">
        <f t="shared" si="0"/>
        <v>160.8329993432464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19500</v>
      </c>
      <c r="F77" s="54" t="str">
        <f t="shared" si="0"/>
        <v>-</v>
      </c>
    </row>
    <row r="78" spans="1:6" ht="12.75" customHeight="1" x14ac:dyDescent="0.2">
      <c r="A78" s="55">
        <v>6391</v>
      </c>
      <c r="B78" s="87" t="s">
        <v>199</v>
      </c>
      <c r="C78" s="52" t="s">
        <v>200</v>
      </c>
      <c r="D78" s="244"/>
      <c r="E78" s="244">
        <v>19500</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29</v>
      </c>
      <c r="E82" s="53">
        <f t="shared" si="19"/>
        <v>38078.28</v>
      </c>
      <c r="F82" s="54" t="str">
        <f t="shared" si="0"/>
        <v>&gt;&gt;100</v>
      </c>
    </row>
    <row r="83" spans="1:6" ht="12.75" customHeight="1" x14ac:dyDescent="0.2">
      <c r="A83" s="55">
        <v>641</v>
      </c>
      <c r="B83" s="87" t="s">
        <v>209</v>
      </c>
      <c r="C83" s="52" t="s">
        <v>210</v>
      </c>
      <c r="D83" s="53">
        <f t="shared" ref="D83:E83" si="20">SUM(D84:D90)</f>
        <v>29</v>
      </c>
      <c r="E83" s="53">
        <f t="shared" si="20"/>
        <v>5.88</v>
      </c>
      <c r="F83" s="54">
        <f t="shared" si="0"/>
        <v>20.275862068965516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29</v>
      </c>
      <c r="E85" s="244">
        <v>5.88</v>
      </c>
      <c r="F85" s="54">
        <f t="shared" si="0"/>
        <v>20.275862068965516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38072.400000000001</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v>38072.400000000001</v>
      </c>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165885</v>
      </c>
      <c r="E106" s="53">
        <f t="shared" si="23"/>
        <v>241862.25</v>
      </c>
      <c r="F106" s="54">
        <f t="shared" si="0"/>
        <v>145.80115742833891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165885</v>
      </c>
      <c r="E112" s="53">
        <f t="shared" si="25"/>
        <v>241862.25</v>
      </c>
      <c r="F112" s="54">
        <f t="shared" si="0"/>
        <v>145.80115742833891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165885</v>
      </c>
      <c r="E117" s="244">
        <v>241862.25</v>
      </c>
      <c r="F117" s="54">
        <f t="shared" si="0"/>
        <v>145.80115742833891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15376</v>
      </c>
      <c r="E124" s="53">
        <f t="shared" si="27"/>
        <v>14441.5</v>
      </c>
      <c r="F124" s="54">
        <f t="shared" si="0"/>
        <v>93.922346514047874</v>
      </c>
    </row>
    <row r="125" spans="1:6" ht="12.75" customHeight="1" x14ac:dyDescent="0.2">
      <c r="A125" s="55">
        <v>661</v>
      </c>
      <c r="B125" s="88" t="s">
        <v>293</v>
      </c>
      <c r="C125" s="52" t="s">
        <v>294</v>
      </c>
      <c r="D125" s="53">
        <f t="shared" ref="D125:E125" si="28">SUM(D126:D127)</f>
        <v>6466</v>
      </c>
      <c r="E125" s="53">
        <f t="shared" si="28"/>
        <v>10941.5</v>
      </c>
      <c r="F125" s="54">
        <f t="shared" si="0"/>
        <v>169.21589854624187</v>
      </c>
    </row>
    <row r="126" spans="1:6" ht="12.75" customHeight="1" x14ac:dyDescent="0.2">
      <c r="A126" s="55">
        <v>6614</v>
      </c>
      <c r="B126" s="88" t="s">
        <v>295</v>
      </c>
      <c r="C126" s="52" t="s">
        <v>296</v>
      </c>
      <c r="D126" s="244"/>
      <c r="E126" s="244">
        <v>1540</v>
      </c>
      <c r="F126" s="54" t="str">
        <f t="shared" si="0"/>
        <v>-</v>
      </c>
    </row>
    <row r="127" spans="1:6" ht="12.75" customHeight="1" x14ac:dyDescent="0.2">
      <c r="A127" s="55">
        <v>6615</v>
      </c>
      <c r="B127" s="88" t="s">
        <v>297</v>
      </c>
      <c r="C127" s="52" t="s">
        <v>298</v>
      </c>
      <c r="D127" s="244">
        <v>6466</v>
      </c>
      <c r="E127" s="244">
        <v>9401.5</v>
      </c>
      <c r="F127" s="54">
        <f t="shared" si="0"/>
        <v>145.39901020723786</v>
      </c>
    </row>
    <row r="128" spans="1:6" ht="24" x14ac:dyDescent="0.2">
      <c r="A128" s="55">
        <v>663</v>
      </c>
      <c r="B128" s="233" t="s">
        <v>299</v>
      </c>
      <c r="C128" s="52" t="s">
        <v>300</v>
      </c>
      <c r="D128" s="53">
        <f t="shared" ref="D128:E128" si="29">SUM(D129:D132)</f>
        <v>8910</v>
      </c>
      <c r="E128" s="53">
        <f t="shared" si="29"/>
        <v>3500</v>
      </c>
      <c r="F128" s="54">
        <f t="shared" si="0"/>
        <v>39.281705948372611</v>
      </c>
    </row>
    <row r="129" spans="1:6" ht="12.75" customHeight="1" x14ac:dyDescent="0.2">
      <c r="A129" s="55">
        <v>6631</v>
      </c>
      <c r="B129" s="88" t="s">
        <v>301</v>
      </c>
      <c r="C129" s="52" t="s">
        <v>302</v>
      </c>
      <c r="D129" s="244">
        <v>8910</v>
      </c>
      <c r="E129" s="244">
        <v>3500</v>
      </c>
      <c r="F129" s="54">
        <f t="shared" si="0"/>
        <v>39.281705948372611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763647</v>
      </c>
      <c r="E133" s="53">
        <f t="shared" si="30"/>
        <v>444777.11</v>
      </c>
      <c r="F133" s="54">
        <f t="shared" ref="F133:F223" si="31">IF(D133&lt;&gt;0,IF(E133/D133&gt;=100,"&gt;&gt;100",E133/D133*100),"-")</f>
        <v>58.243810294547082</v>
      </c>
    </row>
    <row r="134" spans="1:6" ht="24" x14ac:dyDescent="0.2">
      <c r="A134" s="55">
        <v>671</v>
      </c>
      <c r="B134" s="234" t="s">
        <v>311</v>
      </c>
      <c r="C134" s="52" t="s">
        <v>312</v>
      </c>
      <c r="D134" s="53">
        <f t="shared" ref="D134:E134" si="32">SUM(D135:D137)</f>
        <v>763647</v>
      </c>
      <c r="E134" s="53">
        <f t="shared" si="32"/>
        <v>444777.11</v>
      </c>
      <c r="F134" s="54">
        <f t="shared" si="31"/>
        <v>58.243810294547082</v>
      </c>
    </row>
    <row r="135" spans="1:6" ht="12.75" customHeight="1" x14ac:dyDescent="0.2">
      <c r="A135" s="55">
        <v>6711</v>
      </c>
      <c r="B135" s="87" t="s">
        <v>313</v>
      </c>
      <c r="C135" s="52" t="s">
        <v>314</v>
      </c>
      <c r="D135" s="244">
        <v>763647</v>
      </c>
      <c r="E135" s="244">
        <v>444777.11</v>
      </c>
      <c r="F135" s="54">
        <f t="shared" si="31"/>
        <v>58.243810294547082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5577401</v>
      </c>
      <c r="E151" s="53">
        <f t="shared" si="35"/>
        <v>6262779.3499999996</v>
      </c>
      <c r="F151" s="54">
        <f t="shared" si="31"/>
        <v>112.28848974638903</v>
      </c>
    </row>
    <row r="152" spans="1:6" ht="12.75" customHeight="1" x14ac:dyDescent="0.2">
      <c r="A152" s="55">
        <v>31</v>
      </c>
      <c r="B152" s="87" t="s">
        <v>346</v>
      </c>
      <c r="C152" s="52" t="s">
        <v>35</v>
      </c>
      <c r="D152" s="53">
        <f t="shared" ref="D152:E152" si="36">D153+D158+D159</f>
        <v>4695386</v>
      </c>
      <c r="E152" s="53">
        <f t="shared" si="36"/>
        <v>4958818.47</v>
      </c>
      <c r="F152" s="54">
        <f t="shared" si="31"/>
        <v>105.61045396480715</v>
      </c>
    </row>
    <row r="153" spans="1:6" ht="12.75" customHeight="1" x14ac:dyDescent="0.2">
      <c r="A153" s="55">
        <v>311</v>
      </c>
      <c r="B153" s="87" t="s">
        <v>347</v>
      </c>
      <c r="C153" s="52" t="s">
        <v>348</v>
      </c>
      <c r="D153" s="53">
        <f t="shared" ref="D153:E153" si="37">SUM(D154:D157)</f>
        <v>3902730</v>
      </c>
      <c r="E153" s="53">
        <f t="shared" si="37"/>
        <v>4120531.6</v>
      </c>
      <c r="F153" s="54">
        <f t="shared" si="31"/>
        <v>105.58074988533667</v>
      </c>
    </row>
    <row r="154" spans="1:6" ht="12.75" customHeight="1" x14ac:dyDescent="0.2">
      <c r="A154" s="55">
        <v>3111</v>
      </c>
      <c r="B154" s="87" t="s">
        <v>349</v>
      </c>
      <c r="C154" s="52" t="s">
        <v>350</v>
      </c>
      <c r="D154" s="244">
        <v>3767035</v>
      </c>
      <c r="E154" s="244">
        <v>3963799.36</v>
      </c>
      <c r="F154" s="54">
        <f t="shared" si="31"/>
        <v>105.22332179021431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101963</v>
      </c>
      <c r="E156" s="244">
        <v>122512.27</v>
      </c>
      <c r="F156" s="54">
        <f t="shared" si="31"/>
        <v>120.15365377636986</v>
      </c>
    </row>
    <row r="157" spans="1:6" ht="12.75" customHeight="1" x14ac:dyDescent="0.2">
      <c r="A157" s="55">
        <v>3114</v>
      </c>
      <c r="B157" s="87" t="s">
        <v>355</v>
      </c>
      <c r="C157" s="52" t="s">
        <v>356</v>
      </c>
      <c r="D157" s="244">
        <v>33732</v>
      </c>
      <c r="E157" s="244">
        <v>34219.97</v>
      </c>
      <c r="F157" s="54">
        <f t="shared" si="31"/>
        <v>101.44660856160324</v>
      </c>
    </row>
    <row r="158" spans="1:6" ht="12.75" customHeight="1" x14ac:dyDescent="0.2">
      <c r="A158" s="55">
        <v>312</v>
      </c>
      <c r="B158" s="87" t="s">
        <v>357</v>
      </c>
      <c r="C158" s="52" t="s">
        <v>358</v>
      </c>
      <c r="D158" s="244">
        <v>157916</v>
      </c>
      <c r="E158" s="244">
        <v>167044.78</v>
      </c>
      <c r="F158" s="54">
        <f t="shared" si="31"/>
        <v>105.7807821879987</v>
      </c>
    </row>
    <row r="159" spans="1:6" ht="12.75" customHeight="1" x14ac:dyDescent="0.2">
      <c r="A159" s="55">
        <v>313</v>
      </c>
      <c r="B159" s="87" t="s">
        <v>359</v>
      </c>
      <c r="C159" s="52" t="s">
        <v>360</v>
      </c>
      <c r="D159" s="53">
        <f t="shared" ref="D159:E159" si="38">SUM(D160:D162)</f>
        <v>634740</v>
      </c>
      <c r="E159" s="53">
        <f t="shared" si="38"/>
        <v>671242.09</v>
      </c>
      <c r="F159" s="54">
        <f t="shared" si="31"/>
        <v>105.7507152534896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622782</v>
      </c>
      <c r="E161" s="244">
        <v>671242.09</v>
      </c>
      <c r="F161" s="54">
        <f t="shared" si="31"/>
        <v>107.78122842342906</v>
      </c>
    </row>
    <row r="162" spans="1:6" ht="12.75" customHeight="1" x14ac:dyDescent="0.2">
      <c r="A162" s="55">
        <v>3133</v>
      </c>
      <c r="B162" s="87" t="s">
        <v>364</v>
      </c>
      <c r="C162" s="52" t="s">
        <v>365</v>
      </c>
      <c r="D162" s="244">
        <v>11958</v>
      </c>
      <c r="E162" s="244">
        <v>0</v>
      </c>
      <c r="F162" s="54">
        <f t="shared" si="31"/>
        <v>0</v>
      </c>
    </row>
    <row r="163" spans="1:6" ht="12.75" customHeight="1" x14ac:dyDescent="0.2">
      <c r="A163" s="55">
        <v>32</v>
      </c>
      <c r="B163" s="87" t="s">
        <v>366</v>
      </c>
      <c r="C163" s="52" t="s">
        <v>367</v>
      </c>
      <c r="D163" s="53">
        <f t="shared" ref="D163:E163" si="39">D164+D169+D177+D187+D188</f>
        <v>826616</v>
      </c>
      <c r="E163" s="53">
        <f t="shared" si="39"/>
        <v>1237933.9200000002</v>
      </c>
      <c r="F163" s="54">
        <f t="shared" si="31"/>
        <v>149.7592497604692</v>
      </c>
    </row>
    <row r="164" spans="1:6" ht="12.75" customHeight="1" x14ac:dyDescent="0.2">
      <c r="A164" s="55">
        <v>321</v>
      </c>
      <c r="B164" s="87" t="s">
        <v>368</v>
      </c>
      <c r="C164" s="52" t="s">
        <v>369</v>
      </c>
      <c r="D164" s="53">
        <f t="shared" ref="D164:E164" si="40">SUM(D165:D168)</f>
        <v>244762</v>
      </c>
      <c r="E164" s="53">
        <f t="shared" si="40"/>
        <v>533425.6</v>
      </c>
      <c r="F164" s="54">
        <f t="shared" si="31"/>
        <v>217.93644438270644</v>
      </c>
    </row>
    <row r="165" spans="1:6" ht="12.75" customHeight="1" x14ac:dyDescent="0.2">
      <c r="A165" s="55">
        <v>3211</v>
      </c>
      <c r="B165" s="87" t="s">
        <v>370</v>
      </c>
      <c r="C165" s="52" t="s">
        <v>371</v>
      </c>
      <c r="D165" s="244">
        <v>42369</v>
      </c>
      <c r="E165" s="244">
        <v>235845.72</v>
      </c>
      <c r="F165" s="54">
        <f t="shared" si="31"/>
        <v>556.64688805494586</v>
      </c>
    </row>
    <row r="166" spans="1:6" ht="12.75" customHeight="1" x14ac:dyDescent="0.2">
      <c r="A166" s="55">
        <v>3212</v>
      </c>
      <c r="B166" s="87" t="s">
        <v>372</v>
      </c>
      <c r="C166" s="52" t="s">
        <v>373</v>
      </c>
      <c r="D166" s="244">
        <v>198923</v>
      </c>
      <c r="E166" s="244">
        <v>295129.88</v>
      </c>
      <c r="F166" s="54">
        <f t="shared" si="31"/>
        <v>148.36387949105935</v>
      </c>
    </row>
    <row r="167" spans="1:6" ht="12.75" customHeight="1" x14ac:dyDescent="0.2">
      <c r="A167" s="55">
        <v>3213</v>
      </c>
      <c r="B167" s="87" t="s">
        <v>374</v>
      </c>
      <c r="C167" s="52" t="s">
        <v>375</v>
      </c>
      <c r="D167" s="244">
        <v>3470</v>
      </c>
      <c r="E167" s="244">
        <v>2450</v>
      </c>
      <c r="F167" s="54">
        <f t="shared" si="31"/>
        <v>70.60518731988472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343908</v>
      </c>
      <c r="E169" s="53">
        <f t="shared" si="41"/>
        <v>380061.52</v>
      </c>
      <c r="F169" s="54">
        <f t="shared" si="31"/>
        <v>110.51255568349676</v>
      </c>
    </row>
    <row r="170" spans="1:6" ht="12.75" customHeight="1" x14ac:dyDescent="0.2">
      <c r="A170" s="55">
        <v>3221</v>
      </c>
      <c r="B170" s="87" t="s">
        <v>380</v>
      </c>
      <c r="C170" s="52" t="s">
        <v>381</v>
      </c>
      <c r="D170" s="244">
        <v>53438</v>
      </c>
      <c r="E170" s="244">
        <v>45945.62</v>
      </c>
      <c r="F170" s="54">
        <f t="shared" si="31"/>
        <v>85.979303117631659</v>
      </c>
    </row>
    <row r="171" spans="1:6" ht="12.75" customHeight="1" x14ac:dyDescent="0.2">
      <c r="A171" s="55">
        <v>3222</v>
      </c>
      <c r="B171" s="87" t="s">
        <v>382</v>
      </c>
      <c r="C171" s="52" t="s">
        <v>383</v>
      </c>
      <c r="D171" s="244">
        <v>131483</v>
      </c>
      <c r="E171" s="244">
        <v>160777.98000000001</v>
      </c>
      <c r="F171" s="54">
        <f t="shared" si="31"/>
        <v>122.28043169078893</v>
      </c>
    </row>
    <row r="172" spans="1:6" ht="12.75" customHeight="1" x14ac:dyDescent="0.2">
      <c r="A172" s="55">
        <v>3223</v>
      </c>
      <c r="B172" s="87" t="s">
        <v>384</v>
      </c>
      <c r="C172" s="52" t="s">
        <v>385</v>
      </c>
      <c r="D172" s="244">
        <v>133293</v>
      </c>
      <c r="E172" s="244">
        <v>157983.96</v>
      </c>
      <c r="F172" s="54">
        <f t="shared" si="31"/>
        <v>118.52382345659562</v>
      </c>
    </row>
    <row r="173" spans="1:6" ht="12.75" customHeight="1" x14ac:dyDescent="0.2">
      <c r="A173" s="55">
        <v>3224</v>
      </c>
      <c r="B173" s="87" t="s">
        <v>386</v>
      </c>
      <c r="C173" s="52" t="s">
        <v>387</v>
      </c>
      <c r="D173" s="244">
        <v>14519</v>
      </c>
      <c r="E173" s="244">
        <v>7875.63</v>
      </c>
      <c r="F173" s="54">
        <f t="shared" si="31"/>
        <v>54.243611818995795</v>
      </c>
    </row>
    <row r="174" spans="1:6" ht="12.75" customHeight="1" x14ac:dyDescent="0.2">
      <c r="A174" s="55">
        <v>3225</v>
      </c>
      <c r="B174" s="87" t="s">
        <v>388</v>
      </c>
      <c r="C174" s="52" t="s">
        <v>389</v>
      </c>
      <c r="D174" s="244">
        <v>10184</v>
      </c>
      <c r="E174" s="244">
        <v>4688.75</v>
      </c>
      <c r="F174" s="54">
        <f t="shared" si="31"/>
        <v>46.040357423409269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991</v>
      </c>
      <c r="E176" s="244">
        <v>2789.58</v>
      </c>
      <c r="F176" s="54">
        <f t="shared" si="31"/>
        <v>281.49142280524723</v>
      </c>
    </row>
    <row r="177" spans="1:6" ht="12.75" customHeight="1" x14ac:dyDescent="0.2">
      <c r="A177" s="55">
        <v>323</v>
      </c>
      <c r="B177" s="87" t="s">
        <v>394</v>
      </c>
      <c r="C177" s="52" t="s">
        <v>395</v>
      </c>
      <c r="D177" s="53">
        <f t="shared" ref="D177:E177" si="42">SUM(D178:D186)</f>
        <v>160279</v>
      </c>
      <c r="E177" s="53">
        <f t="shared" si="42"/>
        <v>195282.20999999996</v>
      </c>
      <c r="F177" s="54">
        <f t="shared" si="31"/>
        <v>121.83892462518482</v>
      </c>
    </row>
    <row r="178" spans="1:6" ht="12.75" customHeight="1" x14ac:dyDescent="0.2">
      <c r="A178" s="55">
        <v>3231</v>
      </c>
      <c r="B178" s="87" t="s">
        <v>396</v>
      </c>
      <c r="C178" s="52" t="s">
        <v>397</v>
      </c>
      <c r="D178" s="244">
        <v>11420</v>
      </c>
      <c r="E178" s="244">
        <v>67824.289999999994</v>
      </c>
      <c r="F178" s="54">
        <f t="shared" si="31"/>
        <v>593.90796847635727</v>
      </c>
    </row>
    <row r="179" spans="1:6" ht="12.75" customHeight="1" x14ac:dyDescent="0.2">
      <c r="A179" s="55">
        <v>3232</v>
      </c>
      <c r="B179" s="87" t="s">
        <v>398</v>
      </c>
      <c r="C179" s="52" t="s">
        <v>399</v>
      </c>
      <c r="D179" s="244">
        <v>76356</v>
      </c>
      <c r="E179" s="244">
        <v>66223.94</v>
      </c>
      <c r="F179" s="54">
        <f t="shared" si="31"/>
        <v>86.730499240400235</v>
      </c>
    </row>
    <row r="180" spans="1:6" ht="12.75" customHeight="1" x14ac:dyDescent="0.2">
      <c r="A180" s="55">
        <v>3233</v>
      </c>
      <c r="B180" s="87" t="s">
        <v>400</v>
      </c>
      <c r="C180" s="52" t="s">
        <v>401</v>
      </c>
      <c r="D180" s="244">
        <v>788</v>
      </c>
      <c r="E180" s="244">
        <v>0</v>
      </c>
      <c r="F180" s="54">
        <f t="shared" si="31"/>
        <v>0</v>
      </c>
    </row>
    <row r="181" spans="1:6" ht="12.75" customHeight="1" x14ac:dyDescent="0.2">
      <c r="A181" s="55">
        <v>3234</v>
      </c>
      <c r="B181" s="87" t="s">
        <v>402</v>
      </c>
      <c r="C181" s="52" t="s">
        <v>403</v>
      </c>
      <c r="D181" s="244">
        <v>27077</v>
      </c>
      <c r="E181" s="244">
        <v>30280.25</v>
      </c>
      <c r="F181" s="54">
        <f t="shared" si="31"/>
        <v>111.83015105070724</v>
      </c>
    </row>
    <row r="182" spans="1:6" ht="12.75" customHeight="1" x14ac:dyDescent="0.2">
      <c r="A182" s="55">
        <v>3235</v>
      </c>
      <c r="B182" s="87" t="s">
        <v>404</v>
      </c>
      <c r="C182" s="52" t="s">
        <v>405</v>
      </c>
      <c r="D182" s="244">
        <v>2476</v>
      </c>
      <c r="E182" s="244">
        <v>868.75</v>
      </c>
      <c r="F182" s="54">
        <f t="shared" si="31"/>
        <v>35.086833602584818</v>
      </c>
    </row>
    <row r="183" spans="1:6" ht="12.75" customHeight="1" x14ac:dyDescent="0.2">
      <c r="A183" s="55">
        <v>3236</v>
      </c>
      <c r="B183" s="87" t="s">
        <v>406</v>
      </c>
      <c r="C183" s="52" t="s">
        <v>407</v>
      </c>
      <c r="D183" s="244">
        <v>12965</v>
      </c>
      <c r="E183" s="244">
        <v>16649.96</v>
      </c>
      <c r="F183" s="54">
        <f t="shared" si="31"/>
        <v>128.42236791361356</v>
      </c>
    </row>
    <row r="184" spans="1:6" ht="12.75" customHeight="1" x14ac:dyDescent="0.2">
      <c r="A184" s="55">
        <v>3237</v>
      </c>
      <c r="B184" s="87" t="s">
        <v>408</v>
      </c>
      <c r="C184" s="52" t="s">
        <v>409</v>
      </c>
      <c r="D184" s="244">
        <v>20813</v>
      </c>
      <c r="E184" s="244">
        <v>1600.34</v>
      </c>
      <c r="F184" s="54">
        <f t="shared" si="31"/>
        <v>7.6891365973189822</v>
      </c>
    </row>
    <row r="185" spans="1:6" ht="12.75" customHeight="1" x14ac:dyDescent="0.2">
      <c r="A185" s="55">
        <v>3238</v>
      </c>
      <c r="B185" s="87" t="s">
        <v>410</v>
      </c>
      <c r="C185" s="52" t="s">
        <v>411</v>
      </c>
      <c r="D185" s="244">
        <v>6990</v>
      </c>
      <c r="E185" s="244">
        <v>7576.12</v>
      </c>
      <c r="F185" s="54">
        <f t="shared" si="31"/>
        <v>108.38512160228899</v>
      </c>
    </row>
    <row r="186" spans="1:6" ht="12.75" customHeight="1" x14ac:dyDescent="0.2">
      <c r="A186" s="55">
        <v>3239</v>
      </c>
      <c r="B186" s="87" t="s">
        <v>412</v>
      </c>
      <c r="C186" s="52" t="s">
        <v>413</v>
      </c>
      <c r="D186" s="244">
        <v>1394</v>
      </c>
      <c r="E186" s="244">
        <v>4258.5600000000004</v>
      </c>
      <c r="F186" s="54">
        <f t="shared" si="31"/>
        <v>305.49210903873745</v>
      </c>
    </row>
    <row r="187" spans="1:6" ht="12.75" customHeight="1" x14ac:dyDescent="0.2">
      <c r="A187" s="55">
        <v>324</v>
      </c>
      <c r="B187" s="87" t="s">
        <v>414</v>
      </c>
      <c r="C187" s="52" t="s">
        <v>415</v>
      </c>
      <c r="D187" s="244"/>
      <c r="E187" s="244">
        <v>18035.580000000002</v>
      </c>
      <c r="F187" s="54" t="str">
        <f t="shared" si="31"/>
        <v>-</v>
      </c>
    </row>
    <row r="188" spans="1:6" ht="12.75" customHeight="1" x14ac:dyDescent="0.2">
      <c r="A188" s="55">
        <v>329</v>
      </c>
      <c r="B188" s="87" t="s">
        <v>416</v>
      </c>
      <c r="C188" s="52" t="s">
        <v>417</v>
      </c>
      <c r="D188" s="53">
        <f t="shared" ref="D188:E188" si="43">SUM(D189:D195)</f>
        <v>77667</v>
      </c>
      <c r="E188" s="53">
        <f t="shared" si="43"/>
        <v>111129.01</v>
      </c>
      <c r="F188" s="54">
        <f t="shared" si="31"/>
        <v>143.08394813756163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28407</v>
      </c>
      <c r="E190" s="244">
        <v>34367.339999999997</v>
      </c>
      <c r="F190" s="54">
        <f t="shared" si="31"/>
        <v>120.9819410708628</v>
      </c>
    </row>
    <row r="191" spans="1:6" ht="12.75" customHeight="1" x14ac:dyDescent="0.2">
      <c r="A191" s="55">
        <v>3293</v>
      </c>
      <c r="B191" s="87" t="s">
        <v>422</v>
      </c>
      <c r="C191" s="52" t="s">
        <v>423</v>
      </c>
      <c r="D191" s="244">
        <v>1074</v>
      </c>
      <c r="E191" s="244">
        <v>1770.09</v>
      </c>
      <c r="F191" s="54">
        <f t="shared" si="31"/>
        <v>164.81284916201116</v>
      </c>
    </row>
    <row r="192" spans="1:6" ht="12.75" customHeight="1" x14ac:dyDescent="0.2">
      <c r="A192" s="55">
        <v>3294</v>
      </c>
      <c r="B192" s="87" t="s">
        <v>424</v>
      </c>
      <c r="C192" s="52" t="s">
        <v>425</v>
      </c>
      <c r="D192" s="244">
        <v>800</v>
      </c>
      <c r="E192" s="244">
        <v>1370</v>
      </c>
      <c r="F192" s="54">
        <f t="shared" si="31"/>
        <v>171.25</v>
      </c>
    </row>
    <row r="193" spans="1:6" ht="12.75" customHeight="1" x14ac:dyDescent="0.2">
      <c r="A193" s="55">
        <v>3295</v>
      </c>
      <c r="B193" s="87" t="s">
        <v>426</v>
      </c>
      <c r="C193" s="52" t="s">
        <v>427</v>
      </c>
      <c r="D193" s="244">
        <v>6670</v>
      </c>
      <c r="E193" s="244">
        <v>12062.5</v>
      </c>
      <c r="F193" s="54">
        <f t="shared" si="31"/>
        <v>180.84707646176912</v>
      </c>
    </row>
    <row r="194" spans="1:6" ht="12.75" customHeight="1" x14ac:dyDescent="0.2">
      <c r="A194" s="55" t="s">
        <v>428</v>
      </c>
      <c r="B194" s="87" t="s">
        <v>429</v>
      </c>
      <c r="C194" s="52" t="s">
        <v>428</v>
      </c>
      <c r="D194" s="244">
        <v>25312</v>
      </c>
      <c r="E194" s="244">
        <v>14775</v>
      </c>
      <c r="F194" s="54">
        <f t="shared" si="31"/>
        <v>58.371523388116309</v>
      </c>
    </row>
    <row r="195" spans="1:6" ht="12.75" customHeight="1" x14ac:dyDescent="0.2">
      <c r="A195" s="55">
        <v>3299</v>
      </c>
      <c r="B195" s="87" t="s">
        <v>430</v>
      </c>
      <c r="C195" s="52" t="s">
        <v>431</v>
      </c>
      <c r="D195" s="244">
        <v>15404</v>
      </c>
      <c r="E195" s="244">
        <v>46784.08</v>
      </c>
      <c r="F195" s="54">
        <f t="shared" si="31"/>
        <v>303.71384056089329</v>
      </c>
    </row>
    <row r="196" spans="1:6" ht="12.75" customHeight="1" x14ac:dyDescent="0.2">
      <c r="A196" s="55">
        <v>34</v>
      </c>
      <c r="B196" s="234" t="s">
        <v>432</v>
      </c>
      <c r="C196" s="52" t="s">
        <v>433</v>
      </c>
      <c r="D196" s="53">
        <f t="shared" ref="D196:E196" si="44">D197+D202+D210</f>
        <v>12083</v>
      </c>
      <c r="E196" s="53">
        <f t="shared" si="44"/>
        <v>10819.8</v>
      </c>
      <c r="F196" s="54">
        <f t="shared" si="31"/>
        <v>89.545642638417604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12083</v>
      </c>
      <c r="E210" s="53">
        <f t="shared" si="47"/>
        <v>10819.8</v>
      </c>
      <c r="F210" s="54">
        <f t="shared" si="31"/>
        <v>89.545642638417604</v>
      </c>
    </row>
    <row r="211" spans="1:6" ht="12.75" customHeight="1" x14ac:dyDescent="0.2">
      <c r="A211" s="55">
        <v>3431</v>
      </c>
      <c r="B211" s="234" t="s">
        <v>462</v>
      </c>
      <c r="C211" s="52" t="s">
        <v>463</v>
      </c>
      <c r="D211" s="244">
        <v>3415</v>
      </c>
      <c r="E211" s="244">
        <v>5038.2700000000004</v>
      </c>
      <c r="F211" s="54">
        <f t="shared" si="31"/>
        <v>147.53352855051244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8668</v>
      </c>
      <c r="E213" s="244">
        <v>5781.53</v>
      </c>
      <c r="F213" s="54">
        <f t="shared" si="31"/>
        <v>66.699700046146745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43316</v>
      </c>
      <c r="E252" s="53">
        <f t="shared" si="63"/>
        <v>55207.16</v>
      </c>
      <c r="F252" s="54">
        <f t="shared" ref="F252:F258" si="64">IF(D252&lt;&gt;0,IF(E252/D252&gt;=100,"&gt;&gt;100",E252/D252*100),"-")</f>
        <v>127.45211930926217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43316</v>
      </c>
      <c r="E259" s="53">
        <f t="shared" si="66"/>
        <v>55207.16</v>
      </c>
      <c r="F259" s="54">
        <f t="shared" ref="F259:F262" si="67">IF(D259&lt;&gt;0,IF(E259/D259&gt;=100,"&gt;&gt;100",E259/D259*100),"-")</f>
        <v>127.45211930926217</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43316</v>
      </c>
      <c r="E261" s="244">
        <v>55207.16</v>
      </c>
      <c r="F261" s="54">
        <f t="shared" si="67"/>
        <v>127.45211930926217</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5577401</v>
      </c>
      <c r="E289" s="53">
        <f t="shared" si="79"/>
        <v>6262779.3499999996</v>
      </c>
      <c r="F289" s="54">
        <f t="shared" si="76"/>
        <v>112.28848974638903</v>
      </c>
    </row>
    <row r="290" spans="1:6" ht="12.75" customHeight="1" x14ac:dyDescent="0.2">
      <c r="A290" s="55" t="s">
        <v>605</v>
      </c>
      <c r="B290" s="87" t="s">
        <v>616</v>
      </c>
      <c r="C290" s="52" t="s">
        <v>617</v>
      </c>
      <c r="D290" s="53">
        <f>IF(D6&gt;=D289,D6-D289,0)</f>
        <v>517682</v>
      </c>
      <c r="E290" s="53">
        <f>IF(E6&gt;=E289,E6-E289,0)</f>
        <v>0</v>
      </c>
      <c r="F290" s="54">
        <f t="shared" si="76"/>
        <v>0</v>
      </c>
    </row>
    <row r="291" spans="1:6" ht="12.75" customHeight="1" x14ac:dyDescent="0.2">
      <c r="A291" s="55" t="s">
        <v>605</v>
      </c>
      <c r="B291" s="87" t="s">
        <v>618</v>
      </c>
      <c r="C291" s="52" t="s">
        <v>619</v>
      </c>
      <c r="D291" s="53">
        <f>IF(D289&gt;=D6,D289-D6,0)</f>
        <v>0</v>
      </c>
      <c r="E291" s="53">
        <f>IF(E289&gt;=E6,E289-E6,0)</f>
        <v>285958.6099999994</v>
      </c>
      <c r="F291" s="54" t="str">
        <f t="shared" si="76"/>
        <v>-</v>
      </c>
    </row>
    <row r="292" spans="1:6" ht="12.75" customHeight="1" x14ac:dyDescent="0.2">
      <c r="A292" s="55">
        <v>92211</v>
      </c>
      <c r="B292" s="87" t="s">
        <v>620</v>
      </c>
      <c r="C292" s="52" t="s">
        <v>621</v>
      </c>
      <c r="D292" s="244">
        <v>325609</v>
      </c>
      <c r="E292" s="244">
        <v>455570.91</v>
      </c>
      <c r="F292" s="54">
        <f t="shared" si="76"/>
        <v>139.91348826353078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23011</v>
      </c>
      <c r="E294" s="244">
        <v>36228.94</v>
      </c>
      <c r="F294" s="54">
        <f t="shared" si="76"/>
        <v>157.44183216722439</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387720</v>
      </c>
      <c r="E350" s="53">
        <f t="shared" si="95"/>
        <v>96298.61</v>
      </c>
      <c r="F350" s="54">
        <f t="shared" si="81"/>
        <v>24.837153100175385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387720</v>
      </c>
      <c r="E363" s="53">
        <f t="shared" si="99"/>
        <v>96298.61</v>
      </c>
      <c r="F363" s="54">
        <f t="shared" si="81"/>
        <v>24.837153100175385</v>
      </c>
    </row>
    <row r="364" spans="1:6" ht="12.75" customHeight="1" x14ac:dyDescent="0.2">
      <c r="A364" s="55">
        <v>421</v>
      </c>
      <c r="B364" s="87" t="s">
        <v>755</v>
      </c>
      <c r="C364" s="52" t="s">
        <v>756</v>
      </c>
      <c r="D364" s="53">
        <f t="shared" ref="D364:E364" si="100">SUM(D365:D368)</f>
        <v>257945</v>
      </c>
      <c r="E364" s="53">
        <f t="shared" si="100"/>
        <v>7073.28</v>
      </c>
      <c r="F364" s="54">
        <f t="shared" si="81"/>
        <v>2.7421659656128243</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257945</v>
      </c>
      <c r="E366" s="244">
        <v>7073.28</v>
      </c>
      <c r="F366" s="54">
        <f t="shared" si="81"/>
        <v>2.7421659656128243</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64037</v>
      </c>
      <c r="E369" s="53">
        <f t="shared" si="101"/>
        <v>47051.770000000004</v>
      </c>
      <c r="F369" s="54">
        <f t="shared" si="81"/>
        <v>73.475912363165051</v>
      </c>
    </row>
    <row r="370" spans="1:6" ht="12.75" customHeight="1" x14ac:dyDescent="0.2">
      <c r="A370" s="55">
        <v>4221</v>
      </c>
      <c r="B370" s="87" t="s">
        <v>671</v>
      </c>
      <c r="C370" s="52" t="s">
        <v>763</v>
      </c>
      <c r="D370" s="244">
        <v>10040</v>
      </c>
      <c r="E370" s="244">
        <v>0</v>
      </c>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3886</v>
      </c>
      <c r="E375" s="244">
        <v>6553.55</v>
      </c>
      <c r="F375" s="54">
        <f t="shared" si="81"/>
        <v>168.64513638703039</v>
      </c>
    </row>
    <row r="376" spans="1:6" ht="12.75" customHeight="1" x14ac:dyDescent="0.2">
      <c r="A376" s="55">
        <v>4227</v>
      </c>
      <c r="B376" s="234" t="s">
        <v>683</v>
      </c>
      <c r="C376" s="52" t="s">
        <v>770</v>
      </c>
      <c r="D376" s="244">
        <v>50111</v>
      </c>
      <c r="E376" s="244">
        <v>40498.22</v>
      </c>
      <c r="F376" s="54">
        <f t="shared" si="81"/>
        <v>80.817026201831936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65738</v>
      </c>
      <c r="E383" s="53">
        <f t="shared" si="103"/>
        <v>42173.56</v>
      </c>
      <c r="F383" s="54">
        <f t="shared" si="81"/>
        <v>64.154005293741818</v>
      </c>
    </row>
    <row r="384" spans="1:6" ht="12.75" customHeight="1" x14ac:dyDescent="0.2">
      <c r="A384" s="55">
        <v>4241</v>
      </c>
      <c r="B384" s="87" t="s">
        <v>780</v>
      </c>
      <c r="C384" s="52" t="s">
        <v>781</v>
      </c>
      <c r="D384" s="244">
        <v>65738</v>
      </c>
      <c r="E384" s="244">
        <v>42173.56</v>
      </c>
      <c r="F384" s="54">
        <f t="shared" si="81"/>
        <v>64.154005293741818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387720</v>
      </c>
      <c r="E408" s="53">
        <f t="shared" si="111"/>
        <v>96298.61</v>
      </c>
      <c r="F408" s="54">
        <f t="shared" si="81"/>
        <v>24.837153100175385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6095083</v>
      </c>
      <c r="E412" s="53">
        <f>E6+E298</f>
        <v>5976820.7400000002</v>
      </c>
      <c r="F412" s="54">
        <f t="shared" si="81"/>
        <v>98.059710425600443</v>
      </c>
    </row>
    <row r="413" spans="1:6" ht="12.75" customHeight="1" x14ac:dyDescent="0.2">
      <c r="A413" s="55" t="s">
        <v>605</v>
      </c>
      <c r="B413" s="87" t="s">
        <v>828</v>
      </c>
      <c r="C413" s="52" t="s">
        <v>829</v>
      </c>
      <c r="D413" s="53">
        <f t="shared" ref="D413:E413" si="112">D289+D350</f>
        <v>5965121</v>
      </c>
      <c r="E413" s="53">
        <f t="shared" si="112"/>
        <v>6359077.96</v>
      </c>
      <c r="F413" s="54">
        <f t="shared" si="81"/>
        <v>106.60434147102799</v>
      </c>
    </row>
    <row r="414" spans="1:6" ht="12.75" customHeight="1" x14ac:dyDescent="0.2">
      <c r="A414" s="55" t="s">
        <v>605</v>
      </c>
      <c r="B414" s="87" t="s">
        <v>830</v>
      </c>
      <c r="C414" s="52" t="s">
        <v>831</v>
      </c>
      <c r="D414" s="53">
        <f t="shared" ref="D414:E414" si="113">IF(D412&gt;=D413,D412-D413,0)</f>
        <v>129962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382257.21999999974</v>
      </c>
      <c r="F415" s="54" t="str">
        <f t="shared" si="81"/>
        <v>-</v>
      </c>
    </row>
    <row r="416" spans="1:6" ht="12.75" customHeight="1" x14ac:dyDescent="0.2">
      <c r="A416" s="62" t="s">
        <v>834</v>
      </c>
      <c r="B416" s="234" t="s">
        <v>835</v>
      </c>
      <c r="C416" s="63" t="s">
        <v>836</v>
      </c>
      <c r="D416" s="53">
        <f t="shared" ref="D416:E416" si="115">IF(D292-D293+D409-D410&gt;=0,D292-D293+D409-D410,0)</f>
        <v>325609</v>
      </c>
      <c r="E416" s="53">
        <f t="shared" si="115"/>
        <v>455570.91</v>
      </c>
      <c r="F416" s="54">
        <f t="shared" si="81"/>
        <v>139.91348826353078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23011</v>
      </c>
      <c r="E418" s="64">
        <f t="shared" si="117"/>
        <v>36228.94</v>
      </c>
      <c r="F418" s="59">
        <f t="shared" si="81"/>
        <v>157.44183216722439</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6095083</v>
      </c>
      <c r="E639" s="53">
        <f t="shared" si="180"/>
        <v>5976820.7400000002</v>
      </c>
      <c r="F639" s="54">
        <f t="shared" si="119"/>
        <v>98.059710425600443</v>
      </c>
    </row>
    <row r="640" spans="1:6" ht="12.75" customHeight="1" x14ac:dyDescent="0.2">
      <c r="A640" s="55" t="s">
        <v>605</v>
      </c>
      <c r="B640" s="87" t="s">
        <v>1274</v>
      </c>
      <c r="C640" s="52" t="s">
        <v>1275</v>
      </c>
      <c r="D640" s="53">
        <f t="shared" ref="D640:E640" si="181">D413+D528</f>
        <v>5965121</v>
      </c>
      <c r="E640" s="53">
        <f t="shared" si="181"/>
        <v>6359077.96</v>
      </c>
      <c r="F640" s="54">
        <f t="shared" si="119"/>
        <v>106.60434147102799</v>
      </c>
    </row>
    <row r="641" spans="1:6" ht="12.75" customHeight="1" x14ac:dyDescent="0.2">
      <c r="A641" s="55" t="s">
        <v>605</v>
      </c>
      <c r="B641" s="87" t="s">
        <v>1276</v>
      </c>
      <c r="C641" s="52" t="s">
        <v>1277</v>
      </c>
      <c r="D641" s="53">
        <f t="shared" ref="D641:E641" si="182">IF(D639&gt;=D640,D639-D640,0)</f>
        <v>129962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382257.21999999974</v>
      </c>
      <c r="F642" s="54" t="str">
        <f t="shared" si="119"/>
        <v>-</v>
      </c>
    </row>
    <row r="643" spans="1:6" ht="24" x14ac:dyDescent="0.2">
      <c r="A643" s="62" t="s">
        <v>1280</v>
      </c>
      <c r="B643" s="87" t="s">
        <v>1281</v>
      </c>
      <c r="C643" s="63" t="s">
        <v>1280</v>
      </c>
      <c r="D643" s="53">
        <f t="shared" ref="D643:E643" si="184">IF(D416-D417+D637-D638&gt;=0,D416-D417+D637-D638,0)</f>
        <v>325609</v>
      </c>
      <c r="E643" s="53">
        <f t="shared" si="184"/>
        <v>455570.91</v>
      </c>
      <c r="F643" s="54">
        <f t="shared" si="119"/>
        <v>139.91348826353078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455571</v>
      </c>
      <c r="E645" s="53">
        <f t="shared" si="186"/>
        <v>73313.690000000235</v>
      </c>
      <c r="F645" s="54">
        <f t="shared" si="119"/>
        <v>16.092703442493097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386788</v>
      </c>
      <c r="E647" s="245">
        <v>510463.32</v>
      </c>
      <c r="F647" s="59">
        <f t="shared" si="119"/>
        <v>131.97496302884269</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325568</v>
      </c>
      <c r="E649" s="244">
        <v>499811.93</v>
      </c>
      <c r="F649" s="54">
        <f t="shared" ref="F649:F724" si="188">IF(D649&lt;&gt;0,IF(E649/D649&gt;=100,"&gt;&gt;100",E649/D649*100),"-")</f>
        <v>153.51998046491056</v>
      </c>
    </row>
    <row r="650" spans="1:6" ht="12.75" customHeight="1" x14ac:dyDescent="0.2">
      <c r="A650" s="55" t="s">
        <v>1293</v>
      </c>
      <c r="B650" s="87" t="s">
        <v>1294</v>
      </c>
      <c r="C650" s="52" t="s">
        <v>1293</v>
      </c>
      <c r="D650" s="244">
        <v>1355228</v>
      </c>
      <c r="E650" s="244">
        <v>955240.62</v>
      </c>
      <c r="F650" s="54">
        <f t="shared" si="188"/>
        <v>70.485602422618186</v>
      </c>
    </row>
    <row r="651" spans="1:6" ht="12.75" customHeight="1" x14ac:dyDescent="0.2">
      <c r="A651" s="55" t="s">
        <v>1295</v>
      </c>
      <c r="B651" s="87" t="s">
        <v>1296</v>
      </c>
      <c r="C651" s="52" t="s">
        <v>1295</v>
      </c>
      <c r="D651" s="244">
        <v>1180984</v>
      </c>
      <c r="E651" s="244">
        <v>1370085.76</v>
      </c>
      <c r="F651" s="54">
        <f t="shared" si="188"/>
        <v>116.01222031797214</v>
      </c>
    </row>
    <row r="652" spans="1:6" ht="24" x14ac:dyDescent="0.2">
      <c r="A652" s="55">
        <v>11</v>
      </c>
      <c r="B652" s="87" t="s">
        <v>1297</v>
      </c>
      <c r="C652" s="52" t="s">
        <v>1298</v>
      </c>
      <c r="D652" s="53">
        <f t="shared" ref="D652:E652" si="189">+D649+D650-D651</f>
        <v>499812</v>
      </c>
      <c r="E652" s="53">
        <f t="shared" si="189"/>
        <v>84966.790000000037</v>
      </c>
      <c r="F652" s="54">
        <f t="shared" si="188"/>
        <v>16.999749905964652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42</v>
      </c>
      <c r="E654" s="264">
        <v>43</v>
      </c>
      <c r="F654" s="54">
        <f t="shared" si="188"/>
        <v>102.38095238095238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31</v>
      </c>
      <c r="E656" s="264">
        <v>31</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v>2355</v>
      </c>
      <c r="E661" s="244"/>
      <c r="F661" s="54">
        <f t="shared" si="188"/>
        <v>0</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124800</v>
      </c>
      <c r="E669" s="244">
        <v>0</v>
      </c>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4934347</v>
      </c>
      <c r="E675" s="244">
        <v>5089229.12</v>
      </c>
      <c r="F675" s="54">
        <f t="shared" si="188"/>
        <v>103.13885748205387</v>
      </c>
    </row>
    <row r="676" spans="1:6" ht="24" x14ac:dyDescent="0.2">
      <c r="A676" s="55">
        <v>63613</v>
      </c>
      <c r="B676" s="234" t="s">
        <v>1346</v>
      </c>
      <c r="C676" s="52" t="s">
        <v>1347</v>
      </c>
      <c r="D676" s="244">
        <v>29261</v>
      </c>
      <c r="E676" s="244">
        <v>33425.019999999997</v>
      </c>
      <c r="F676" s="54">
        <f t="shared" si="188"/>
        <v>114.23061412802022</v>
      </c>
    </row>
    <row r="677" spans="1:6" ht="24" x14ac:dyDescent="0.2">
      <c r="A677" s="55">
        <v>63622</v>
      </c>
      <c r="B677" s="234" t="s">
        <v>1348</v>
      </c>
      <c r="C677" s="52" t="s">
        <v>1349</v>
      </c>
      <c r="D677" s="244">
        <v>59383</v>
      </c>
      <c r="E677" s="244">
        <v>95507.46</v>
      </c>
      <c r="F677" s="54">
        <f t="shared" si="188"/>
        <v>160.8329993432464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165885</v>
      </c>
      <c r="E710" s="244">
        <v>241862.25</v>
      </c>
      <c r="F710" s="54">
        <f t="shared" si="188"/>
        <v>145.80115742833891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15127</v>
      </c>
      <c r="E717" s="244">
        <v>10833.94</v>
      </c>
      <c r="F717" s="54">
        <f t="shared" si="188"/>
        <v>71.61988497388775</v>
      </c>
    </row>
    <row r="718" spans="1:6" ht="12.75" customHeight="1" x14ac:dyDescent="0.2">
      <c r="A718" s="55">
        <v>32121</v>
      </c>
      <c r="B718" s="87" t="s">
        <v>1412</v>
      </c>
      <c r="C718" s="52" t="s">
        <v>1413</v>
      </c>
      <c r="D718" s="244">
        <v>198923</v>
      </c>
      <c r="E718" s="312">
        <v>295129.88</v>
      </c>
      <c r="F718" s="54">
        <f t="shared" si="188"/>
        <v>148.36387949105935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10330</v>
      </c>
      <c r="E720" s="244">
        <v>16649.96</v>
      </c>
      <c r="F720" s="54">
        <f t="shared" si="188"/>
        <v>161.18063891577927</v>
      </c>
    </row>
    <row r="721" spans="1:6" ht="12.75" customHeight="1" x14ac:dyDescent="0.2">
      <c r="A721" s="55" t="s">
        <v>1418</v>
      </c>
      <c r="B721" s="87" t="s">
        <v>1419</v>
      </c>
      <c r="C721" s="52" t="s">
        <v>1418</v>
      </c>
      <c r="D721" s="244">
        <v>655</v>
      </c>
      <c r="E721" s="244">
        <v>662.84</v>
      </c>
      <c r="F721" s="54">
        <f t="shared" si="188"/>
        <v>101.19694656488549</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11114</v>
      </c>
      <c r="E726" s="244">
        <v>12752.44</v>
      </c>
      <c r="F726" s="54">
        <f t="shared" si="190"/>
        <v>114.74212704696779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43316</v>
      </c>
      <c r="E828" s="244">
        <v>55207.16</v>
      </c>
      <c r="F828" s="54">
        <f t="shared" si="190"/>
        <v>127.45211930926217</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45" workbookViewId="0">
      <selection activeCell="D73" sqref="D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22077161</v>
      </c>
      <c r="E6" s="231">
        <f t="shared" si="0"/>
        <v>20617555.68</v>
      </c>
      <c r="F6" s="232">
        <f t="shared" ref="F6:F260" si="1">IF(D6&gt;0,IF(E6/D6&gt;=100,"&gt;&gt;100",E6/D6*100),"-")</f>
        <v>93.388618581891023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21101996</v>
      </c>
      <c r="E7" s="106">
        <f t="shared" si="2"/>
        <v>19894122.260000002</v>
      </c>
      <c r="F7" s="95">
        <f t="shared" si="1"/>
        <v>94.276021377314265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174974</v>
      </c>
      <c r="E8" s="106">
        <f>E9+E10-E11</f>
        <v>174974</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174974</v>
      </c>
      <c r="E9" s="249">
        <v>174974</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20927022</v>
      </c>
      <c r="E12" s="106">
        <f t="shared" si="3"/>
        <v>19719148.260000002</v>
      </c>
      <c r="F12" s="95">
        <f t="shared" si="1"/>
        <v>94.228162325246288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19670929</v>
      </c>
      <c r="E13" s="106">
        <f t="shared" si="4"/>
        <v>18734954.050000001</v>
      </c>
      <c r="F13" s="95">
        <f t="shared" si="1"/>
        <v>95.241836570097931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22159314</v>
      </c>
      <c r="E15" s="249">
        <v>19718500.5</v>
      </c>
      <c r="F15" s="95">
        <f t="shared" si="1"/>
        <v>88.985157663274222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2488385</v>
      </c>
      <c r="E18" s="249">
        <v>983546.45</v>
      </c>
      <c r="F18" s="95">
        <f t="shared" si="1"/>
        <v>39.525493442534007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1010890</v>
      </c>
      <c r="E19" s="106">
        <f t="shared" si="5"/>
        <v>768661.79</v>
      </c>
      <c r="F19" s="95">
        <f t="shared" si="1"/>
        <v>76.038123831475232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678099</v>
      </c>
      <c r="E20" s="249">
        <v>508574.25</v>
      </c>
      <c r="F20" s="95">
        <f t="shared" si="1"/>
        <v>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27062</v>
      </c>
      <c r="E21" s="249">
        <v>20371.5</v>
      </c>
      <c r="F21" s="95">
        <f t="shared" si="1"/>
        <v>75.277141379055507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6850</v>
      </c>
      <c r="E22" s="249">
        <v>5137.5</v>
      </c>
      <c r="F22" s="95">
        <f t="shared" si="1"/>
        <v>75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3666</v>
      </c>
      <c r="E23" s="249">
        <v>2749.5</v>
      </c>
      <c r="F23" s="95">
        <f t="shared" si="1"/>
        <v>75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163836</v>
      </c>
      <c r="E25" s="249">
        <v>129430.55</v>
      </c>
      <c r="F25" s="95">
        <f t="shared" si="1"/>
        <v>79.000067140311046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276288</v>
      </c>
      <c r="E26" s="249">
        <v>207216</v>
      </c>
      <c r="F26" s="95">
        <f t="shared" si="1"/>
        <v>75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144911</v>
      </c>
      <c r="E28" s="249">
        <v>104817.51</v>
      </c>
      <c r="F28" s="95">
        <f t="shared" si="1"/>
        <v>72.332335019425713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258053</v>
      </c>
      <c r="E30" s="249">
        <v>258053</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258053</v>
      </c>
      <c r="E34" s="249">
        <v>258053</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245203</v>
      </c>
      <c r="E35" s="106">
        <f t="shared" si="7"/>
        <v>215532.41999999998</v>
      </c>
      <c r="F35" s="95">
        <f t="shared" si="1"/>
        <v>87.899585241616123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389775</v>
      </c>
      <c r="E36" s="249">
        <v>287376.56</v>
      </c>
      <c r="F36" s="95">
        <f t="shared" si="1"/>
        <v>73.728833301263549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144572</v>
      </c>
      <c r="E40" s="249">
        <v>71844.14</v>
      </c>
      <c r="F40" s="95">
        <f t="shared" si="1"/>
        <v>49.694366820684508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300960</v>
      </c>
      <c r="E54" s="249">
        <v>309420.21000000002</v>
      </c>
      <c r="F54" s="95">
        <f t="shared" si="1"/>
        <v>102.81107456140353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300960</v>
      </c>
      <c r="E55" s="249">
        <v>309420.21000000002</v>
      </c>
      <c r="F55" s="95">
        <f t="shared" si="1"/>
        <v>102.81107456140353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975165</v>
      </c>
      <c r="E68" s="106">
        <f t="shared" si="13"/>
        <v>723433.41999999993</v>
      </c>
      <c r="F68" s="95">
        <f t="shared" si="1"/>
        <v>74.185744976491151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499812</v>
      </c>
      <c r="E69" s="106">
        <f t="shared" si="14"/>
        <v>84966.79</v>
      </c>
      <c r="F69" s="95">
        <f t="shared" si="1"/>
        <v>16.999749905964642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499812</v>
      </c>
      <c r="E70" s="106">
        <f t="shared" si="15"/>
        <v>84966.79</v>
      </c>
      <c r="F70" s="95">
        <f t="shared" si="1"/>
        <v>16.999749905964642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499812</v>
      </c>
      <c r="E73" s="249">
        <v>84966.79</v>
      </c>
      <c r="F73" s="95">
        <f t="shared" si="1"/>
        <v>16.999749905964642</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64892</v>
      </c>
      <c r="E78" s="106">
        <f>E79+SUM(E82:E84)-E85+E86</f>
        <v>91774.37</v>
      </c>
      <c r="F78" s="95">
        <f t="shared" si="1"/>
        <v>141.42632373790295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64892</v>
      </c>
      <c r="E86" s="249">
        <v>91774.37</v>
      </c>
      <c r="F86" s="95">
        <f t="shared" si="1"/>
        <v>141.42632373790295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23673</v>
      </c>
      <c r="E146" s="106">
        <f t="shared" si="26"/>
        <v>36228.94</v>
      </c>
      <c r="F146" s="95">
        <f t="shared" si="1"/>
        <v>153.03907405060619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23673</v>
      </c>
      <c r="E159" s="249">
        <v>36228.94</v>
      </c>
      <c r="F159" s="95">
        <f t="shared" si="1"/>
        <v>153.03907405060619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386788</v>
      </c>
      <c r="E170" s="106">
        <f t="shared" si="29"/>
        <v>510463.32</v>
      </c>
      <c r="F170" s="95">
        <f t="shared" si="1"/>
        <v>131.97496302884269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386788</v>
      </c>
      <c r="E173" s="249">
        <v>510463.32</v>
      </c>
      <c r="F173" s="95">
        <f t="shared" si="1"/>
        <v>131.97496302884269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22077161</v>
      </c>
      <c r="E175" s="106">
        <f t="shared" si="30"/>
        <v>20617555.680000003</v>
      </c>
      <c r="F175" s="95">
        <f t="shared" si="1"/>
        <v>93.388618581891052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511365</v>
      </c>
      <c r="E176" s="106">
        <f t="shared" si="31"/>
        <v>442275.04</v>
      </c>
      <c r="F176" s="95">
        <f t="shared" si="1"/>
        <v>86.4891105179275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511365</v>
      </c>
      <c r="E177" s="106">
        <f t="shared" si="32"/>
        <v>442275.04</v>
      </c>
      <c r="F177" s="95">
        <f t="shared" si="1"/>
        <v>86.4891105179275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386788</v>
      </c>
      <c r="E178" s="249">
        <v>419850.74</v>
      </c>
      <c r="F178" s="95">
        <f t="shared" si="1"/>
        <v>108.54802630898578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59270</v>
      </c>
      <c r="E179" s="249">
        <v>22424.3</v>
      </c>
      <c r="F179" s="95">
        <f t="shared" si="1"/>
        <v>37.834148810528092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415</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415</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64892</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21565796</v>
      </c>
      <c r="E237" s="106">
        <f t="shared" si="41"/>
        <v>20175280.640000004</v>
      </c>
      <c r="F237" s="95">
        <f t="shared" si="1"/>
        <v>93.552218707809359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21086552</v>
      </c>
      <c r="E238" s="106">
        <f t="shared" si="42"/>
        <v>20065738.010000002</v>
      </c>
      <c r="F238" s="95">
        <f t="shared" si="1"/>
        <v>95.158933570552463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21086552</v>
      </c>
      <c r="E239" s="106">
        <f t="shared" si="43"/>
        <v>20065738.010000002</v>
      </c>
      <c r="F239" s="95">
        <f t="shared" si="1"/>
        <v>95.158933570552463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2649641</v>
      </c>
      <c r="E240" s="249">
        <v>2526604.25</v>
      </c>
      <c r="F240" s="95">
        <f t="shared" si="1"/>
        <v>95.356474707328275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18436911</v>
      </c>
      <c r="E241" s="249">
        <v>17539133.760000002</v>
      </c>
      <c r="F241" s="95">
        <f t="shared" si="1"/>
        <v>95.13054415677334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455571</v>
      </c>
      <c r="E245" s="106">
        <f t="shared" si="45"/>
        <v>73313.69</v>
      </c>
      <c r="F245" s="95">
        <f t="shared" si="1"/>
        <v>16.092703442493047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455571</v>
      </c>
      <c r="E246" s="106">
        <f t="shared" si="46"/>
        <v>73313.69</v>
      </c>
      <c r="F246" s="95">
        <f t="shared" si="1"/>
        <v>16.092703442493047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455571</v>
      </c>
      <c r="E247" s="249">
        <v>73313.69</v>
      </c>
      <c r="F247" s="95">
        <f t="shared" si="1"/>
        <v>16.092703442493047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23673</v>
      </c>
      <c r="E255" s="249">
        <v>36228.94</v>
      </c>
      <c r="F255" s="95">
        <f t="shared" si="1"/>
        <v>153.03907405060619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232508</v>
      </c>
      <c r="E259" s="106">
        <f t="shared" si="49"/>
        <v>218089</v>
      </c>
      <c r="F259" s="95">
        <f t="shared" si="1"/>
        <v>93.798492955081116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232508</v>
      </c>
      <c r="E260" s="250">
        <v>218089</v>
      </c>
      <c r="F260" s="99">
        <f t="shared" si="1"/>
        <v>93.798492955081116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20121</v>
      </c>
      <c r="E264" s="249">
        <v>36228.94</v>
      </c>
      <c r="F264" s="95">
        <f t="shared" si="50"/>
        <v>180.05536504149896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3552</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64892</v>
      </c>
      <c r="E268" s="249">
        <v>91774.37</v>
      </c>
      <c r="F268" s="95">
        <f t="shared" si="50"/>
        <v>141.42632373790295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511365</v>
      </c>
      <c r="E288" s="249">
        <v>442275.04</v>
      </c>
      <c r="F288" s="95">
        <f t="shared" si="50"/>
        <v>86.4891105179275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5965121</v>
      </c>
      <c r="E114" s="83">
        <f t="shared" si="22"/>
        <v>6359077.96</v>
      </c>
      <c r="F114" s="65">
        <f t="shared" si="1"/>
        <v>106.60434147102799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5834040</v>
      </c>
      <c r="E115" s="83">
        <f t="shared" si="23"/>
        <v>6273133.1600000001</v>
      </c>
      <c r="F115" s="65">
        <f t="shared" si="1"/>
        <v>107.52639954474085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5834040</v>
      </c>
      <c r="E117" s="251">
        <v>6273133.1600000001</v>
      </c>
      <c r="F117" s="65">
        <f t="shared" si="1"/>
        <v>107.52639954474085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131081</v>
      </c>
      <c r="E126" s="251">
        <v>85944.8</v>
      </c>
      <c r="F126" s="65">
        <f t="shared" si="1"/>
        <v>65.56617663887215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5965121</v>
      </c>
      <c r="E141" s="108">
        <f t="shared" si="28"/>
        <v>6359077.96</v>
      </c>
      <c r="F141" s="84">
        <f t="shared" si="1"/>
        <v>106.60434147102799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0" sqref="D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3771.46</v>
      </c>
      <c r="E5" s="109">
        <f t="shared" si="0"/>
        <v>3771.46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3771.46</v>
      </c>
      <c r="E22" s="110">
        <f t="shared" si="3"/>
        <v>3771.46</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3771.46</v>
      </c>
      <c r="E23" s="110">
        <f t="shared" si="4"/>
        <v>3771.46</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3771.46</v>
      </c>
      <c r="E29" s="252">
        <v>3771.46</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34" sqref="D3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511366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6516626.3099999996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6420327.6999999993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5482603.5199999996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932685.91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5038.2700000000004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96298.61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6585717.2700000005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6489418.6600000001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5448691.1500000004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1035689.24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5038.2700000000004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96298.61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442275.03999999911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442275.04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442275.04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16248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cp:lastModifiedBy>
  <cp:lastPrinted>2022-04-04T19:59:02Z</cp:lastPrinted>
  <dcterms:created xsi:type="dcterms:W3CDTF">2022-04-01T05:14:30Z</dcterms:created>
  <dcterms:modified xsi:type="dcterms:W3CDTF">2023-02-06T10:19:30Z</dcterms:modified>
</cp:coreProperties>
</file>