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s="1"/>
  <c r="F295"/>
  <c r="F294"/>
  <c r="F293" s="1"/>
  <c r="F292"/>
  <c r="F291"/>
  <c r="H290"/>
  <c r="G290"/>
  <c r="F290"/>
  <c r="E290"/>
  <c r="B290" s="1"/>
  <c r="F289"/>
  <c r="H288"/>
  <c r="E288" s="1"/>
  <c r="B288" s="1"/>
  <c r="G288"/>
  <c r="F288"/>
  <c r="F287"/>
  <c r="F286"/>
  <c r="H285"/>
  <c r="E285" s="1"/>
  <c r="B285" s="1"/>
  <c r="G285"/>
  <c r="F285"/>
  <c r="H284"/>
  <c r="G284"/>
  <c r="F284"/>
  <c r="H283"/>
  <c r="G283"/>
  <c r="F283"/>
  <c r="F282"/>
  <c r="H281"/>
  <c r="G281"/>
  <c r="F281"/>
  <c r="H280"/>
  <c r="E280" s="1"/>
  <c r="B280" s="1"/>
  <c r="G280"/>
  <c r="F280"/>
  <c r="H279"/>
  <c r="G279"/>
  <c r="F279"/>
  <c r="F278"/>
  <c r="F277"/>
  <c r="F275" s="1"/>
  <c r="F276"/>
  <c r="F274"/>
  <c r="L273"/>
  <c r="F273" s="1"/>
  <c r="H273"/>
  <c r="I272"/>
  <c r="E272" s="1"/>
  <c r="B272" s="1"/>
  <c r="H272"/>
  <c r="F272"/>
  <c r="E271"/>
  <c r="M270"/>
  <c r="L270"/>
  <c r="E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F225" s="1"/>
  <c r="E225"/>
  <c r="M224"/>
  <c r="L224"/>
  <c r="F224"/>
  <c r="E224"/>
  <c r="B224"/>
  <c r="M223"/>
  <c r="L223"/>
  <c r="F223" s="1"/>
  <c r="E223"/>
  <c r="M222"/>
  <c r="L222"/>
  <c r="F222"/>
  <c r="E222"/>
  <c r="B222"/>
  <c r="M221"/>
  <c r="L221"/>
  <c r="F221" s="1"/>
  <c r="E221"/>
  <c r="M220"/>
  <c r="L220"/>
  <c r="F220"/>
  <c r="E220"/>
  <c r="B220"/>
  <c r="M219"/>
  <c r="L219"/>
  <c r="E219"/>
  <c r="M218"/>
  <c r="L218"/>
  <c r="F218"/>
  <c r="E218"/>
  <c r="B218"/>
  <c r="M217"/>
  <c r="L217"/>
  <c r="E217"/>
  <c r="M216"/>
  <c r="L216"/>
  <c r="E216"/>
  <c r="M215"/>
  <c r="L215"/>
  <c r="F215" s="1"/>
  <c r="E215"/>
  <c r="M214"/>
  <c r="L214"/>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H157"/>
  <c r="E157" s="1"/>
  <c r="B157" s="1"/>
  <c r="G157"/>
  <c r="F157"/>
  <c r="H156"/>
  <c r="G156"/>
  <c r="F156"/>
  <c r="H155"/>
  <c r="E155" s="1"/>
  <c r="B155" s="1"/>
  <c r="G155"/>
  <c r="F155"/>
  <c r="H154"/>
  <c r="G154"/>
  <c r="F154"/>
  <c r="H153"/>
  <c r="E153" s="1"/>
  <c r="B153" s="1"/>
  <c r="G153"/>
  <c r="F153"/>
  <c r="H152"/>
  <c r="G152"/>
  <c r="F152"/>
  <c r="H151"/>
  <c r="E151" s="1"/>
  <c r="B151" s="1"/>
  <c r="G151"/>
  <c r="F151"/>
  <c r="H150"/>
  <c r="G150"/>
  <c r="F150"/>
  <c r="H149"/>
  <c r="E149" s="1"/>
  <c r="B149" s="1"/>
  <c r="G149"/>
  <c r="F149"/>
  <c r="H148"/>
  <c r="G148"/>
  <c r="F148"/>
  <c r="H147"/>
  <c r="E147" s="1"/>
  <c r="B147" s="1"/>
  <c r="G147"/>
  <c r="F147"/>
  <c r="H146"/>
  <c r="G146"/>
  <c r="F146"/>
  <c r="H145"/>
  <c r="E145" s="1"/>
  <c r="B145" s="1"/>
  <c r="G145"/>
  <c r="F145"/>
  <c r="H144"/>
  <c r="G144"/>
  <c r="F144"/>
  <c r="H143"/>
  <c r="E143" s="1"/>
  <c r="B143" s="1"/>
  <c r="G143"/>
  <c r="F143"/>
  <c r="F142"/>
  <c r="H141"/>
  <c r="G141"/>
  <c r="F141"/>
  <c r="H140"/>
  <c r="G140"/>
  <c r="F140"/>
  <c r="H139"/>
  <c r="E139" s="1"/>
  <c r="B139" s="1"/>
  <c r="G139"/>
  <c r="F139"/>
  <c r="H138"/>
  <c r="G138"/>
  <c r="F138"/>
  <c r="E138"/>
  <c r="B138" s="1"/>
  <c r="H137"/>
  <c r="G137"/>
  <c r="F137"/>
  <c r="H136"/>
  <c r="E136" s="1"/>
  <c r="B136" s="1"/>
  <c r="G136"/>
  <c r="F136"/>
  <c r="H135"/>
  <c r="G135"/>
  <c r="F135"/>
  <c r="H134"/>
  <c r="E134" s="1"/>
  <c r="B134" s="1"/>
  <c r="G134"/>
  <c r="F134"/>
  <c r="H133"/>
  <c r="G133"/>
  <c r="F133"/>
  <c r="H132"/>
  <c r="G132"/>
  <c r="F132"/>
  <c r="H131"/>
  <c r="E131" s="1"/>
  <c r="B131" s="1"/>
  <c r="G131"/>
  <c r="F131"/>
  <c r="H130"/>
  <c r="G130"/>
  <c r="F130"/>
  <c r="E130"/>
  <c r="B130" s="1"/>
  <c r="H129"/>
  <c r="G129"/>
  <c r="F129"/>
  <c r="H128"/>
  <c r="E128" s="1"/>
  <c r="B128" s="1"/>
  <c r="G128"/>
  <c r="F128"/>
  <c r="H127"/>
  <c r="G127"/>
  <c r="F127"/>
  <c r="H126"/>
  <c r="E126" s="1"/>
  <c r="B126" s="1"/>
  <c r="G126"/>
  <c r="F126"/>
  <c r="H125"/>
  <c r="G125"/>
  <c r="F125"/>
  <c r="H124"/>
  <c r="G124"/>
  <c r="F124"/>
  <c r="H123"/>
  <c r="E123" s="1"/>
  <c r="B123" s="1"/>
  <c r="G123"/>
  <c r="F123"/>
  <c r="H122"/>
  <c r="G122"/>
  <c r="F122"/>
  <c r="E122"/>
  <c r="B122" s="1"/>
  <c r="H121"/>
  <c r="G121"/>
  <c r="F121"/>
  <c r="H120"/>
  <c r="E120" s="1"/>
  <c r="B120" s="1"/>
  <c r="G120"/>
  <c r="F120"/>
  <c r="H119"/>
  <c r="G119"/>
  <c r="F119"/>
  <c r="H118"/>
  <c r="E118" s="1"/>
  <c r="B118" s="1"/>
  <c r="G118"/>
  <c r="F118"/>
  <c r="H117"/>
  <c r="G117"/>
  <c r="F117"/>
  <c r="H116"/>
  <c r="G116"/>
  <c r="F116"/>
  <c r="H115"/>
  <c r="E115" s="1"/>
  <c r="B115" s="1"/>
  <c r="G115"/>
  <c r="F115"/>
  <c r="H114"/>
  <c r="G114"/>
  <c r="F114"/>
  <c r="E114"/>
  <c r="B114" s="1"/>
  <c r="H113"/>
  <c r="G113"/>
  <c r="F113"/>
  <c r="H112"/>
  <c r="E112" s="1"/>
  <c r="B112" s="1"/>
  <c r="G112"/>
  <c r="F112"/>
  <c r="H111"/>
  <c r="G111"/>
  <c r="F111"/>
  <c r="H110"/>
  <c r="E110" s="1"/>
  <c r="B110" s="1"/>
  <c r="G110"/>
  <c r="F110"/>
  <c r="H109"/>
  <c r="G109"/>
  <c r="F109"/>
  <c r="H108"/>
  <c r="G108"/>
  <c r="F108"/>
  <c r="H107"/>
  <c r="E107" s="1"/>
  <c r="B107" s="1"/>
  <c r="G107"/>
  <c r="F107"/>
  <c r="H106"/>
  <c r="G106"/>
  <c r="F106"/>
  <c r="E106"/>
  <c r="B106" s="1"/>
  <c r="H105"/>
  <c r="G105"/>
  <c r="F105"/>
  <c r="H104"/>
  <c r="E104" s="1"/>
  <c r="B104" s="1"/>
  <c r="G104"/>
  <c r="F104"/>
  <c r="H103"/>
  <c r="G103"/>
  <c r="F103"/>
  <c r="H102"/>
  <c r="E102" s="1"/>
  <c r="B102" s="1"/>
  <c r="G102"/>
  <c r="F102"/>
  <c r="H101"/>
  <c r="G101"/>
  <c r="F101"/>
  <c r="H100"/>
  <c r="G100"/>
  <c r="F100"/>
  <c r="H99"/>
  <c r="E99" s="1"/>
  <c r="B99" s="1"/>
  <c r="G99"/>
  <c r="F99"/>
  <c r="H98"/>
  <c r="G98"/>
  <c r="F98"/>
  <c r="E98"/>
  <c r="B98" s="1"/>
  <c r="H97"/>
  <c r="G97"/>
  <c r="F97"/>
  <c r="H96"/>
  <c r="E96" s="1"/>
  <c r="B96" s="1"/>
  <c r="G96"/>
  <c r="F96"/>
  <c r="H95"/>
  <c r="G95"/>
  <c r="F95"/>
  <c r="H94"/>
  <c r="E94" s="1"/>
  <c r="B94" s="1"/>
  <c r="G94"/>
  <c r="F94"/>
  <c r="H93"/>
  <c r="G93"/>
  <c r="F93"/>
  <c r="H92"/>
  <c r="G92"/>
  <c r="F92"/>
  <c r="H91"/>
  <c r="E91" s="1"/>
  <c r="B91" s="1"/>
  <c r="G91"/>
  <c r="F91"/>
  <c r="H90"/>
  <c r="G90"/>
  <c r="F90"/>
  <c r="E90"/>
  <c r="B90" s="1"/>
  <c r="H89"/>
  <c r="G89"/>
  <c r="F89"/>
  <c r="H88"/>
  <c r="E88" s="1"/>
  <c r="B88" s="1"/>
  <c r="G88"/>
  <c r="F88"/>
  <c r="H87"/>
  <c r="G87"/>
  <c r="F87"/>
  <c r="H86"/>
  <c r="E86" s="1"/>
  <c r="B86" s="1"/>
  <c r="G86"/>
  <c r="F86"/>
  <c r="H85"/>
  <c r="G85"/>
  <c r="F85"/>
  <c r="H84"/>
  <c r="G84"/>
  <c r="F84"/>
  <c r="H83"/>
  <c r="E83" s="1"/>
  <c r="B83" s="1"/>
  <c r="G83"/>
  <c r="F83"/>
  <c r="H82"/>
  <c r="G82"/>
  <c r="F82"/>
  <c r="E82"/>
  <c r="B82" s="1"/>
  <c r="H81"/>
  <c r="G81"/>
  <c r="F81"/>
  <c r="H80"/>
  <c r="E80" s="1"/>
  <c r="B80" s="1"/>
  <c r="G80"/>
  <c r="F80"/>
  <c r="H79"/>
  <c r="G79"/>
  <c r="F79"/>
  <c r="H78"/>
  <c r="E78" s="1"/>
  <c r="B78" s="1"/>
  <c r="G78"/>
  <c r="F78"/>
  <c r="H77"/>
  <c r="G77"/>
  <c r="F77"/>
  <c r="H76"/>
  <c r="G76"/>
  <c r="F76"/>
  <c r="H75"/>
  <c r="E75" s="1"/>
  <c r="B75" s="1"/>
  <c r="G75"/>
  <c r="F75"/>
  <c r="H74"/>
  <c r="G74"/>
  <c r="F74"/>
  <c r="E74"/>
  <c r="B74" s="1"/>
  <c r="H73"/>
  <c r="G73"/>
  <c r="F73"/>
  <c r="H72"/>
  <c r="E72" s="1"/>
  <c r="B72" s="1"/>
  <c r="G72"/>
  <c r="F72"/>
  <c r="H71"/>
  <c r="G71"/>
  <c r="F71"/>
  <c r="H70"/>
  <c r="E70" s="1"/>
  <c r="B70" s="1"/>
  <c r="G70"/>
  <c r="F70"/>
  <c r="H69"/>
  <c r="G69"/>
  <c r="F69"/>
  <c r="H68"/>
  <c r="G68"/>
  <c r="F68"/>
  <c r="H67"/>
  <c r="E67" s="1"/>
  <c r="B67" s="1"/>
  <c r="G67"/>
  <c r="F67"/>
  <c r="H66"/>
  <c r="G66"/>
  <c r="F66"/>
  <c r="E66"/>
  <c r="B66" s="1"/>
  <c r="H65"/>
  <c r="G65"/>
  <c r="F65"/>
  <c r="H64"/>
  <c r="E64" s="1"/>
  <c r="B64" s="1"/>
  <c r="G64"/>
  <c r="F64"/>
  <c r="H63"/>
  <c r="G63"/>
  <c r="F63"/>
  <c r="H62"/>
  <c r="E62" s="1"/>
  <c r="B62" s="1"/>
  <c r="G62"/>
  <c r="F62"/>
  <c r="H61"/>
  <c r="G61"/>
  <c r="F61"/>
  <c r="H60"/>
  <c r="G60"/>
  <c r="F60"/>
  <c r="H59"/>
  <c r="E59" s="1"/>
  <c r="B59" s="1"/>
  <c r="G59"/>
  <c r="F59"/>
  <c r="H58"/>
  <c r="G58"/>
  <c r="F58"/>
  <c r="E58"/>
  <c r="B58" s="1"/>
  <c r="H57"/>
  <c r="G57"/>
  <c r="F57"/>
  <c r="H56"/>
  <c r="E56" s="1"/>
  <c r="B56" s="1"/>
  <c r="G56"/>
  <c r="F56"/>
  <c r="H55"/>
  <c r="G55"/>
  <c r="F55"/>
  <c r="H54"/>
  <c r="E54" s="1"/>
  <c r="B54" s="1"/>
  <c r="G54"/>
  <c r="F54"/>
  <c r="H53"/>
  <c r="G53"/>
  <c r="F53"/>
  <c r="H52"/>
  <c r="G52"/>
  <c r="F52"/>
  <c r="H51"/>
  <c r="E51" s="1"/>
  <c r="B51" s="1"/>
  <c r="G51"/>
  <c r="F51"/>
  <c r="H50"/>
  <c r="G50"/>
  <c r="F50"/>
  <c r="E50"/>
  <c r="B50" s="1"/>
  <c r="H49"/>
  <c r="G49"/>
  <c r="F49"/>
  <c r="H48"/>
  <c r="E48" s="1"/>
  <c r="B48" s="1"/>
  <c r="G48"/>
  <c r="F48"/>
  <c r="H47"/>
  <c r="G47"/>
  <c r="F47"/>
  <c r="H46"/>
  <c r="E46" s="1"/>
  <c r="B46" s="1"/>
  <c r="G46"/>
  <c r="F46"/>
  <c r="H45"/>
  <c r="G45"/>
  <c r="F45"/>
  <c r="H44"/>
  <c r="G44"/>
  <c r="F44"/>
  <c r="H43"/>
  <c r="E43" s="1"/>
  <c r="B43" s="1"/>
  <c r="G43"/>
  <c r="F43"/>
  <c r="H42"/>
  <c r="G42"/>
  <c r="F42"/>
  <c r="E42"/>
  <c r="B42" s="1"/>
  <c r="H41"/>
  <c r="G41"/>
  <c r="F41"/>
  <c r="H40"/>
  <c r="E40" s="1"/>
  <c r="B40" s="1"/>
  <c r="G40"/>
  <c r="F40"/>
  <c r="H39"/>
  <c r="G39"/>
  <c r="F39"/>
  <c r="H38"/>
  <c r="E38" s="1"/>
  <c r="B38" s="1"/>
  <c r="G38"/>
  <c r="F38"/>
  <c r="H37"/>
  <c r="G37"/>
  <c r="F37"/>
  <c r="H36"/>
  <c r="G36"/>
  <c r="F36"/>
  <c r="H35"/>
  <c r="E35" s="1"/>
  <c r="B35" s="1"/>
  <c r="G35"/>
  <c r="F35"/>
  <c r="H34"/>
  <c r="G34"/>
  <c r="F34"/>
  <c r="E34"/>
  <c r="B34" s="1"/>
  <c r="H33"/>
  <c r="G33"/>
  <c r="F33"/>
  <c r="H32"/>
  <c r="G32"/>
  <c r="F32"/>
  <c r="H31"/>
  <c r="G31"/>
  <c r="F31"/>
  <c r="H30"/>
  <c r="E30" s="1"/>
  <c r="B30" s="1"/>
  <c r="G30"/>
  <c r="F30"/>
  <c r="H29"/>
  <c r="E29" s="1"/>
  <c r="B29" s="1"/>
  <c r="G29"/>
  <c r="F29"/>
  <c r="H28"/>
  <c r="G28"/>
  <c r="F28"/>
  <c r="E28"/>
  <c r="B28" s="1"/>
  <c r="H27"/>
  <c r="G27"/>
  <c r="F27"/>
  <c r="E27"/>
  <c r="B27" s="1"/>
  <c r="H26"/>
  <c r="G26"/>
  <c r="F26"/>
  <c r="H25"/>
  <c r="E25" s="1"/>
  <c r="B25" s="1"/>
  <c r="G25"/>
  <c r="F25"/>
  <c r="H24"/>
  <c r="G24"/>
  <c r="F24"/>
  <c r="E24"/>
  <c r="B24" s="1"/>
  <c r="H23"/>
  <c r="G23"/>
  <c r="F23"/>
  <c r="E23"/>
  <c r="B23" s="1"/>
  <c r="H22"/>
  <c r="G22"/>
  <c r="F22"/>
  <c r="H21"/>
  <c r="E21" s="1"/>
  <c r="B21" s="1"/>
  <c r="G21"/>
  <c r="F21"/>
  <c r="F20"/>
  <c r="F4"/>
  <c r="O3"/>
  <c r="G273" s="1"/>
  <c r="I3"/>
  <c r="H3"/>
  <c r="G3"/>
  <c r="D101" i="8"/>
  <c r="D95"/>
  <c r="D90"/>
  <c r="D85"/>
  <c r="D80"/>
  <c r="D75"/>
  <c r="D70"/>
  <c r="D65"/>
  <c r="D60"/>
  <c r="D55"/>
  <c r="D50"/>
  <c r="D49"/>
  <c r="D44"/>
  <c r="D43"/>
  <c r="D36"/>
  <c r="D26"/>
  <c r="D24" s="1"/>
  <c r="C1499" i="1" s="1"/>
  <c r="H1499" s="1"/>
  <c r="D18" i="8"/>
  <c r="D8"/>
  <c r="D6" s="1"/>
  <c r="E44" i="7"/>
  <c r="D44"/>
  <c r="E39"/>
  <c r="D39"/>
  <c r="E38"/>
  <c r="D38"/>
  <c r="E30"/>
  <c r="D30"/>
  <c r="E23"/>
  <c r="D23"/>
  <c r="E22"/>
  <c r="D22"/>
  <c r="E14"/>
  <c r="D14"/>
  <c r="E7"/>
  <c r="D7"/>
  <c r="E6"/>
  <c r="D6"/>
  <c r="E5"/>
  <c r="D5"/>
  <c r="G297" i="9" s="1"/>
  <c r="E297" s="1"/>
  <c r="F140" i="6"/>
  <c r="F139"/>
  <c r="F138"/>
  <c r="F137"/>
  <c r="F136"/>
  <c r="F135"/>
  <c r="F134"/>
  <c r="F133"/>
  <c r="F132"/>
  <c r="F131"/>
  <c r="E130"/>
  <c r="D130"/>
  <c r="F130" s="1"/>
  <c r="E129"/>
  <c r="D129"/>
  <c r="F129" s="1"/>
  <c r="F128"/>
  <c r="F127"/>
  <c r="F126"/>
  <c r="F125"/>
  <c r="F124"/>
  <c r="F123"/>
  <c r="E122"/>
  <c r="D122"/>
  <c r="F122" s="1"/>
  <c r="F121"/>
  <c r="F120"/>
  <c r="F119"/>
  <c r="E118"/>
  <c r="D118"/>
  <c r="F118" s="1"/>
  <c r="F117"/>
  <c r="F116"/>
  <c r="E115"/>
  <c r="D115"/>
  <c r="F115" s="1"/>
  <c r="E114"/>
  <c r="D114"/>
  <c r="F114" s="1"/>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D6"/>
  <c r="F6" s="1"/>
  <c r="E5"/>
  <c r="E141"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F242" s="1"/>
  <c r="F241"/>
  <c r="F240"/>
  <c r="E239"/>
  <c r="E238" s="1"/>
  <c r="E237" s="1"/>
  <c r="D239"/>
  <c r="F239" s="1"/>
  <c r="D238"/>
  <c r="D237" s="1"/>
  <c r="F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D207"/>
  <c r="F207" s="1"/>
  <c r="D206"/>
  <c r="G292" i="9" s="1"/>
  <c r="F205" i="5"/>
  <c r="F204"/>
  <c r="F203"/>
  <c r="F202"/>
  <c r="F201"/>
  <c r="F200"/>
  <c r="F199"/>
  <c r="E198"/>
  <c r="D198"/>
  <c r="F198" s="1"/>
  <c r="F197"/>
  <c r="F196"/>
  <c r="F195"/>
  <c r="F194"/>
  <c r="F193"/>
  <c r="F192"/>
  <c r="E191"/>
  <c r="D191"/>
  <c r="F191" s="1"/>
  <c r="E190"/>
  <c r="H291" i="9" s="1"/>
  <c r="D190" i="5"/>
  <c r="G291" i="9" s="1"/>
  <c r="F189" i="5"/>
  <c r="F188"/>
  <c r="F187"/>
  <c r="F186"/>
  <c r="F185"/>
  <c r="F184"/>
  <c r="F183"/>
  <c r="F182"/>
  <c r="F181"/>
  <c r="E180"/>
  <c r="D180"/>
  <c r="F180" s="1"/>
  <c r="F179"/>
  <c r="F178"/>
  <c r="E177"/>
  <c r="H289" i="9" s="1"/>
  <c r="D177" i="5"/>
  <c r="G289" i="9" s="1"/>
  <c r="D176" i="5"/>
  <c r="D175" s="1"/>
  <c r="F175" s="1"/>
  <c r="F173"/>
  <c r="F172"/>
  <c r="F171"/>
  <c r="E170"/>
  <c r="D170"/>
  <c r="F170" s="1"/>
  <c r="F169"/>
  <c r="F168"/>
  <c r="F167"/>
  <c r="F166"/>
  <c r="F165"/>
  <c r="E164"/>
  <c r="D164"/>
  <c r="F164" s="1"/>
  <c r="F163"/>
  <c r="F162"/>
  <c r="F161"/>
  <c r="F160"/>
  <c r="F159"/>
  <c r="F158"/>
  <c r="F157"/>
  <c r="F156"/>
  <c r="F155"/>
  <c r="F154"/>
  <c r="F153"/>
  <c r="F152"/>
  <c r="F151"/>
  <c r="F150"/>
  <c r="E149"/>
  <c r="H287" i="9" s="1"/>
  <c r="D149" i="5"/>
  <c r="G287" i="9" s="1"/>
  <c r="F148" i="5"/>
  <c r="F147"/>
  <c r="E146"/>
  <c r="D146"/>
  <c r="F146" s="1"/>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F119" s="1"/>
  <c r="E118"/>
  <c r="D118"/>
  <c r="F118" s="1"/>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E286" s="1"/>
  <c r="B286" s="1"/>
  <c r="E87" i="5"/>
  <c r="D87"/>
  <c r="F87" s="1"/>
  <c r="F86"/>
  <c r="F85"/>
  <c r="F84"/>
  <c r="F83"/>
  <c r="F82"/>
  <c r="F81"/>
  <c r="F80"/>
  <c r="E79"/>
  <c r="E78" s="1"/>
  <c r="D79"/>
  <c r="F79" s="1"/>
  <c r="D78"/>
  <c r="F78" s="1"/>
  <c r="F77"/>
  <c r="F76"/>
  <c r="F75"/>
  <c r="F74"/>
  <c r="F73"/>
  <c r="F72"/>
  <c r="F71"/>
  <c r="E70"/>
  <c r="D70"/>
  <c r="F70" s="1"/>
  <c r="E69"/>
  <c r="E68"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E6" s="1"/>
  <c r="D13"/>
  <c r="F13" s="1"/>
  <c r="D12"/>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E142" s="1"/>
  <c r="B142" s="1"/>
  <c r="F602" i="4"/>
  <c r="F601"/>
  <c r="F600"/>
  <c r="E599"/>
  <c r="D599"/>
  <c r="F599" s="1"/>
  <c r="F598"/>
  <c r="F597"/>
  <c r="F596"/>
  <c r="F595"/>
  <c r="E594"/>
  <c r="D594"/>
  <c r="F594" s="1"/>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E528" s="1"/>
  <c r="E636" s="1"/>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D484"/>
  <c r="F484" s="1"/>
  <c r="F483"/>
  <c r="F482"/>
  <c r="E481"/>
  <c r="D481"/>
  <c r="F481" s="1"/>
  <c r="F480"/>
  <c r="F479"/>
  <c r="E478"/>
  <c r="D478"/>
  <c r="F478" s="1"/>
  <c r="F477"/>
  <c r="F476"/>
  <c r="F475"/>
  <c r="F474"/>
  <c r="E473"/>
  <c r="D473"/>
  <c r="F473" s="1"/>
  <c r="E472"/>
  <c r="D472"/>
  <c r="F472" s="1"/>
  <c r="F471"/>
  <c r="F470"/>
  <c r="E469"/>
  <c r="D469"/>
  <c r="F469" s="1"/>
  <c r="F468"/>
  <c r="F467"/>
  <c r="E466"/>
  <c r="D466"/>
  <c r="F466" s="1"/>
  <c r="F465"/>
  <c r="F464"/>
  <c r="E463"/>
  <c r="D463"/>
  <c r="F463" s="1"/>
  <c r="F462"/>
  <c r="F461"/>
  <c r="E460"/>
  <c r="D460"/>
  <c r="F460" s="1"/>
  <c r="E459"/>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D421"/>
  <c r="F421" s="1"/>
  <c r="E420"/>
  <c r="E635" s="1"/>
  <c r="D420"/>
  <c r="F420" s="1"/>
  <c r="E418"/>
  <c r="D418"/>
  <c r="E417"/>
  <c r="D417"/>
  <c r="D644" s="1"/>
  <c r="F644" s="1"/>
  <c r="E416"/>
  <c r="E643" s="1"/>
  <c r="D416"/>
  <c r="D643" s="1"/>
  <c r="F411"/>
  <c r="F410"/>
  <c r="F409"/>
  <c r="F406"/>
  <c r="F405"/>
  <c r="F404"/>
  <c r="F403"/>
  <c r="E402"/>
  <c r="D402"/>
  <c r="F402" s="1"/>
  <c r="F401"/>
  <c r="E400"/>
  <c r="D400"/>
  <c r="F400" s="1"/>
  <c r="F399"/>
  <c r="F398"/>
  <c r="E397"/>
  <c r="D397"/>
  <c r="F397"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F364" s="1"/>
  <c r="E363"/>
  <c r="D363"/>
  <c r="F363" s="1"/>
  <c r="F362"/>
  <c r="F361"/>
  <c r="F360"/>
  <c r="F359"/>
  <c r="F358"/>
  <c r="F357"/>
  <c r="E356"/>
  <c r="D356"/>
  <c r="F356" s="1"/>
  <c r="F355"/>
  <c r="F354"/>
  <c r="F353"/>
  <c r="E352"/>
  <c r="D352"/>
  <c r="F352" s="1"/>
  <c r="E351"/>
  <c r="D351"/>
  <c r="F351" s="1"/>
  <c r="E350"/>
  <c r="F349"/>
  <c r="E348"/>
  <c r="D348"/>
  <c r="F348" s="1"/>
  <c r="F347"/>
  <c r="F346"/>
  <c r="E345"/>
  <c r="D345"/>
  <c r="F345" s="1"/>
  <c r="E344"/>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E311"/>
  <c r="D311"/>
  <c r="F310"/>
  <c r="F309"/>
  <c r="F308"/>
  <c r="F307"/>
  <c r="F306"/>
  <c r="F305"/>
  <c r="E304"/>
  <c r="D304"/>
  <c r="F304" s="1"/>
  <c r="F303"/>
  <c r="F302"/>
  <c r="F301"/>
  <c r="E300"/>
  <c r="D300"/>
  <c r="F300" s="1"/>
  <c r="E299"/>
  <c r="D299"/>
  <c r="F299" s="1"/>
  <c r="E298"/>
  <c r="E407" s="1"/>
  <c r="D298"/>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E263"/>
  <c r="F262"/>
  <c r="F261"/>
  <c r="F260"/>
  <c r="E259"/>
  <c r="D259"/>
  <c r="F259" s="1"/>
  <c r="F258"/>
  <c r="F257"/>
  <c r="F256"/>
  <c r="F255"/>
  <c r="F254"/>
  <c r="E253"/>
  <c r="E252" s="1"/>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D224" s="1"/>
  <c r="F224" s="1"/>
  <c r="E224"/>
  <c r="F223"/>
  <c r="F222"/>
  <c r="F221"/>
  <c r="F220"/>
  <c r="E219"/>
  <c r="D219"/>
  <c r="F219" s="1"/>
  <c r="F218"/>
  <c r="F217"/>
  <c r="E216"/>
  <c r="D216"/>
  <c r="F216" s="1"/>
  <c r="E215"/>
  <c r="D215"/>
  <c r="F215" s="1"/>
  <c r="F214"/>
  <c r="F213"/>
  <c r="F212"/>
  <c r="F211"/>
  <c r="E210"/>
  <c r="D210"/>
  <c r="F210" s="1"/>
  <c r="F209"/>
  <c r="F208"/>
  <c r="F207"/>
  <c r="F206"/>
  <c r="F205"/>
  <c r="F204"/>
  <c r="F203"/>
  <c r="E202"/>
  <c r="D202"/>
  <c r="F202" s="1"/>
  <c r="F201"/>
  <c r="F200"/>
  <c r="F199"/>
  <c r="F198"/>
  <c r="E197"/>
  <c r="D197"/>
  <c r="D196" s="1"/>
  <c r="E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4" s="1"/>
  <c r="D163"/>
  <c r="F162"/>
  <c r="F161"/>
  <c r="F160"/>
  <c r="E159"/>
  <c r="D159"/>
  <c r="F158"/>
  <c r="F157"/>
  <c r="F156"/>
  <c r="F155"/>
  <c r="F154"/>
  <c r="E153"/>
  <c r="D153"/>
  <c r="F153" s="1"/>
  <c r="D152"/>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D124" s="1"/>
  <c r="E124"/>
  <c r="F123"/>
  <c r="F122"/>
  <c r="F121"/>
  <c r="E120"/>
  <c r="D120"/>
  <c r="F120" s="1"/>
  <c r="F119"/>
  <c r="F118"/>
  <c r="F117"/>
  <c r="F116"/>
  <c r="F115"/>
  <c r="F114"/>
  <c r="F113"/>
  <c r="E112"/>
  <c r="D112"/>
  <c r="F112" s="1"/>
  <c r="F111"/>
  <c r="F110"/>
  <c r="F109"/>
  <c r="F108"/>
  <c r="E107"/>
  <c r="D107"/>
  <c r="D106" s="1"/>
  <c r="F106" s="1"/>
  <c r="E106"/>
  <c r="F105"/>
  <c r="F104"/>
  <c r="F103"/>
  <c r="F102"/>
  <c r="F101"/>
  <c r="F100"/>
  <c r="F99"/>
  <c r="E98"/>
  <c r="D98"/>
  <c r="F98" s="1"/>
  <c r="F97"/>
  <c r="F96"/>
  <c r="F95"/>
  <c r="F94"/>
  <c r="F93"/>
  <c r="F92"/>
  <c r="E91"/>
  <c r="D91"/>
  <c r="F91" s="1"/>
  <c r="F90"/>
  <c r="F89"/>
  <c r="F88"/>
  <c r="F87"/>
  <c r="F86"/>
  <c r="F85"/>
  <c r="F84"/>
  <c r="E83"/>
  <c r="D83"/>
  <c r="D82" s="1"/>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D50" s="1"/>
  <c r="E50"/>
  <c r="F49"/>
  <c r="F48"/>
  <c r="F47"/>
  <c r="F46"/>
  <c r="E45"/>
  <c r="D45"/>
  <c r="D44" s="1"/>
  <c r="F44"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E6" s="1"/>
  <c r="D8"/>
  <c r="F8" s="1"/>
  <c r="D7"/>
  <c r="D6" s="1"/>
  <c r="I36" i="3"/>
  <c r="G36"/>
  <c r="B36"/>
  <c r="I35"/>
  <c r="G35"/>
  <c r="B35"/>
  <c r="G34"/>
  <c r="B34"/>
  <c r="I33"/>
  <c r="G33"/>
  <c r="B33"/>
  <c r="I32"/>
  <c r="H32"/>
  <c r="G32"/>
  <c r="B32"/>
  <c r="I31"/>
  <c r="H31"/>
  <c r="G31"/>
  <c r="B31"/>
  <c r="I30"/>
  <c r="H30"/>
  <c r="G30"/>
  <c r="B30"/>
  <c r="I29"/>
  <c r="H29"/>
  <c r="G29"/>
  <c r="B29"/>
  <c r="I28"/>
  <c r="G28"/>
  <c r="B28"/>
  <c r="I27"/>
  <c r="H27"/>
  <c r="G27"/>
  <c r="B27"/>
  <c r="I26"/>
  <c r="H26"/>
  <c r="G26"/>
  <c r="B26"/>
  <c r="I25"/>
  <c r="H25"/>
  <c r="G25"/>
  <c r="B25"/>
  <c r="I24"/>
  <c r="H24"/>
  <c r="G24"/>
  <c r="B24"/>
  <c r="I23"/>
  <c r="H23"/>
  <c r="G23"/>
  <c r="B23"/>
  <c r="H22"/>
  <c r="G22"/>
  <c r="B22"/>
  <c r="I21"/>
  <c r="G21"/>
  <c r="B21"/>
  <c r="I20"/>
  <c r="G20"/>
  <c r="B20"/>
  <c r="G19"/>
  <c r="B19"/>
  <c r="G18"/>
  <c r="B18"/>
  <c r="G17"/>
  <c r="B17"/>
  <c r="G16"/>
  <c r="B16"/>
  <c r="H10" a="1"/>
  <c r="H10" s="1"/>
  <c r="L3" i="9" s="1"/>
  <c r="C1580" i="1"/>
  <c r="G1580" s="1"/>
  <c r="C1579"/>
  <c r="H1579" s="1"/>
  <c r="C1578"/>
  <c r="G1578" s="1"/>
  <c r="C1577"/>
  <c r="H1577" s="1"/>
  <c r="C1576"/>
  <c r="G1576" s="1"/>
  <c r="C1575"/>
  <c r="H1575" s="1"/>
  <c r="C1574"/>
  <c r="G1574" s="1"/>
  <c r="C1573"/>
  <c r="H1573" s="1"/>
  <c r="C1572"/>
  <c r="G1572" s="1"/>
  <c r="G1571"/>
  <c r="C1571"/>
  <c r="H1571" s="1"/>
  <c r="C1570"/>
  <c r="G1570" s="1"/>
  <c r="C1569"/>
  <c r="H1569" s="1"/>
  <c r="C1568"/>
  <c r="G1568" s="1"/>
  <c r="C1567"/>
  <c r="C1566"/>
  <c r="G1566" s="1"/>
  <c r="C1565"/>
  <c r="H1565" s="1"/>
  <c r="C1564"/>
  <c r="G1564" s="1"/>
  <c r="G1563"/>
  <c r="C1563"/>
  <c r="H1563" s="1"/>
  <c r="C1562"/>
  <c r="G1562" s="1"/>
  <c r="C1561"/>
  <c r="H1561" s="1"/>
  <c r="C1560"/>
  <c r="G1560" s="1"/>
  <c r="C1559"/>
  <c r="C1558"/>
  <c r="G1558" s="1"/>
  <c r="C1557"/>
  <c r="H1557" s="1"/>
  <c r="C1556"/>
  <c r="G1556" s="1"/>
  <c r="G1555"/>
  <c r="C1555"/>
  <c r="H1555" s="1"/>
  <c r="C1554"/>
  <c r="G1554" s="1"/>
  <c r="C1553"/>
  <c r="H1553" s="1"/>
  <c r="C1552"/>
  <c r="G1552" s="1"/>
  <c r="C1551"/>
  <c r="C1550"/>
  <c r="G1550" s="1"/>
  <c r="C1549"/>
  <c r="H1549" s="1"/>
  <c r="C1548"/>
  <c r="G1548" s="1"/>
  <c r="G1547"/>
  <c r="C1547"/>
  <c r="H1547" s="1"/>
  <c r="C1546"/>
  <c r="G1546" s="1"/>
  <c r="C1545"/>
  <c r="H1545" s="1"/>
  <c r="C1544"/>
  <c r="G1544" s="1"/>
  <c r="C1543"/>
  <c r="C1542"/>
  <c r="G1542" s="1"/>
  <c r="C1541"/>
  <c r="H1541" s="1"/>
  <c r="C1540"/>
  <c r="G1540" s="1"/>
  <c r="G1539"/>
  <c r="C1539"/>
  <c r="H1539" s="1"/>
  <c r="C1538"/>
  <c r="G1538" s="1"/>
  <c r="C1537"/>
  <c r="H1537" s="1"/>
  <c r="C1536"/>
  <c r="G1536" s="1"/>
  <c r="C1535"/>
  <c r="C1534"/>
  <c r="G1534" s="1"/>
  <c r="C1533"/>
  <c r="H1533" s="1"/>
  <c r="C1532"/>
  <c r="G1532" s="1"/>
  <c r="G1531"/>
  <c r="C1531"/>
  <c r="H1531" s="1"/>
  <c r="C1530"/>
  <c r="G1530" s="1"/>
  <c r="C1529"/>
  <c r="H1529" s="1"/>
  <c r="C1528"/>
  <c r="G1528" s="1"/>
  <c r="C1527"/>
  <c r="C1526"/>
  <c r="G1526" s="1"/>
  <c r="C1525"/>
  <c r="H1525" s="1"/>
  <c r="C1524"/>
  <c r="G1524" s="1"/>
  <c r="G1523"/>
  <c r="C1523"/>
  <c r="H1523" s="1"/>
  <c r="C1522"/>
  <c r="G1522" s="1"/>
  <c r="C1521"/>
  <c r="H1521" s="1"/>
  <c r="C1520"/>
  <c r="G1520" s="1"/>
  <c r="C1519"/>
  <c r="C1518"/>
  <c r="G1518" s="1"/>
  <c r="C1516"/>
  <c r="G1516" s="1"/>
  <c r="C1515"/>
  <c r="H1515" s="1"/>
  <c r="C1514"/>
  <c r="G1514" s="1"/>
  <c r="C1513"/>
  <c r="H1513" s="1"/>
  <c r="C1512"/>
  <c r="G1512" s="1"/>
  <c r="C1511"/>
  <c r="H1511" s="1"/>
  <c r="C1510"/>
  <c r="G1510" s="1"/>
  <c r="C1509"/>
  <c r="H1509" s="1"/>
  <c r="C1508"/>
  <c r="G1508" s="1"/>
  <c r="C1507"/>
  <c r="H1507" s="1"/>
  <c r="C1506"/>
  <c r="G1506" s="1"/>
  <c r="C1505"/>
  <c r="H1505" s="1"/>
  <c r="C1504"/>
  <c r="G1504" s="1"/>
  <c r="C1503"/>
  <c r="H1503" s="1"/>
  <c r="C1502"/>
  <c r="G1502" s="1"/>
  <c r="C1501"/>
  <c r="H1501" s="1"/>
  <c r="C1500"/>
  <c r="G1500"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3"/>
  <c r="H1483" s="1"/>
  <c r="C1482"/>
  <c r="G1482" s="1"/>
  <c r="C1481"/>
  <c r="H1481" s="1"/>
  <c r="C1480"/>
  <c r="H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J1444" s="1"/>
  <c r="C1444"/>
  <c r="D1443"/>
  <c r="C1443"/>
  <c r="D1442"/>
  <c r="J1442" s="1"/>
  <c r="C1442"/>
  <c r="D1441"/>
  <c r="C1441"/>
  <c r="D1440"/>
  <c r="J1440" s="1"/>
  <c r="C1440"/>
  <c r="D1439"/>
  <c r="C1439"/>
  <c r="D1438"/>
  <c r="C1438"/>
  <c r="D1437"/>
  <c r="C1437"/>
  <c r="D1436"/>
  <c r="H1436" s="1"/>
  <c r="C1436"/>
  <c r="D1435"/>
  <c r="D1434"/>
  <c r="C1434"/>
  <c r="D1433"/>
  <c r="C1433"/>
  <c r="D1432"/>
  <c r="C1432"/>
  <c r="G1432" s="1"/>
  <c r="D1431"/>
  <c r="C1431"/>
  <c r="D1430"/>
  <c r="C1430"/>
  <c r="D1429"/>
  <c r="C1429"/>
  <c r="D1428"/>
  <c r="C1428"/>
  <c r="G1428" s="1"/>
  <c r="D1427"/>
  <c r="C1427"/>
  <c r="D1426"/>
  <c r="C1426"/>
  <c r="D1425"/>
  <c r="C1425"/>
  <c r="D1424"/>
  <c r="C1424"/>
  <c r="G1424" s="1"/>
  <c r="D1423"/>
  <c r="C1423"/>
  <c r="D1422"/>
  <c r="C1422"/>
  <c r="D1421"/>
  <c r="C1421"/>
  <c r="D1420"/>
  <c r="C1420"/>
  <c r="G1420" s="1"/>
  <c r="D1419"/>
  <c r="C1419"/>
  <c r="D1418"/>
  <c r="C1418"/>
  <c r="D1417"/>
  <c r="C1417"/>
  <c r="D1416"/>
  <c r="C1416"/>
  <c r="G1416" s="1"/>
  <c r="D1415"/>
  <c r="C1415"/>
  <c r="D1414"/>
  <c r="C1414"/>
  <c r="D1413"/>
  <c r="C1413"/>
  <c r="D1412"/>
  <c r="C1412"/>
  <c r="G1412" s="1"/>
  <c r="D1411"/>
  <c r="C1411"/>
  <c r="D1410"/>
  <c r="C1410"/>
  <c r="D1409"/>
  <c r="C1409"/>
  <c r="D1408"/>
  <c r="C1408"/>
  <c r="G1408" s="1"/>
  <c r="D1407"/>
  <c r="C1407"/>
  <c r="D1406"/>
  <c r="C1406"/>
  <c r="D1405"/>
  <c r="C1405"/>
  <c r="D1404"/>
  <c r="C1404"/>
  <c r="G1404" s="1"/>
  <c r="D1403"/>
  <c r="C1403"/>
  <c r="D1402"/>
  <c r="C1402"/>
  <c r="D1401"/>
  <c r="C1401"/>
  <c r="D1400"/>
  <c r="C1400"/>
  <c r="G1400" s="1"/>
  <c r="D1399"/>
  <c r="C1399"/>
  <c r="D1398"/>
  <c r="C1398"/>
  <c r="D1397"/>
  <c r="C1397"/>
  <c r="D1396"/>
  <c r="C1396"/>
  <c r="G1396" s="1"/>
  <c r="D1395"/>
  <c r="C1395"/>
  <c r="D1394"/>
  <c r="C1394"/>
  <c r="D1393"/>
  <c r="C1393"/>
  <c r="D1392"/>
  <c r="C1392"/>
  <c r="D1391"/>
  <c r="C1391"/>
  <c r="D1390"/>
  <c r="C1390"/>
  <c r="D1389"/>
  <c r="C1389"/>
  <c r="D1388"/>
  <c r="C1388"/>
  <c r="G1388" s="1"/>
  <c r="D1387"/>
  <c r="C1387"/>
  <c r="D1386"/>
  <c r="C1386"/>
  <c r="D1385"/>
  <c r="C1385"/>
  <c r="D1384"/>
  <c r="C1384"/>
  <c r="G1384" s="1"/>
  <c r="D1383"/>
  <c r="C1383"/>
  <c r="D1382"/>
  <c r="C1382"/>
  <c r="D1381"/>
  <c r="C1381"/>
  <c r="D1380"/>
  <c r="C1380"/>
  <c r="G1380" s="1"/>
  <c r="D1379"/>
  <c r="C1379"/>
  <c r="D1378"/>
  <c r="C1378"/>
  <c r="D1377"/>
  <c r="C1377"/>
  <c r="D1376"/>
  <c r="C1376"/>
  <c r="G1376" s="1"/>
  <c r="D1375"/>
  <c r="C1375"/>
  <c r="D1374"/>
  <c r="C1374"/>
  <c r="D1373"/>
  <c r="C1373"/>
  <c r="D1372"/>
  <c r="C1372"/>
  <c r="G1372" s="1"/>
  <c r="D1371"/>
  <c r="C1371"/>
  <c r="D1370"/>
  <c r="C1370"/>
  <c r="D1369"/>
  <c r="C1369"/>
  <c r="D1368"/>
  <c r="C1368"/>
  <c r="G1368" s="1"/>
  <c r="D1367"/>
  <c r="C1367"/>
  <c r="D1366"/>
  <c r="C1366"/>
  <c r="D1365"/>
  <c r="C1365"/>
  <c r="D1364"/>
  <c r="C1364"/>
  <c r="G1364" s="1"/>
  <c r="D1363"/>
  <c r="C1363"/>
  <c r="D1362"/>
  <c r="C1362"/>
  <c r="D1361"/>
  <c r="C1361"/>
  <c r="D1360"/>
  <c r="C1360"/>
  <c r="G1360" s="1"/>
  <c r="D1359"/>
  <c r="C1359"/>
  <c r="D1358"/>
  <c r="C1358"/>
  <c r="D1357"/>
  <c r="C1357"/>
  <c r="D1356"/>
  <c r="C1356"/>
  <c r="G1356" s="1"/>
  <c r="D1355"/>
  <c r="C1355"/>
  <c r="D1354"/>
  <c r="C1354"/>
  <c r="D1353"/>
  <c r="C1353"/>
  <c r="D1352"/>
  <c r="C1352"/>
  <c r="G1352" s="1"/>
  <c r="D1351"/>
  <c r="C1351"/>
  <c r="D1350"/>
  <c r="C1350"/>
  <c r="D1349"/>
  <c r="C1349"/>
  <c r="D1348"/>
  <c r="C1348"/>
  <c r="G1348" s="1"/>
  <c r="D1347"/>
  <c r="C1347"/>
  <c r="D1346"/>
  <c r="C1346"/>
  <c r="D1345"/>
  <c r="C1345"/>
  <c r="D1344"/>
  <c r="C1344"/>
  <c r="G1344" s="1"/>
  <c r="D1343"/>
  <c r="C1343"/>
  <c r="D1342"/>
  <c r="C1342"/>
  <c r="D1341"/>
  <c r="C1341"/>
  <c r="D1340"/>
  <c r="C1340"/>
  <c r="G1340" s="1"/>
  <c r="D1339"/>
  <c r="C1339"/>
  <c r="D1338"/>
  <c r="C1338"/>
  <c r="D1337"/>
  <c r="C1337"/>
  <c r="D1336"/>
  <c r="C1336"/>
  <c r="G1336" s="1"/>
  <c r="D1335"/>
  <c r="C1335"/>
  <c r="D1334"/>
  <c r="C1334"/>
  <c r="D1333"/>
  <c r="C1333"/>
  <c r="D1332"/>
  <c r="C1332"/>
  <c r="G1332" s="1"/>
  <c r="D1331"/>
  <c r="C1331"/>
  <c r="D1330"/>
  <c r="C1330"/>
  <c r="D1329"/>
  <c r="C1329"/>
  <c r="D1328"/>
  <c r="C1328"/>
  <c r="G1328" s="1"/>
  <c r="D1327"/>
  <c r="C1327"/>
  <c r="D1326"/>
  <c r="C1326"/>
  <c r="D1325"/>
  <c r="C1325"/>
  <c r="D1324"/>
  <c r="C1324"/>
  <c r="G1324" s="1"/>
  <c r="D1323"/>
  <c r="C1323"/>
  <c r="D1322"/>
  <c r="C1322"/>
  <c r="D1321"/>
  <c r="C1321"/>
  <c r="D1320"/>
  <c r="C1320"/>
  <c r="G1320" s="1"/>
  <c r="D1319"/>
  <c r="C1319"/>
  <c r="D1318"/>
  <c r="C1318"/>
  <c r="D1317"/>
  <c r="C1317"/>
  <c r="D1316"/>
  <c r="C1316"/>
  <c r="G1316" s="1"/>
  <c r="D1315"/>
  <c r="C1315"/>
  <c r="D1314"/>
  <c r="C1314"/>
  <c r="D1313"/>
  <c r="C1313"/>
  <c r="D1312"/>
  <c r="C1312"/>
  <c r="G1312" s="1"/>
  <c r="D1311"/>
  <c r="C1311"/>
  <c r="D1310"/>
  <c r="C1310"/>
  <c r="D1309"/>
  <c r="C1309"/>
  <c r="D1308"/>
  <c r="C1308"/>
  <c r="G1308" s="1"/>
  <c r="D1307"/>
  <c r="C1307"/>
  <c r="D1306"/>
  <c r="C1306"/>
  <c r="D1305"/>
  <c r="C1305"/>
  <c r="D1304"/>
  <c r="C1304"/>
  <c r="G1304" s="1"/>
  <c r="D1303"/>
  <c r="C1303"/>
  <c r="D1302"/>
  <c r="C1302"/>
  <c r="D1301"/>
  <c r="C1301"/>
  <c r="D1300"/>
  <c r="C1300"/>
  <c r="G1300" s="1"/>
  <c r="D1299"/>
  <c r="C1299"/>
  <c r="D1298"/>
  <c r="C1298"/>
  <c r="D1297"/>
  <c r="C1297"/>
  <c r="D1296"/>
  <c r="C1296"/>
  <c r="D1295"/>
  <c r="C1295"/>
  <c r="D1294"/>
  <c r="C1294"/>
  <c r="G1294" s="1"/>
  <c r="D1293"/>
  <c r="C1293"/>
  <c r="D1292"/>
  <c r="C1292"/>
  <c r="D1291"/>
  <c r="C1291"/>
  <c r="D1290"/>
  <c r="C1290"/>
  <c r="G1290" s="1"/>
  <c r="D1289"/>
  <c r="C1289"/>
  <c r="D1288"/>
  <c r="C1288"/>
  <c r="D1287"/>
  <c r="C1287"/>
  <c r="D1286"/>
  <c r="C1286"/>
  <c r="G1286" s="1"/>
  <c r="D1285"/>
  <c r="C1285"/>
  <c r="D1284"/>
  <c r="C1284"/>
  <c r="D1283"/>
  <c r="C1283"/>
  <c r="D1282"/>
  <c r="C1282"/>
  <c r="G1282" s="1"/>
  <c r="D1281"/>
  <c r="C1281"/>
  <c r="D1280"/>
  <c r="C1280"/>
  <c r="D1279"/>
  <c r="C1279"/>
  <c r="D1278"/>
  <c r="C1278"/>
  <c r="G1278" s="1"/>
  <c r="D1277"/>
  <c r="C1277"/>
  <c r="D1276"/>
  <c r="C1276"/>
  <c r="D1275"/>
  <c r="C1275"/>
  <c r="D1274"/>
  <c r="C1274"/>
  <c r="G1274" s="1"/>
  <c r="D1273"/>
  <c r="C1273"/>
  <c r="D1272"/>
  <c r="C1272"/>
  <c r="D1271"/>
  <c r="C1271"/>
  <c r="D1270"/>
  <c r="C1270"/>
  <c r="G1270" s="1"/>
  <c r="D1269"/>
  <c r="C1269"/>
  <c r="D1268"/>
  <c r="C1268"/>
  <c r="D1267"/>
  <c r="C1267"/>
  <c r="D1266"/>
  <c r="C1266"/>
  <c r="G1266" s="1"/>
  <c r="D1265"/>
  <c r="C1265"/>
  <c r="D1264"/>
  <c r="C1264"/>
  <c r="D1263"/>
  <c r="C1263"/>
  <c r="D1262"/>
  <c r="C1262"/>
  <c r="G1262" s="1"/>
  <c r="D1261"/>
  <c r="C1261"/>
  <c r="D1260"/>
  <c r="C1260"/>
  <c r="D1259"/>
  <c r="C1259"/>
  <c r="D1258"/>
  <c r="C1258"/>
  <c r="G1258" s="1"/>
  <c r="D1257"/>
  <c r="C1257"/>
  <c r="D1256"/>
  <c r="C1256"/>
  <c r="D1255"/>
  <c r="C1255"/>
  <c r="D1254"/>
  <c r="C1254"/>
  <c r="G1254" s="1"/>
  <c r="D1253"/>
  <c r="C1253"/>
  <c r="D1252"/>
  <c r="C1252"/>
  <c r="D1251"/>
  <c r="C1251"/>
  <c r="D1250"/>
  <c r="C1250"/>
  <c r="G1250" s="1"/>
  <c r="D1249"/>
  <c r="C1249"/>
  <c r="D1248"/>
  <c r="C1248"/>
  <c r="D1247"/>
  <c r="C1247"/>
  <c r="D1246"/>
  <c r="C1246"/>
  <c r="G1246" s="1"/>
  <c r="D1245"/>
  <c r="C1245"/>
  <c r="D1244"/>
  <c r="C1244"/>
  <c r="D1243"/>
  <c r="C1243"/>
  <c r="D1242"/>
  <c r="C1242"/>
  <c r="G1242" s="1"/>
  <c r="D1241"/>
  <c r="C1241"/>
  <c r="D1240"/>
  <c r="C1240"/>
  <c r="D1239"/>
  <c r="C1239"/>
  <c r="D1238"/>
  <c r="C1238"/>
  <c r="G1238" s="1"/>
  <c r="D1237"/>
  <c r="C1237"/>
  <c r="D1236"/>
  <c r="C1236"/>
  <c r="D1235"/>
  <c r="C1235"/>
  <c r="D1234"/>
  <c r="C1234"/>
  <c r="G1234" s="1"/>
  <c r="D1233"/>
  <c r="C1233"/>
  <c r="D1232"/>
  <c r="C1232"/>
  <c r="D1231"/>
  <c r="C1231"/>
  <c r="D1230"/>
  <c r="C1230"/>
  <c r="G1230" s="1"/>
  <c r="D1229"/>
  <c r="C1229"/>
  <c r="D1228"/>
  <c r="C1228"/>
  <c r="D1227"/>
  <c r="C1227"/>
  <c r="D1226"/>
  <c r="C1226"/>
  <c r="G1226" s="1"/>
  <c r="D1225"/>
  <c r="C1225"/>
  <c r="D1224"/>
  <c r="C1224"/>
  <c r="D1223"/>
  <c r="C1223"/>
  <c r="D1222"/>
  <c r="C1222"/>
  <c r="G1222" s="1"/>
  <c r="D1221"/>
  <c r="C1221"/>
  <c r="D1220"/>
  <c r="C1220"/>
  <c r="D1219"/>
  <c r="C1219"/>
  <c r="D1218"/>
  <c r="C1218"/>
  <c r="G1218" s="1"/>
  <c r="D1217"/>
  <c r="C1217"/>
  <c r="D1216"/>
  <c r="C1216"/>
  <c r="D1215"/>
  <c r="C1215"/>
  <c r="D1214"/>
  <c r="C1214"/>
  <c r="G1214" s="1"/>
  <c r="D1213"/>
  <c r="C1213"/>
  <c r="D1212"/>
  <c r="C1212"/>
  <c r="D1211"/>
  <c r="C1211"/>
  <c r="D1210"/>
  <c r="C1210"/>
  <c r="G1210" s="1"/>
  <c r="D1209"/>
  <c r="C1209"/>
  <c r="D1208"/>
  <c r="C1208"/>
  <c r="D1207"/>
  <c r="C1207"/>
  <c r="D1206"/>
  <c r="C1206"/>
  <c r="G1206" s="1"/>
  <c r="D1205"/>
  <c r="C1205"/>
  <c r="D1204"/>
  <c r="C1204"/>
  <c r="D1203"/>
  <c r="C1203"/>
  <c r="D1202"/>
  <c r="C1202"/>
  <c r="G1202" s="1"/>
  <c r="D1201"/>
  <c r="C1201"/>
  <c r="D1200"/>
  <c r="C1200"/>
  <c r="D1199"/>
  <c r="C1199"/>
  <c r="D1198"/>
  <c r="C1198"/>
  <c r="G1198" s="1"/>
  <c r="D1197"/>
  <c r="C1197"/>
  <c r="D1196"/>
  <c r="C1196"/>
  <c r="D1195"/>
  <c r="C1195"/>
  <c r="D1194"/>
  <c r="C1194"/>
  <c r="G1194" s="1"/>
  <c r="D1193"/>
  <c r="C1193"/>
  <c r="D1192"/>
  <c r="C1192"/>
  <c r="D1191"/>
  <c r="C1191"/>
  <c r="D1190"/>
  <c r="C1190"/>
  <c r="G1190" s="1"/>
  <c r="D1189"/>
  <c r="C1189"/>
  <c r="D1188"/>
  <c r="C1188"/>
  <c r="D1187"/>
  <c r="C1187"/>
  <c r="D1186"/>
  <c r="C1186"/>
  <c r="G1186" s="1"/>
  <c r="D1185"/>
  <c r="C1185"/>
  <c r="D1184"/>
  <c r="C1184"/>
  <c r="D1183"/>
  <c r="C1183"/>
  <c r="D1182"/>
  <c r="C1182"/>
  <c r="G1182" s="1"/>
  <c r="D1181"/>
  <c r="C1181"/>
  <c r="D1180"/>
  <c r="C1180"/>
  <c r="D1179"/>
  <c r="C1179"/>
  <c r="D1178"/>
  <c r="C1178"/>
  <c r="G1178" s="1"/>
  <c r="D1177"/>
  <c r="C1177"/>
  <c r="D1176"/>
  <c r="C1176"/>
  <c r="D1175"/>
  <c r="C1175"/>
  <c r="D1174"/>
  <c r="C1174"/>
  <c r="G1174" s="1"/>
  <c r="D1173"/>
  <c r="C1173"/>
  <c r="D1172"/>
  <c r="C1172"/>
  <c r="D1171"/>
  <c r="C1171"/>
  <c r="D1170"/>
  <c r="C1170"/>
  <c r="G1170" s="1"/>
  <c r="D1169"/>
  <c r="C1169"/>
  <c r="D1168"/>
  <c r="C1168"/>
  <c r="D1167"/>
  <c r="C1167"/>
  <c r="D1166"/>
  <c r="C1166"/>
  <c r="G1166" s="1"/>
  <c r="D1165"/>
  <c r="C1165"/>
  <c r="D1164"/>
  <c r="C1164"/>
  <c r="D1163"/>
  <c r="C1163"/>
  <c r="D1162"/>
  <c r="C1162"/>
  <c r="G1162" s="1"/>
  <c r="D1161"/>
  <c r="C1161"/>
  <c r="D1160"/>
  <c r="C1160"/>
  <c r="D1159"/>
  <c r="C1159"/>
  <c r="D1158"/>
  <c r="C1158"/>
  <c r="G1158" s="1"/>
  <c r="D1157"/>
  <c r="C1157"/>
  <c r="D1156"/>
  <c r="C1156"/>
  <c r="D1155"/>
  <c r="C1155"/>
  <c r="D1154"/>
  <c r="C1154"/>
  <c r="G1154" s="1"/>
  <c r="C1153"/>
  <c r="C1152"/>
  <c r="D1151"/>
  <c r="C1151"/>
  <c r="D1150"/>
  <c r="C1150"/>
  <c r="D1149"/>
  <c r="C1149"/>
  <c r="D1148"/>
  <c r="C1148"/>
  <c r="G1148" s="1"/>
  <c r="D1147"/>
  <c r="C1147"/>
  <c r="D1146"/>
  <c r="C1146"/>
  <c r="D1145"/>
  <c r="C1145"/>
  <c r="D1144"/>
  <c r="C1144"/>
  <c r="G1144" s="1"/>
  <c r="D1143"/>
  <c r="C1143"/>
  <c r="D1142"/>
  <c r="C1142"/>
  <c r="D1141"/>
  <c r="C1141"/>
  <c r="D1140"/>
  <c r="C1140"/>
  <c r="G1140" s="1"/>
  <c r="D1139"/>
  <c r="C1139"/>
  <c r="D1138"/>
  <c r="C1138"/>
  <c r="G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4"/>
  <c r="C1124"/>
  <c r="H1124" s="1"/>
  <c r="D1123"/>
  <c r="C1123"/>
  <c r="H1123" s="1"/>
  <c r="D1122"/>
  <c r="C1122"/>
  <c r="H1122" s="1"/>
  <c r="D1121"/>
  <c r="C1121"/>
  <c r="H1121" s="1"/>
  <c r="D1120"/>
  <c r="C1120"/>
  <c r="H1120" s="1"/>
  <c r="D1119"/>
  <c r="C1119"/>
  <c r="H1119" s="1"/>
  <c r="D1118"/>
  <c r="C1118"/>
  <c r="H1118" s="1"/>
  <c r="D1117"/>
  <c r="C1117"/>
  <c r="H1117" s="1"/>
  <c r="D1116"/>
  <c r="C1116"/>
  <c r="H1116" s="1"/>
  <c r="D1115"/>
  <c r="C1115"/>
  <c r="H1115" s="1"/>
  <c r="D1114"/>
  <c r="C1114"/>
  <c r="H1114" s="1"/>
  <c r="D1113"/>
  <c r="C1113"/>
  <c r="H1113" s="1"/>
  <c r="D1112"/>
  <c r="C1112"/>
  <c r="H1112" s="1"/>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D1096"/>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D1084"/>
  <c r="C1084"/>
  <c r="H1084" s="1"/>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D1065"/>
  <c r="C1065"/>
  <c r="H1065" s="1"/>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D1046"/>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D993"/>
  <c r="C993"/>
  <c r="G993" s="1"/>
  <c r="D992"/>
  <c r="C992"/>
  <c r="G992" s="1"/>
  <c r="D991"/>
  <c r="C991"/>
  <c r="G991" s="1"/>
  <c r="D990"/>
  <c r="C990"/>
  <c r="G990" s="1"/>
  <c r="D989"/>
  <c r="C989"/>
  <c r="G989" s="1"/>
  <c r="D988"/>
  <c r="C988"/>
  <c r="G988" s="1"/>
  <c r="D987"/>
  <c r="C987"/>
  <c r="G987" s="1"/>
  <c r="D986"/>
  <c r="C986"/>
  <c r="G986" s="1"/>
  <c r="D985"/>
  <c r="D984"/>
  <c r="D983"/>
  <c r="C983"/>
  <c r="G983" s="1"/>
  <c r="D982"/>
  <c r="C982"/>
  <c r="G982" s="1"/>
  <c r="D981"/>
  <c r="C981"/>
  <c r="G981" s="1"/>
  <c r="D980"/>
  <c r="C980"/>
  <c r="G980" s="1"/>
  <c r="D979"/>
  <c r="C979"/>
  <c r="G979" s="1"/>
  <c r="D978"/>
  <c r="C978"/>
  <c r="G978" s="1"/>
  <c r="D977"/>
  <c r="C977"/>
  <c r="G977" s="1"/>
  <c r="D976"/>
  <c r="C976"/>
  <c r="G976" s="1"/>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G711" s="1"/>
  <c r="D710"/>
  <c r="C710"/>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G647" s="1"/>
  <c r="D646"/>
  <c r="C646"/>
  <c r="G646" s="1"/>
  <c r="D645"/>
  <c r="C645"/>
  <c r="G645" s="1"/>
  <c r="D644"/>
  <c r="C644"/>
  <c r="G644" s="1"/>
  <c r="D643"/>
  <c r="C643"/>
  <c r="G643" s="1"/>
  <c r="D642"/>
  <c r="C642"/>
  <c r="G642" s="1"/>
  <c r="D641"/>
  <c r="C641"/>
  <c r="G641" s="1"/>
  <c r="C638"/>
  <c r="D637"/>
  <c r="C637"/>
  <c r="D632"/>
  <c r="C632"/>
  <c r="D631"/>
  <c r="C631"/>
  <c r="D630"/>
  <c r="D629"/>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D586"/>
  <c r="C586"/>
  <c r="D585"/>
  <c r="C585"/>
  <c r="D584"/>
  <c r="C584"/>
  <c r="D583"/>
  <c r="C583"/>
  <c r="D582"/>
  <c r="C582"/>
  <c r="D581"/>
  <c r="C581"/>
  <c r="D580"/>
  <c r="C580"/>
  <c r="D579"/>
  <c r="C579"/>
  <c r="D578"/>
  <c r="C578"/>
  <c r="D577"/>
  <c r="C577"/>
  <c r="D576"/>
  <c r="C576"/>
  <c r="D575"/>
  <c r="C575"/>
  <c r="D574"/>
  <c r="C574"/>
  <c r="D573"/>
  <c r="C573"/>
  <c r="D572"/>
  <c r="C572"/>
  <c r="D571"/>
  <c r="C571"/>
  <c r="D570"/>
  <c r="C570"/>
  <c r="D569"/>
  <c r="C569"/>
  <c r="D568"/>
  <c r="C568"/>
  <c r="D567"/>
  <c r="C567"/>
  <c r="D566"/>
  <c r="C566"/>
  <c r="D565"/>
  <c r="C565"/>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D524"/>
  <c r="C524"/>
  <c r="D523"/>
  <c r="D522"/>
  <c r="D521"/>
  <c r="C521"/>
  <c r="D520"/>
  <c r="C520"/>
  <c r="D519"/>
  <c r="C519"/>
  <c r="D518"/>
  <c r="C518"/>
  <c r="D517"/>
  <c r="C517"/>
  <c r="D516"/>
  <c r="C516"/>
  <c r="D515"/>
  <c r="C515"/>
  <c r="D514"/>
  <c r="C514"/>
  <c r="D513"/>
  <c r="C513"/>
  <c r="D512"/>
  <c r="C512"/>
  <c r="D511"/>
  <c r="C511"/>
  <c r="D510"/>
  <c r="C510"/>
  <c r="D509"/>
  <c r="C509"/>
  <c r="D508"/>
  <c r="C508"/>
  <c r="D507"/>
  <c r="C507"/>
  <c r="D506"/>
  <c r="C506"/>
  <c r="D505"/>
  <c r="C505"/>
  <c r="D504"/>
  <c r="C504"/>
  <c r="D503"/>
  <c r="C503"/>
  <c r="D502"/>
  <c r="C502"/>
  <c r="D501"/>
  <c r="C501"/>
  <c r="D500"/>
  <c r="C500"/>
  <c r="D499"/>
  <c r="C499"/>
  <c r="D498"/>
  <c r="C498"/>
  <c r="D497"/>
  <c r="C497"/>
  <c r="D496"/>
  <c r="C496"/>
  <c r="D495"/>
  <c r="C495"/>
  <c r="D494"/>
  <c r="C494"/>
  <c r="D493"/>
  <c r="C493"/>
  <c r="D492"/>
  <c r="C492"/>
  <c r="D491"/>
  <c r="C491"/>
  <c r="D490"/>
  <c r="C490"/>
  <c r="D489"/>
  <c r="C489"/>
  <c r="D488"/>
  <c r="C488"/>
  <c r="D487"/>
  <c r="C487"/>
  <c r="D486"/>
  <c r="C486"/>
  <c r="D485"/>
  <c r="C485"/>
  <c r="D484"/>
  <c r="C484"/>
  <c r="D483"/>
  <c r="C483"/>
  <c r="D482"/>
  <c r="C482"/>
  <c r="D481"/>
  <c r="C481"/>
  <c r="D480"/>
  <c r="C480"/>
  <c r="D479"/>
  <c r="C479"/>
  <c r="D478"/>
  <c r="C478"/>
  <c r="D477"/>
  <c r="C477"/>
  <c r="D476"/>
  <c r="C476"/>
  <c r="D475"/>
  <c r="C475"/>
  <c r="D474"/>
  <c r="C474"/>
  <c r="D473"/>
  <c r="C473"/>
  <c r="D472"/>
  <c r="C472"/>
  <c r="D471"/>
  <c r="C471"/>
  <c r="D470"/>
  <c r="C470"/>
  <c r="D469"/>
  <c r="C469"/>
  <c r="D468"/>
  <c r="C468"/>
  <c r="D467"/>
  <c r="C467"/>
  <c r="D466"/>
  <c r="C466"/>
  <c r="D465"/>
  <c r="C465"/>
  <c r="D464"/>
  <c r="C464"/>
  <c r="D463"/>
  <c r="C463"/>
  <c r="D462"/>
  <c r="C462"/>
  <c r="D461"/>
  <c r="C461"/>
  <c r="D460"/>
  <c r="C460"/>
  <c r="D459"/>
  <c r="C459"/>
  <c r="D458"/>
  <c r="C458"/>
  <c r="D457"/>
  <c r="C457"/>
  <c r="D456"/>
  <c r="C456"/>
  <c r="D455"/>
  <c r="C455"/>
  <c r="D454"/>
  <c r="C454"/>
  <c r="D453"/>
  <c r="C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C415"/>
  <c r="D414"/>
  <c r="C414"/>
  <c r="D413"/>
  <c r="C413"/>
  <c r="D412"/>
  <c r="C412"/>
  <c r="D411"/>
  <c r="C411"/>
  <c r="D406"/>
  <c r="C406"/>
  <c r="D405"/>
  <c r="C405"/>
  <c r="D404"/>
  <c r="C404"/>
  <c r="D402"/>
  <c r="D401"/>
  <c r="C401"/>
  <c r="D400"/>
  <c r="C400"/>
  <c r="D399"/>
  <c r="C399"/>
  <c r="D398"/>
  <c r="C398"/>
  <c r="D397"/>
  <c r="C397"/>
  <c r="D396"/>
  <c r="C396"/>
  <c r="D395"/>
  <c r="C395"/>
  <c r="D394"/>
  <c r="C394"/>
  <c r="D393"/>
  <c r="C393"/>
  <c r="D392"/>
  <c r="C392"/>
  <c r="D39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G361" s="1"/>
  <c r="D360"/>
  <c r="C360"/>
  <c r="G360" s="1"/>
  <c r="D359"/>
  <c r="C359"/>
  <c r="G359" s="1"/>
  <c r="D358"/>
  <c r="C358"/>
  <c r="G358" s="1"/>
  <c r="D357"/>
  <c r="C357"/>
  <c r="G357" s="1"/>
  <c r="D356"/>
  <c r="C356"/>
  <c r="G356" s="1"/>
  <c r="D355"/>
  <c r="C355"/>
  <c r="G355" s="1"/>
  <c r="D354"/>
  <c r="C354"/>
  <c r="G354" s="1"/>
  <c r="D353"/>
  <c r="C353"/>
  <c r="G353" s="1"/>
  <c r="D352"/>
  <c r="C352"/>
  <c r="G352" s="1"/>
  <c r="D351"/>
  <c r="C351"/>
  <c r="G351" s="1"/>
  <c r="D350"/>
  <c r="C350"/>
  <c r="G350" s="1"/>
  <c r="D349"/>
  <c r="C349"/>
  <c r="G349" s="1"/>
  <c r="D348"/>
  <c r="C348"/>
  <c r="G348" s="1"/>
  <c r="D347"/>
  <c r="C347"/>
  <c r="G347" s="1"/>
  <c r="D346"/>
  <c r="C346"/>
  <c r="G346" s="1"/>
  <c r="D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C306"/>
  <c r="D305"/>
  <c r="C305"/>
  <c r="D304"/>
  <c r="C304"/>
  <c r="D303"/>
  <c r="C303"/>
  <c r="D302"/>
  <c r="C302"/>
  <c r="D301"/>
  <c r="C301"/>
  <c r="D300"/>
  <c r="C300"/>
  <c r="D299"/>
  <c r="C299"/>
  <c r="D298"/>
  <c r="C298"/>
  <c r="D297"/>
  <c r="C297"/>
  <c r="D296"/>
  <c r="C296"/>
  <c r="D295"/>
  <c r="C295"/>
  <c r="D294"/>
  <c r="C294"/>
  <c r="D293"/>
  <c r="C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D231"/>
  <c r="C231"/>
  <c r="D230"/>
  <c r="C230"/>
  <c r="D229"/>
  <c r="C229"/>
  <c r="D228"/>
  <c r="C228"/>
  <c r="D227"/>
  <c r="C227"/>
  <c r="D226"/>
  <c r="C226"/>
  <c r="D225"/>
  <c r="C225"/>
  <c r="D224"/>
  <c r="C224"/>
  <c r="D223"/>
  <c r="C223"/>
  <c r="D222"/>
  <c r="C222"/>
  <c r="D221"/>
  <c r="C221"/>
  <c r="D220"/>
  <c r="C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C159"/>
  <c r="D158"/>
  <c r="C158"/>
  <c r="D157"/>
  <c r="C157"/>
  <c r="D156"/>
  <c r="C156"/>
  <c r="D155"/>
  <c r="C155"/>
  <c r="D154"/>
  <c r="C154"/>
  <c r="D153"/>
  <c r="C153"/>
  <c r="D152"/>
  <c r="C152"/>
  <c r="D151"/>
  <c r="C151"/>
  <c r="D150"/>
  <c r="C150"/>
  <c r="D149"/>
  <c r="C149"/>
  <c r="C148"/>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D130"/>
  <c r="C130"/>
  <c r="D129"/>
  <c r="C129"/>
  <c r="D128"/>
  <c r="C128"/>
  <c r="G128" s="1"/>
  <c r="D127"/>
  <c r="C127"/>
  <c r="G127" s="1"/>
  <c r="D126"/>
  <c r="C126"/>
  <c r="G126" s="1"/>
  <c r="D125"/>
  <c r="C125"/>
  <c r="G125" s="1"/>
  <c r="D124"/>
  <c r="C124"/>
  <c r="G124" s="1"/>
  <c r="D123"/>
  <c r="C123"/>
  <c r="G123" s="1"/>
  <c r="D122"/>
  <c r="C122"/>
  <c r="G122" s="1"/>
  <c r="D121"/>
  <c r="C121"/>
  <c r="G121" s="1"/>
  <c r="D120"/>
  <c r="C120"/>
  <c r="G120" s="1"/>
  <c r="D119"/>
  <c r="C119"/>
  <c r="G119" s="1"/>
  <c r="D118"/>
  <c r="C118"/>
  <c r="G118" s="1"/>
  <c r="D117"/>
  <c r="C117"/>
  <c r="G117" s="1"/>
  <c r="D116"/>
  <c r="C116"/>
  <c r="G116" s="1"/>
  <c r="D115"/>
  <c r="C115"/>
  <c r="G115" s="1"/>
  <c r="D114"/>
  <c r="C114"/>
  <c r="G114" s="1"/>
  <c r="D113"/>
  <c r="C113"/>
  <c r="G113" s="1"/>
  <c r="D112"/>
  <c r="C112"/>
  <c r="G112" s="1"/>
  <c r="D111"/>
  <c r="C111"/>
  <c r="G111" s="1"/>
  <c r="D110"/>
  <c r="C110"/>
  <c r="G110" s="1"/>
  <c r="D109"/>
  <c r="C109"/>
  <c r="G109" s="1"/>
  <c r="D108"/>
  <c r="C108"/>
  <c r="G108" s="1"/>
  <c r="D107"/>
  <c r="C107"/>
  <c r="G107" s="1"/>
  <c r="D106"/>
  <c r="C106"/>
  <c r="G106" s="1"/>
  <c r="D105"/>
  <c r="C105"/>
  <c r="G105" s="1"/>
  <c r="D104"/>
  <c r="C104"/>
  <c r="G104" s="1"/>
  <c r="D103"/>
  <c r="C103"/>
  <c r="G103" s="1"/>
  <c r="D102"/>
  <c r="C102"/>
  <c r="G102" s="1"/>
  <c r="D101"/>
  <c r="C101"/>
  <c r="G101" s="1"/>
  <c r="D100"/>
  <c r="C100"/>
  <c r="G100" s="1"/>
  <c r="D99"/>
  <c r="C99"/>
  <c r="G99" s="1"/>
  <c r="D98"/>
  <c r="C98"/>
  <c r="G98" s="1"/>
  <c r="D97"/>
  <c r="C97"/>
  <c r="G97" s="1"/>
  <c r="D96"/>
  <c r="C96"/>
  <c r="G96" s="1"/>
  <c r="D95"/>
  <c r="C95"/>
  <c r="G95" s="1"/>
  <c r="D94"/>
  <c r="C94"/>
  <c r="G94" s="1"/>
  <c r="D93"/>
  <c r="C93"/>
  <c r="G93" s="1"/>
  <c r="D92"/>
  <c r="C92"/>
  <c r="G92" s="1"/>
  <c r="D91"/>
  <c r="C91"/>
  <c r="G91" s="1"/>
  <c r="D90"/>
  <c r="C90"/>
  <c r="G90" s="1"/>
  <c r="D89"/>
  <c r="C89"/>
  <c r="G89" s="1"/>
  <c r="D88"/>
  <c r="C88"/>
  <c r="G88" s="1"/>
  <c r="D87"/>
  <c r="C87"/>
  <c r="G87" s="1"/>
  <c r="D86"/>
  <c r="C86"/>
  <c r="G86" s="1"/>
  <c r="D85"/>
  <c r="C85"/>
  <c r="G85" s="1"/>
  <c r="D84"/>
  <c r="C84"/>
  <c r="G84" s="1"/>
  <c r="D83"/>
  <c r="C83"/>
  <c r="G83" s="1"/>
  <c r="D82"/>
  <c r="C82"/>
  <c r="G82" s="1"/>
  <c r="D81"/>
  <c r="C81"/>
  <c r="G81" s="1"/>
  <c r="D80"/>
  <c r="C80"/>
  <c r="G80" s="1"/>
  <c r="D79"/>
  <c r="C79"/>
  <c r="G79" s="1"/>
  <c r="D78"/>
  <c r="C78"/>
  <c r="G78" s="1"/>
  <c r="D77"/>
  <c r="C77"/>
  <c r="G77" s="1"/>
  <c r="D76"/>
  <c r="C76"/>
  <c r="G76" s="1"/>
  <c r="D75"/>
  <c r="C75"/>
  <c r="G75" s="1"/>
  <c r="D74"/>
  <c r="C74"/>
  <c r="G74" s="1"/>
  <c r="D73"/>
  <c r="C73"/>
  <c r="G73" s="1"/>
  <c r="D72"/>
  <c r="C72"/>
  <c r="G72" s="1"/>
  <c r="D71"/>
  <c r="C71"/>
  <c r="G71" s="1"/>
  <c r="D70"/>
  <c r="C70"/>
  <c r="G70" s="1"/>
  <c r="D69"/>
  <c r="C69"/>
  <c r="G69" s="1"/>
  <c r="D68"/>
  <c r="C68"/>
  <c r="G68" s="1"/>
  <c r="D67"/>
  <c r="C67"/>
  <c r="G67" s="1"/>
  <c r="D66"/>
  <c r="C66"/>
  <c r="G66" s="1"/>
  <c r="D65"/>
  <c r="C65"/>
  <c r="G65" s="1"/>
  <c r="D64"/>
  <c r="C64"/>
  <c r="G64" s="1"/>
  <c r="D63"/>
  <c r="C63"/>
  <c r="G63" s="1"/>
  <c r="D62"/>
  <c r="C62"/>
  <c r="G62" s="1"/>
  <c r="D61"/>
  <c r="C61"/>
  <c r="G61" s="1"/>
  <c r="D60"/>
  <c r="C60"/>
  <c r="G60" s="1"/>
  <c r="D59"/>
  <c r="C59"/>
  <c r="G59" s="1"/>
  <c r="D58"/>
  <c r="C58"/>
  <c r="G58" s="1"/>
  <c r="D57"/>
  <c r="C57"/>
  <c r="G57" s="1"/>
  <c r="D56"/>
  <c r="C56"/>
  <c r="G56" s="1"/>
  <c r="D55"/>
  <c r="C55"/>
  <c r="G55" s="1"/>
  <c r="D54"/>
  <c r="C54"/>
  <c r="G54" s="1"/>
  <c r="D53"/>
  <c r="C53"/>
  <c r="G53" s="1"/>
  <c r="D52"/>
  <c r="C52"/>
  <c r="G52" s="1"/>
  <c r="D51"/>
  <c r="C51"/>
  <c r="G51" s="1"/>
  <c r="D50"/>
  <c r="C50"/>
  <c r="G50" s="1"/>
  <c r="D49"/>
  <c r="C49"/>
  <c r="G49" s="1"/>
  <c r="D48"/>
  <c r="C48"/>
  <c r="G48" s="1"/>
  <c r="D47"/>
  <c r="C47"/>
  <c r="G47" s="1"/>
  <c r="D46"/>
  <c r="C46"/>
  <c r="G46" s="1"/>
  <c r="D45"/>
  <c r="C45"/>
  <c r="G45" s="1"/>
  <c r="D44"/>
  <c r="C44"/>
  <c r="G44" s="1"/>
  <c r="D43"/>
  <c r="C43"/>
  <c r="G43" s="1"/>
  <c r="D42"/>
  <c r="C42"/>
  <c r="G42" s="1"/>
  <c r="D41"/>
  <c r="C41"/>
  <c r="G41" s="1"/>
  <c r="D40"/>
  <c r="C40"/>
  <c r="G40" s="1"/>
  <c r="D39"/>
  <c r="C39"/>
  <c r="G39" s="1"/>
  <c r="D38"/>
  <c r="C38"/>
  <c r="G38" s="1"/>
  <c r="D37"/>
  <c r="C37"/>
  <c r="G37" s="1"/>
  <c r="D36"/>
  <c r="C36"/>
  <c r="G36" s="1"/>
  <c r="D35"/>
  <c r="C35"/>
  <c r="G35" s="1"/>
  <c r="D34"/>
  <c r="C34"/>
  <c r="G34" s="1"/>
  <c r="D33"/>
  <c r="C33"/>
  <c r="G33" s="1"/>
  <c r="D32"/>
  <c r="C32"/>
  <c r="G32" s="1"/>
  <c r="D31"/>
  <c r="C31"/>
  <c r="G31" s="1"/>
  <c r="D30"/>
  <c r="C30"/>
  <c r="G30" s="1"/>
  <c r="D29"/>
  <c r="C29"/>
  <c r="G29" s="1"/>
  <c r="D28"/>
  <c r="C28"/>
  <c r="G28" s="1"/>
  <c r="D27"/>
  <c r="C27"/>
  <c r="G27" s="1"/>
  <c r="D26"/>
  <c r="C26"/>
  <c r="G26" s="1"/>
  <c r="D25"/>
  <c r="C25"/>
  <c r="G25" s="1"/>
  <c r="D24"/>
  <c r="C24"/>
  <c r="G24" s="1"/>
  <c r="D23"/>
  <c r="C23"/>
  <c r="G23" s="1"/>
  <c r="D22"/>
  <c r="C22"/>
  <c r="G22" s="1"/>
  <c r="D21"/>
  <c r="C21"/>
  <c r="G21" s="1"/>
  <c r="D20"/>
  <c r="C20"/>
  <c r="G20" s="1"/>
  <c r="D19"/>
  <c r="C19"/>
  <c r="G19" s="1"/>
  <c r="D18"/>
  <c r="C18"/>
  <c r="G18" s="1"/>
  <c r="D17"/>
  <c r="C17"/>
  <c r="G17" s="1"/>
  <c r="D16"/>
  <c r="C16"/>
  <c r="G16" s="1"/>
  <c r="D15"/>
  <c r="C15"/>
  <c r="G15" s="1"/>
  <c r="D14"/>
  <c r="C14"/>
  <c r="G14" s="1"/>
  <c r="D13"/>
  <c r="C13"/>
  <c r="D12"/>
  <c r="C12"/>
  <c r="G12" s="1"/>
  <c r="D11"/>
  <c r="C11"/>
  <c r="G11" s="1"/>
  <c r="D10"/>
  <c r="C10"/>
  <c r="G10" s="1"/>
  <c r="D9"/>
  <c r="C9"/>
  <c r="G9" s="1"/>
  <c r="D8"/>
  <c r="C8"/>
  <c r="G8" s="1"/>
  <c r="D7"/>
  <c r="C7"/>
  <c r="D6"/>
  <c r="C6"/>
  <c r="D5"/>
  <c r="C5"/>
  <c r="D4"/>
  <c r="C4"/>
  <c r="D3"/>
  <c r="C3"/>
  <c r="D2"/>
  <c r="C2"/>
  <c r="H1519" l="1"/>
  <c r="G1519"/>
  <c r="H1535"/>
  <c r="G1535"/>
  <c r="H1551"/>
  <c r="G1551"/>
  <c r="H1567"/>
  <c r="G1567"/>
  <c r="H1527"/>
  <c r="G1527"/>
  <c r="H1543"/>
  <c r="G1543"/>
  <c r="H1559"/>
  <c r="G1559"/>
  <c r="H2"/>
  <c r="H3"/>
  <c r="H4"/>
  <c r="H5"/>
  <c r="H6"/>
  <c r="G261"/>
  <c r="G263"/>
  <c r="G264"/>
  <c r="G265"/>
  <c r="G266"/>
  <c r="G267"/>
  <c r="G268"/>
  <c r="G269"/>
  <c r="G270"/>
  <c r="G271"/>
  <c r="G272"/>
  <c r="G273"/>
  <c r="G274"/>
  <c r="G275"/>
  <c r="G276"/>
  <c r="G277"/>
  <c r="G278"/>
  <c r="G279"/>
  <c r="G280"/>
  <c r="G281"/>
  <c r="G282"/>
  <c r="G283"/>
  <c r="G2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31"/>
  <c r="G632"/>
  <c r="G637"/>
  <c r="H1141"/>
  <c r="H1145"/>
  <c r="H1149"/>
  <c r="H1155"/>
  <c r="H1159"/>
  <c r="H1163"/>
  <c r="H1167"/>
  <c r="H1171"/>
  <c r="H1175"/>
  <c r="H1179"/>
  <c r="H1183"/>
  <c r="H1187"/>
  <c r="H1191"/>
  <c r="H1195"/>
  <c r="H1199"/>
  <c r="H1203"/>
  <c r="H1207"/>
  <c r="H1211"/>
  <c r="H1215"/>
  <c r="H1219"/>
  <c r="H1223"/>
  <c r="H1227"/>
  <c r="H1231"/>
  <c r="H1235"/>
  <c r="H1239"/>
  <c r="H1243"/>
  <c r="H1247"/>
  <c r="H1251"/>
  <c r="H1255"/>
  <c r="H1259"/>
  <c r="H1263"/>
  <c r="H1267"/>
  <c r="H1271"/>
  <c r="H1275"/>
  <c r="H1279"/>
  <c r="H1283"/>
  <c r="H1287"/>
  <c r="H1291"/>
  <c r="H1295"/>
  <c r="H1301"/>
  <c r="H1305"/>
  <c r="H1309"/>
  <c r="H1313"/>
  <c r="H1317"/>
  <c r="H1321"/>
  <c r="H1325"/>
  <c r="H1329"/>
  <c r="H1333"/>
  <c r="H1337"/>
  <c r="H1341"/>
  <c r="H1345"/>
  <c r="H1349"/>
  <c r="H1353"/>
  <c r="H1357"/>
  <c r="H1361"/>
  <c r="H1365"/>
  <c r="H1369"/>
  <c r="H1373"/>
  <c r="H1377"/>
  <c r="H1381"/>
  <c r="H1385"/>
  <c r="H1389"/>
  <c r="H1393"/>
  <c r="H1397"/>
  <c r="H1401"/>
  <c r="H1405"/>
  <c r="H1409"/>
  <c r="H1413"/>
  <c r="H1417"/>
  <c r="H1421"/>
  <c r="H1425"/>
  <c r="H1429"/>
  <c r="H1433"/>
  <c r="G1439"/>
  <c r="G1441"/>
  <c r="G1443"/>
  <c r="J1445"/>
  <c r="H1453"/>
  <c r="H1454"/>
  <c r="H1461"/>
  <c r="H1469"/>
  <c r="H1470"/>
  <c r="H1475"/>
  <c r="E281" i="9"/>
  <c r="B281" s="1"/>
  <c r="E26"/>
  <c r="B26" s="1"/>
  <c r="E36"/>
  <c r="B36" s="1"/>
  <c r="E39"/>
  <c r="B39" s="1"/>
  <c r="E44"/>
  <c r="B44" s="1"/>
  <c r="E47"/>
  <c r="B47" s="1"/>
  <c r="E52"/>
  <c r="B52" s="1"/>
  <c r="E55"/>
  <c r="B55" s="1"/>
  <c r="E60"/>
  <c r="B60" s="1"/>
  <c r="E63"/>
  <c r="B63" s="1"/>
  <c r="E68"/>
  <c r="B68" s="1"/>
  <c r="E71"/>
  <c r="B71" s="1"/>
  <c r="E76"/>
  <c r="B76" s="1"/>
  <c r="E79"/>
  <c r="B79" s="1"/>
  <c r="E84"/>
  <c r="B84" s="1"/>
  <c r="E87"/>
  <c r="B87" s="1"/>
  <c r="E92"/>
  <c r="B92" s="1"/>
  <c r="E95"/>
  <c r="B95" s="1"/>
  <c r="E100"/>
  <c r="B100" s="1"/>
  <c r="E103"/>
  <c r="B103" s="1"/>
  <c r="E108"/>
  <c r="B108" s="1"/>
  <c r="E111"/>
  <c r="B111" s="1"/>
  <c r="E116"/>
  <c r="B116" s="1"/>
  <c r="E119"/>
  <c r="B119" s="1"/>
  <c r="E124"/>
  <c r="B124" s="1"/>
  <c r="E127"/>
  <c r="B127" s="1"/>
  <c r="E132"/>
  <c r="B132" s="1"/>
  <c r="E135"/>
  <c r="B135" s="1"/>
  <c r="E140"/>
  <c r="B140" s="1"/>
  <c r="E144"/>
  <c r="B144" s="1"/>
  <c r="E146"/>
  <c r="B146" s="1"/>
  <c r="E148"/>
  <c r="B148" s="1"/>
  <c r="E150"/>
  <c r="B150" s="1"/>
  <c r="E152"/>
  <c r="B152" s="1"/>
  <c r="E154"/>
  <c r="B154" s="1"/>
  <c r="E156"/>
  <c r="B156" s="1"/>
  <c r="E158"/>
  <c r="B158" s="1"/>
  <c r="F214"/>
  <c r="B214" s="1"/>
  <c r="F216"/>
  <c r="B216" s="1"/>
  <c r="F270"/>
  <c r="B270" s="1"/>
  <c r="E284"/>
  <c r="B284" s="1"/>
  <c r="E283"/>
  <c r="B283" s="1"/>
  <c r="E32"/>
  <c r="B32" s="1"/>
  <c r="F643" i="4"/>
  <c r="E644"/>
  <c r="D638" i="1" s="1"/>
  <c r="G638" s="1"/>
  <c r="F219" i="9"/>
  <c r="E273"/>
  <c r="B273" s="1"/>
  <c r="E22"/>
  <c r="B22" s="1"/>
  <c r="G710" i="1"/>
  <c r="F652" i="4"/>
  <c r="F418"/>
  <c r="F311"/>
  <c r="F312"/>
  <c r="E408"/>
  <c r="D403" i="1" s="1"/>
  <c r="G260"/>
  <c r="G262"/>
  <c r="F196" i="4"/>
  <c r="F188"/>
  <c r="E163"/>
  <c r="D159" i="1" s="1"/>
  <c r="F177" i="4"/>
  <c r="F163"/>
  <c r="F169"/>
  <c r="G20" i="9"/>
  <c r="E152" i="4"/>
  <c r="F159"/>
  <c r="F217" i="9"/>
  <c r="G129" i="1"/>
  <c r="G130"/>
  <c r="G131"/>
  <c r="F124" i="4"/>
  <c r="F82"/>
  <c r="F50"/>
  <c r="E31" i="9"/>
  <c r="B31" s="1"/>
  <c r="G3" i="1"/>
  <c r="G4"/>
  <c r="G5"/>
  <c r="G6"/>
  <c r="G7"/>
  <c r="H7"/>
  <c r="H8"/>
  <c r="H9"/>
  <c r="H10"/>
  <c r="H11"/>
  <c r="H12"/>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92"/>
  <c r="G393"/>
  <c r="G394"/>
  <c r="G395"/>
  <c r="G396"/>
  <c r="G397"/>
  <c r="G398"/>
  <c r="G399"/>
  <c r="G400"/>
  <c r="G401"/>
  <c r="G404"/>
  <c r="G405"/>
  <c r="G406"/>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37"/>
  <c r="H638"/>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G1298"/>
  <c r="H1298"/>
  <c r="H1140"/>
  <c r="H1144"/>
  <c r="H1148"/>
  <c r="H1154"/>
  <c r="H1158"/>
  <c r="H1162"/>
  <c r="H1166"/>
  <c r="H1170"/>
  <c r="H1174"/>
  <c r="H1178"/>
  <c r="H1182"/>
  <c r="H1186"/>
  <c r="H1190"/>
  <c r="H1194"/>
  <c r="H1198"/>
  <c r="H1202"/>
  <c r="H1206"/>
  <c r="H1210"/>
  <c r="H1214"/>
  <c r="H1218"/>
  <c r="H1222"/>
  <c r="H1226"/>
  <c r="H1230"/>
  <c r="H1234"/>
  <c r="H1238"/>
  <c r="H1242"/>
  <c r="H1246"/>
  <c r="H1250"/>
  <c r="H1254"/>
  <c r="H1258"/>
  <c r="H1262"/>
  <c r="H1266"/>
  <c r="H1270"/>
  <c r="H1274"/>
  <c r="H1278"/>
  <c r="H1282"/>
  <c r="H1286"/>
  <c r="H1290"/>
  <c r="H1294"/>
  <c r="H1300"/>
  <c r="H1308"/>
  <c r="H1316"/>
  <c r="H1324"/>
  <c r="H1332"/>
  <c r="H1340"/>
  <c r="H1348"/>
  <c r="H1356"/>
  <c r="H1364"/>
  <c r="H1372"/>
  <c r="H1380"/>
  <c r="H1388"/>
  <c r="G1392"/>
  <c r="H1392"/>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0"/>
  <c r="H991"/>
  <c r="H992"/>
  <c r="H993"/>
  <c r="H1139"/>
  <c r="G1142"/>
  <c r="H1142"/>
  <c r="H1143"/>
  <c r="G1146"/>
  <c r="H1146"/>
  <c r="H1147"/>
  <c r="G1150"/>
  <c r="H1150"/>
  <c r="H1151"/>
  <c r="G1156"/>
  <c r="H1156"/>
  <c r="H1157"/>
  <c r="G1160"/>
  <c r="H1160"/>
  <c r="H1161"/>
  <c r="G1164"/>
  <c r="H1164"/>
  <c r="H1165"/>
  <c r="G1168"/>
  <c r="H1168"/>
  <c r="H1169"/>
  <c r="G1172"/>
  <c r="H1172"/>
  <c r="H1173"/>
  <c r="G1176"/>
  <c r="H1176"/>
  <c r="H1177"/>
  <c r="G1180"/>
  <c r="H1180"/>
  <c r="H1181"/>
  <c r="G1184"/>
  <c r="H1184"/>
  <c r="H1185"/>
  <c r="G1188"/>
  <c r="H1188"/>
  <c r="H1189"/>
  <c r="G1192"/>
  <c r="H1192"/>
  <c r="H1193"/>
  <c r="G1196"/>
  <c r="H1196"/>
  <c r="H1197"/>
  <c r="G1200"/>
  <c r="H1200"/>
  <c r="H1201"/>
  <c r="G1204"/>
  <c r="H1204"/>
  <c r="H1205"/>
  <c r="G1208"/>
  <c r="H1208"/>
  <c r="H1209"/>
  <c r="G1212"/>
  <c r="H1212"/>
  <c r="H1213"/>
  <c r="G1216"/>
  <c r="H1216"/>
  <c r="H1217"/>
  <c r="G1220"/>
  <c r="H1220"/>
  <c r="H1221"/>
  <c r="G1224"/>
  <c r="H1224"/>
  <c r="H1225"/>
  <c r="G1228"/>
  <c r="H1228"/>
  <c r="H1229"/>
  <c r="G1232"/>
  <c r="H1232"/>
  <c r="H1233"/>
  <c r="G1236"/>
  <c r="H1236"/>
  <c r="H1237"/>
  <c r="G1240"/>
  <c r="H1240"/>
  <c r="H1241"/>
  <c r="G1244"/>
  <c r="H1244"/>
  <c r="H1245"/>
  <c r="G1248"/>
  <c r="H1248"/>
  <c r="H1249"/>
  <c r="G1252"/>
  <c r="H1252"/>
  <c r="H1253"/>
  <c r="G1256"/>
  <c r="H1256"/>
  <c r="H1257"/>
  <c r="G1260"/>
  <c r="H1260"/>
  <c r="H1261"/>
  <c r="G1264"/>
  <c r="H1264"/>
  <c r="H1265"/>
  <c r="G1268"/>
  <c r="H1268"/>
  <c r="H1269"/>
  <c r="G1272"/>
  <c r="H1272"/>
  <c r="H1273"/>
  <c r="G1276"/>
  <c r="H1276"/>
  <c r="H1277"/>
  <c r="G1280"/>
  <c r="H1280"/>
  <c r="H1281"/>
  <c r="G1284"/>
  <c r="H1284"/>
  <c r="H1285"/>
  <c r="G1288"/>
  <c r="H1288"/>
  <c r="H1289"/>
  <c r="G1292"/>
  <c r="H1292"/>
  <c r="H1293"/>
  <c r="G1296"/>
  <c r="H1296"/>
  <c r="H1297"/>
  <c r="H1304"/>
  <c r="H1312"/>
  <c r="H1320"/>
  <c r="H1328"/>
  <c r="H1336"/>
  <c r="H1344"/>
  <c r="H1352"/>
  <c r="H1360"/>
  <c r="H1368"/>
  <c r="H1376"/>
  <c r="H1384"/>
  <c r="H1299"/>
  <c r="G1302"/>
  <c r="H1302"/>
  <c r="H1303"/>
  <c r="G1306"/>
  <c r="H1306"/>
  <c r="H1307"/>
  <c r="G1310"/>
  <c r="H1310"/>
  <c r="H1311"/>
  <c r="G1314"/>
  <c r="H1314"/>
  <c r="H1315"/>
  <c r="G1318"/>
  <c r="H1318"/>
  <c r="H1319"/>
  <c r="G1322"/>
  <c r="H1322"/>
  <c r="H1323"/>
  <c r="G1326"/>
  <c r="H1326"/>
  <c r="H1327"/>
  <c r="G1330"/>
  <c r="H1330"/>
  <c r="H1331"/>
  <c r="G1334"/>
  <c r="H1334"/>
  <c r="H1335"/>
  <c r="G1338"/>
  <c r="H1338"/>
  <c r="H1339"/>
  <c r="G1342"/>
  <c r="H1342"/>
  <c r="H1343"/>
  <c r="G1346"/>
  <c r="H1346"/>
  <c r="H1347"/>
  <c r="G1350"/>
  <c r="H1350"/>
  <c r="H1351"/>
  <c r="G1354"/>
  <c r="H1354"/>
  <c r="H1355"/>
  <c r="G1358"/>
  <c r="H1358"/>
  <c r="H1359"/>
  <c r="G1362"/>
  <c r="H1362"/>
  <c r="H1363"/>
  <c r="G1366"/>
  <c r="H1366"/>
  <c r="H1367"/>
  <c r="G1370"/>
  <c r="H1370"/>
  <c r="H1371"/>
  <c r="G1374"/>
  <c r="H1374"/>
  <c r="H1375"/>
  <c r="G1378"/>
  <c r="H1378"/>
  <c r="H1379"/>
  <c r="G1382"/>
  <c r="H1382"/>
  <c r="H1383"/>
  <c r="G1386"/>
  <c r="H1386"/>
  <c r="H1387"/>
  <c r="G1390"/>
  <c r="H1390"/>
  <c r="H1391"/>
  <c r="G1394"/>
  <c r="H1394"/>
  <c r="H1395"/>
  <c r="G1398"/>
  <c r="H1398"/>
  <c r="H1399"/>
  <c r="G1402"/>
  <c r="H1402"/>
  <c r="H1403"/>
  <c r="G1406"/>
  <c r="H1406"/>
  <c r="H1407"/>
  <c r="G1410"/>
  <c r="H1410"/>
  <c r="H1411"/>
  <c r="G1414"/>
  <c r="H1414"/>
  <c r="H1415"/>
  <c r="G1418"/>
  <c r="H1418"/>
  <c r="H1419"/>
  <c r="G1422"/>
  <c r="H1422"/>
  <c r="H1423"/>
  <c r="G1426"/>
  <c r="H1426"/>
  <c r="H1427"/>
  <c r="G1430"/>
  <c r="H1430"/>
  <c r="H1431"/>
  <c r="G1434"/>
  <c r="H1434"/>
  <c r="G1437"/>
  <c r="H1437"/>
  <c r="H1438"/>
  <c r="J1439"/>
  <c r="G1440"/>
  <c r="H1440"/>
  <c r="J1441"/>
  <c r="G1442"/>
  <c r="H1442"/>
  <c r="J1443"/>
  <c r="G1444"/>
  <c r="H1444"/>
  <c r="H1445"/>
  <c r="G1481"/>
  <c r="H1482"/>
  <c r="G1483"/>
  <c r="H1484"/>
  <c r="G1485"/>
  <c r="H1486"/>
  <c r="G1487"/>
  <c r="H1488"/>
  <c r="G1489"/>
  <c r="H1490"/>
  <c r="G1491"/>
  <c r="H1492"/>
  <c r="G1493"/>
  <c r="H1494"/>
  <c r="G1495"/>
  <c r="H1496"/>
  <c r="G1497"/>
  <c r="H1498"/>
  <c r="G1499"/>
  <c r="H1500"/>
  <c r="G1501"/>
  <c r="H1502"/>
  <c r="G1503"/>
  <c r="H1504"/>
  <c r="G1505"/>
  <c r="H1506"/>
  <c r="G1507"/>
  <c r="H1508"/>
  <c r="G1509"/>
  <c r="H1510"/>
  <c r="G1511"/>
  <c r="H1512"/>
  <c r="G1513"/>
  <c r="H1514"/>
  <c r="G1515"/>
  <c r="H1516"/>
  <c r="G1521"/>
  <c r="G1525"/>
  <c r="G1529"/>
  <c r="G1533"/>
  <c r="G1537"/>
  <c r="G1541"/>
  <c r="G1545"/>
  <c r="G1549"/>
  <c r="G1553"/>
  <c r="G1557"/>
  <c r="G1561"/>
  <c r="G1565"/>
  <c r="G1569"/>
  <c r="G1573"/>
  <c r="H1574"/>
  <c r="G1575"/>
  <c r="H1576"/>
  <c r="G1577"/>
  <c r="H1578"/>
  <c r="G1579"/>
  <c r="H1580"/>
  <c r="E287" i="9"/>
  <c r="B287" s="1"/>
  <c r="E291"/>
  <c r="B291" s="1"/>
  <c r="E33"/>
  <c r="B33" s="1"/>
  <c r="E37"/>
  <c r="B37" s="1"/>
  <c r="E41"/>
  <c r="B41" s="1"/>
  <c r="E45"/>
  <c r="B45" s="1"/>
  <c r="E49"/>
  <c r="B49" s="1"/>
  <c r="E53"/>
  <c r="B53" s="1"/>
  <c r="E57"/>
  <c r="B57" s="1"/>
  <c r="E61"/>
  <c r="B61" s="1"/>
  <c r="E65"/>
  <c r="B65" s="1"/>
  <c r="E69"/>
  <c r="B69" s="1"/>
  <c r="E73"/>
  <c r="B73" s="1"/>
  <c r="E77"/>
  <c r="B77" s="1"/>
  <c r="E81"/>
  <c r="B81" s="1"/>
  <c r="E85"/>
  <c r="B85" s="1"/>
  <c r="E89"/>
  <c r="B89" s="1"/>
  <c r="E93"/>
  <c r="B93" s="1"/>
  <c r="E97"/>
  <c r="B97" s="1"/>
  <c r="E101"/>
  <c r="B101" s="1"/>
  <c r="E105"/>
  <c r="B105" s="1"/>
  <c r="E109"/>
  <c r="B109" s="1"/>
  <c r="E113"/>
  <c r="B113" s="1"/>
  <c r="E117"/>
  <c r="B117" s="1"/>
  <c r="E121"/>
  <c r="B121" s="1"/>
  <c r="E125"/>
  <c r="B125" s="1"/>
  <c r="E129"/>
  <c r="B129" s="1"/>
  <c r="E133"/>
  <c r="B133" s="1"/>
  <c r="E137"/>
  <c r="B137" s="1"/>
  <c r="E141"/>
  <c r="B141" s="1"/>
  <c r="H1396" i="1"/>
  <c r="H1400"/>
  <c r="H1404"/>
  <c r="H1408"/>
  <c r="H1412"/>
  <c r="H1416"/>
  <c r="H1420"/>
  <c r="H1424"/>
  <c r="H1428"/>
  <c r="H1432"/>
  <c r="H1439"/>
  <c r="I1439" s="1"/>
  <c r="H1441"/>
  <c r="I1441" s="1"/>
  <c r="H1443"/>
  <c r="I1443" s="1"/>
  <c r="E279" i="9"/>
  <c r="B279" s="1"/>
  <c r="G13" i="1"/>
  <c r="H13"/>
  <c r="G2"/>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60"/>
  <c r="H261"/>
  <c r="H262"/>
  <c r="H263"/>
  <c r="H264"/>
  <c r="H265"/>
  <c r="H266"/>
  <c r="H267"/>
  <c r="H268"/>
  <c r="H269"/>
  <c r="H270"/>
  <c r="H271"/>
  <c r="H272"/>
  <c r="H273"/>
  <c r="H274"/>
  <c r="H275"/>
  <c r="H276"/>
  <c r="H277"/>
  <c r="H278"/>
  <c r="H279"/>
  <c r="H280"/>
  <c r="H281"/>
  <c r="H282"/>
  <c r="H283"/>
  <c r="H284"/>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2"/>
  <c r="H393"/>
  <c r="H394"/>
  <c r="H395"/>
  <c r="H396"/>
  <c r="H397"/>
  <c r="H398"/>
  <c r="H399"/>
  <c r="H400"/>
  <c r="H401"/>
  <c r="H404"/>
  <c r="H405"/>
  <c r="H406"/>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G995"/>
  <c r="G997"/>
  <c r="G999"/>
  <c r="G1001"/>
  <c r="G1003"/>
  <c r="G1005"/>
  <c r="G1007"/>
  <c r="G1009"/>
  <c r="G1011"/>
  <c r="G1013"/>
  <c r="G1015"/>
  <c r="G1017"/>
  <c r="G1019"/>
  <c r="G1021"/>
  <c r="G1023"/>
  <c r="H994"/>
  <c r="G994"/>
  <c r="G996"/>
  <c r="G998"/>
  <c r="G1000"/>
  <c r="G1002"/>
  <c r="G1004"/>
  <c r="G1006"/>
  <c r="G1008"/>
  <c r="G1010"/>
  <c r="G1012"/>
  <c r="G1014"/>
  <c r="G1016"/>
  <c r="G1018"/>
  <c r="G1020"/>
  <c r="G1022"/>
  <c r="G1024"/>
  <c r="J1462"/>
  <c r="H1462"/>
  <c r="J1463"/>
  <c r="H1463"/>
  <c r="J1464"/>
  <c r="H1464"/>
  <c r="J1465"/>
  <c r="H1465"/>
  <c r="J1466"/>
  <c r="H1466"/>
  <c r="J1467"/>
  <c r="H1467"/>
  <c r="J1468"/>
  <c r="H1468"/>
  <c r="J1471"/>
  <c r="H1471"/>
  <c r="J1472"/>
  <c r="H1472"/>
  <c r="J1473"/>
  <c r="H1473"/>
  <c r="J1474"/>
  <c r="H1474"/>
  <c r="D412" i="4"/>
  <c r="F6"/>
  <c r="H16" i="3"/>
  <c r="E412" i="4"/>
  <c r="I16" i="3"/>
  <c r="G1025" i="1"/>
  <c r="G1026"/>
  <c r="G1027"/>
  <c r="G1028"/>
  <c r="G1029"/>
  <c r="G1030"/>
  <c r="G1031"/>
  <c r="G1032"/>
  <c r="G1033"/>
  <c r="G1034"/>
  <c r="G1035"/>
  <c r="G1036"/>
  <c r="G1037"/>
  <c r="G1038"/>
  <c r="G1039"/>
  <c r="G1040"/>
  <c r="G1041"/>
  <c r="G1042"/>
  <c r="G1043"/>
  <c r="G1044"/>
  <c r="G1045"/>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H1138"/>
  <c r="G1454"/>
  <c r="G1462"/>
  <c r="I1462" s="1"/>
  <c r="G1463"/>
  <c r="G1464"/>
  <c r="I1464" s="1"/>
  <c r="G1465"/>
  <c r="G1466"/>
  <c r="I1466" s="1"/>
  <c r="G1467"/>
  <c r="G1468"/>
  <c r="I1468" s="1"/>
  <c r="G1469"/>
  <c r="G1471"/>
  <c r="I1471" s="1"/>
  <c r="G1472"/>
  <c r="G1473"/>
  <c r="I1473" s="1"/>
  <c r="G1474"/>
  <c r="G1475"/>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G1139"/>
  <c r="G1141"/>
  <c r="G1143"/>
  <c r="G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G1301"/>
  <c r="G1303"/>
  <c r="G1305"/>
  <c r="G1307"/>
  <c r="G1309"/>
  <c r="G1311"/>
  <c r="G1313"/>
  <c r="G1315"/>
  <c r="G1317"/>
  <c r="G1319"/>
  <c r="G1321"/>
  <c r="G1323"/>
  <c r="G1325"/>
  <c r="G1327"/>
  <c r="G1329"/>
  <c r="G1331"/>
  <c r="G1333"/>
  <c r="G1335"/>
  <c r="G1337"/>
  <c r="G1339"/>
  <c r="G1341"/>
  <c r="G1343"/>
  <c r="G1345"/>
  <c r="G1347"/>
  <c r="G1349"/>
  <c r="G1351"/>
  <c r="G1353"/>
  <c r="G1355"/>
  <c r="G1357"/>
  <c r="G1359"/>
  <c r="G1361"/>
  <c r="G1363"/>
  <c r="G1365"/>
  <c r="G1367"/>
  <c r="G1369"/>
  <c r="G1371"/>
  <c r="G1373"/>
  <c r="G1375"/>
  <c r="G1377"/>
  <c r="G1379"/>
  <c r="G1381"/>
  <c r="G1383"/>
  <c r="G1385"/>
  <c r="G1387"/>
  <c r="G1389"/>
  <c r="G1391"/>
  <c r="G1393"/>
  <c r="G1395"/>
  <c r="G1397"/>
  <c r="G1399"/>
  <c r="G1401"/>
  <c r="G1403"/>
  <c r="G1405"/>
  <c r="G1407"/>
  <c r="G1409"/>
  <c r="G1411"/>
  <c r="G1413"/>
  <c r="G1415"/>
  <c r="G1417"/>
  <c r="G1419"/>
  <c r="G1421"/>
  <c r="G1423"/>
  <c r="G1425"/>
  <c r="G1427"/>
  <c r="G1429"/>
  <c r="G1431"/>
  <c r="G1433"/>
  <c r="G1436"/>
  <c r="G1438"/>
  <c r="G1446"/>
  <c r="I1446" s="1"/>
  <c r="G1447"/>
  <c r="G1448"/>
  <c r="I1448" s="1"/>
  <c r="G1449"/>
  <c r="G1450"/>
  <c r="I1450" s="1"/>
  <c r="G1451"/>
  <c r="G1452"/>
  <c r="I1452" s="1"/>
  <c r="G1453"/>
  <c r="G1455"/>
  <c r="I1455" s="1"/>
  <c r="G1456"/>
  <c r="G1457"/>
  <c r="I1457" s="1"/>
  <c r="G1458"/>
  <c r="G1459"/>
  <c r="I1459" s="1"/>
  <c r="G1460"/>
  <c r="G1461"/>
  <c r="G1470"/>
  <c r="G1476"/>
  <c r="I1476" s="1"/>
  <c r="G1477"/>
  <c r="G1478"/>
  <c r="I1478" s="1"/>
  <c r="G1479"/>
  <c r="H1518"/>
  <c r="H1520"/>
  <c r="H1522"/>
  <c r="H1524"/>
  <c r="H1526"/>
  <c r="H1528"/>
  <c r="H1530"/>
  <c r="H1532"/>
  <c r="H1534"/>
  <c r="H1536"/>
  <c r="H1538"/>
  <c r="H1540"/>
  <c r="H1542"/>
  <c r="H1544"/>
  <c r="H1546"/>
  <c r="H1548"/>
  <c r="H1550"/>
  <c r="H1552"/>
  <c r="H1554"/>
  <c r="H1556"/>
  <c r="H1558"/>
  <c r="H1560"/>
  <c r="H1562"/>
  <c r="H1564"/>
  <c r="H1566"/>
  <c r="H1568"/>
  <c r="H1570"/>
  <c r="H1572"/>
  <c r="D42" i="8"/>
  <c r="G1299" i="1"/>
  <c r="G1445"/>
  <c r="F7" i="4"/>
  <c r="F45"/>
  <c r="F51"/>
  <c r="F83"/>
  <c r="F107"/>
  <c r="F125"/>
  <c r="H292" i="9"/>
  <c r="E176" i="5"/>
  <c r="G278" i="9"/>
  <c r="E278" s="1"/>
  <c r="B278" s="1"/>
  <c r="G277"/>
  <c r="E277" s="1"/>
  <c r="B277" s="1"/>
  <c r="L212"/>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F197" i="4"/>
  <c r="F225"/>
  <c r="D263"/>
  <c r="F298"/>
  <c r="D396"/>
  <c r="F416"/>
  <c r="D529"/>
  <c r="D593"/>
  <c r="F603"/>
  <c r="D7" i="5"/>
  <c r="D69"/>
  <c r="F135"/>
  <c r="F149"/>
  <c r="F176"/>
  <c r="F190"/>
  <c r="E292" i="9"/>
  <c r="B292" s="1"/>
  <c r="F206" i="5"/>
  <c r="F238"/>
  <c r="F246"/>
  <c r="F5" i="6"/>
  <c r="D141"/>
  <c r="I10" i="9"/>
  <c r="H20"/>
  <c r="E20" s="1"/>
  <c r="G161"/>
  <c r="E161" s="1"/>
  <c r="B161" s="1"/>
  <c r="G163"/>
  <c r="E163" s="1"/>
  <c r="B163" s="1"/>
  <c r="H165"/>
  <c r="G167"/>
  <c r="E167" s="1"/>
  <c r="B167" s="1"/>
  <c r="G169"/>
  <c r="E169" s="1"/>
  <c r="B169" s="1"/>
  <c r="G171"/>
  <c r="E171" s="1"/>
  <c r="B171" s="1"/>
  <c r="G173"/>
  <c r="E173" s="1"/>
  <c r="B173" s="1"/>
  <c r="G175"/>
  <c r="E175" s="1"/>
  <c r="B175" s="1"/>
  <c r="G177"/>
  <c r="E177" s="1"/>
  <c r="B177" s="1"/>
  <c r="G179"/>
  <c r="E179" s="1"/>
  <c r="B179" s="1"/>
  <c r="G181"/>
  <c r="E181" s="1"/>
  <c r="B181" s="1"/>
  <c r="G183"/>
  <c r="E183" s="1"/>
  <c r="B183" s="1"/>
  <c r="G185"/>
  <c r="E185" s="1"/>
  <c r="B185" s="1"/>
  <c r="G187"/>
  <c r="E187" s="1"/>
  <c r="B187" s="1"/>
  <c r="G189"/>
  <c r="E189" s="1"/>
  <c r="B189" s="1"/>
  <c r="B213"/>
  <c r="B215"/>
  <c r="B217"/>
  <c r="B219"/>
  <c r="B221"/>
  <c r="B223"/>
  <c r="B225"/>
  <c r="B227"/>
  <c r="B229"/>
  <c r="B231"/>
  <c r="B233"/>
  <c r="B235"/>
  <c r="B237"/>
  <c r="B239"/>
  <c r="B241"/>
  <c r="B243"/>
  <c r="B245"/>
  <c r="B247"/>
  <c r="B249"/>
  <c r="B251"/>
  <c r="B253"/>
  <c r="B255"/>
  <c r="B257"/>
  <c r="B259"/>
  <c r="B261"/>
  <c r="B263"/>
  <c r="B265"/>
  <c r="B267"/>
  <c r="B269"/>
  <c r="B297"/>
  <c r="E296"/>
  <c r="I10" i="3" s="1"/>
  <c r="F152" i="4"/>
  <c r="F417"/>
  <c r="F88" i="5"/>
  <c r="E289" i="9"/>
  <c r="B289" s="1"/>
  <c r="F177" i="5"/>
  <c r="G160" i="9"/>
  <c r="E160" s="1"/>
  <c r="B160" s="1"/>
  <c r="G162"/>
  <c r="E162" s="1"/>
  <c r="B162" s="1"/>
  <c r="G164"/>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G191"/>
  <c r="E191" s="1"/>
  <c r="M212"/>
  <c r="I1442" i="1" l="1"/>
  <c r="E151" i="4"/>
  <c r="D148" i="1"/>
  <c r="B191" i="9"/>
  <c r="E164"/>
  <c r="B164" s="1"/>
  <c r="I1479" i="1"/>
  <c r="I1477"/>
  <c r="I1460"/>
  <c r="I1458"/>
  <c r="I1456"/>
  <c r="I1451"/>
  <c r="I1449"/>
  <c r="I1447"/>
  <c r="I1474"/>
  <c r="I1472"/>
  <c r="I1467"/>
  <c r="I1465"/>
  <c r="I1463"/>
  <c r="I1444"/>
  <c r="I1440"/>
  <c r="B20" i="9"/>
  <c r="F141" i="6"/>
  <c r="H28" i="3"/>
  <c r="C1435" i="1"/>
  <c r="F7" i="5"/>
  <c r="H20" i="3"/>
  <c r="C985" i="1"/>
  <c r="D528" i="4"/>
  <c r="F529"/>
  <c r="C523" i="1"/>
  <c r="F396" i="4"/>
  <c r="D350"/>
  <c r="C391" i="1"/>
  <c r="F263" i="4"/>
  <c r="C259" i="1"/>
  <c r="G295" i="9"/>
  <c r="E295" s="1"/>
  <c r="B295" s="1"/>
  <c r="K1432"/>
  <c r="I34" i="3"/>
  <c r="C1517" i="1"/>
  <c r="D639" i="4"/>
  <c r="F412"/>
  <c r="C407" i="1"/>
  <c r="G299" i="9"/>
  <c r="E299" s="1"/>
  <c r="D68" i="5"/>
  <c r="F69"/>
  <c r="C1047" i="1"/>
  <c r="F593" i="4"/>
  <c r="C587" i="1"/>
  <c r="E175" i="5"/>
  <c r="I22" i="3"/>
  <c r="D1153" i="1"/>
  <c r="E639" i="4"/>
  <c r="D407" i="1"/>
  <c r="D151" i="4"/>
  <c r="E165" i="9"/>
  <c r="B165" s="1"/>
  <c r="F212"/>
  <c r="B212" s="1"/>
  <c r="G294"/>
  <c r="E294" s="1"/>
  <c r="E289" i="4" l="1"/>
  <c r="I17" i="3"/>
  <c r="D147" i="1"/>
  <c r="H148"/>
  <c r="G148"/>
  <c r="B294" i="9"/>
  <c r="E293"/>
  <c r="D633" i="1"/>
  <c r="D289" i="4"/>
  <c r="F151"/>
  <c r="H17" i="3"/>
  <c r="C147" i="1"/>
  <c r="H1153"/>
  <c r="G1153"/>
  <c r="D1152"/>
  <c r="H276" i="9"/>
  <c r="F639" i="4"/>
  <c r="C633" i="1"/>
  <c r="H1517"/>
  <c r="G1517"/>
  <c r="H11" i="3"/>
  <c r="G259" i="1"/>
  <c r="H259"/>
  <c r="G391"/>
  <c r="H391"/>
  <c r="G985"/>
  <c r="H985"/>
  <c r="G1435"/>
  <c r="H1435"/>
  <c r="H9" i="3"/>
  <c r="G587" i="1"/>
  <c r="H587"/>
  <c r="H1047"/>
  <c r="G1047"/>
  <c r="F68" i="5"/>
  <c r="H21" i="3"/>
  <c r="C1046" i="1"/>
  <c r="B299" i="9"/>
  <c r="E298"/>
  <c r="G407" i="1"/>
  <c r="H407"/>
  <c r="D408" i="4"/>
  <c r="F350"/>
  <c r="C345" i="1"/>
  <c r="D407" i="4"/>
  <c r="G523" i="1"/>
  <c r="H523"/>
  <c r="D636" i="4"/>
  <c r="F528"/>
  <c r="C522" i="1"/>
  <c r="D635" i="4"/>
  <c r="D6" i="5"/>
  <c r="E19" i="9"/>
  <c r="D285" i="1" l="1"/>
  <c r="E291" i="4"/>
  <c r="D287" i="1" s="1"/>
  <c r="E290" i="4"/>
  <c r="D286" i="1" s="1"/>
  <c r="E413" i="4"/>
  <c r="G282" i="9"/>
  <c r="E282" s="1"/>
  <c r="B282" s="1"/>
  <c r="F6" i="5"/>
  <c r="G276" i="9"/>
  <c r="E276" s="1"/>
  <c r="C984" i="1"/>
  <c r="G522"/>
  <c r="H522"/>
  <c r="G345"/>
  <c r="H345"/>
  <c r="N3" i="9"/>
  <c r="I11" i="3"/>
  <c r="D413" i="4"/>
  <c r="D291"/>
  <c r="F289"/>
  <c r="C285" i="1"/>
  <c r="D290" i="4"/>
  <c r="F636"/>
  <c r="C630" i="1"/>
  <c r="F408" i="4"/>
  <c r="C403" i="1"/>
  <c r="F635" i="4"/>
  <c r="C629" i="1"/>
  <c r="F407" i="4"/>
  <c r="C402" i="1"/>
  <c r="H1046"/>
  <c r="G1046"/>
  <c r="K3" i="9"/>
  <c r="I9" i="3"/>
  <c r="G633" i="1"/>
  <c r="H633"/>
  <c r="H1152"/>
  <c r="G1152"/>
  <c r="G147"/>
  <c r="H147"/>
  <c r="E415" i="4" l="1"/>
  <c r="D410" i="1" s="1"/>
  <c r="E640" i="4"/>
  <c r="D408" i="1"/>
  <c r="E414" i="4"/>
  <c r="D409" i="1" s="1"/>
  <c r="G402"/>
  <c r="H402"/>
  <c r="G629"/>
  <c r="H629"/>
  <c r="G403"/>
  <c r="H403"/>
  <c r="G630"/>
  <c r="H630"/>
  <c r="F290" i="4"/>
  <c r="C286" i="1"/>
  <c r="D640" i="4"/>
  <c r="D415"/>
  <c r="F413"/>
  <c r="C408" i="1"/>
  <c r="D414" i="4"/>
  <c r="B276" i="9"/>
  <c r="E275"/>
  <c r="G285" i="1"/>
  <c r="H285"/>
  <c r="F291" i="4"/>
  <c r="C287" i="1"/>
  <c r="H8" i="3"/>
  <c r="G984" i="1"/>
  <c r="H984"/>
  <c r="E641" i="4" l="1"/>
  <c r="D634" i="1"/>
  <c r="E642" i="4"/>
  <c r="M3" i="9"/>
  <c r="I8" i="3"/>
  <c r="G408" i="1"/>
  <c r="H408"/>
  <c r="F415" i="4"/>
  <c r="C410" i="1"/>
  <c r="G287"/>
  <c r="H287"/>
  <c r="F414" i="4"/>
  <c r="C409" i="1"/>
  <c r="D642" i="4"/>
  <c r="F640"/>
  <c r="C634" i="1"/>
  <c r="D641" i="4"/>
  <c r="G286" i="1"/>
  <c r="H286"/>
  <c r="E646" i="4" l="1"/>
  <c r="D636" i="1"/>
  <c r="E645" i="4"/>
  <c r="D635" i="1"/>
  <c r="G634"/>
  <c r="H634"/>
  <c r="D646" i="4"/>
  <c r="F642"/>
  <c r="C636" i="1"/>
  <c r="D645" i="4"/>
  <c r="F641"/>
  <c r="C635" i="1"/>
  <c r="G274" i="9"/>
  <c r="E274" s="1"/>
  <c r="B274" s="1"/>
  <c r="G409" i="1"/>
  <c r="H409"/>
  <c r="G410"/>
  <c r="H410"/>
  <c r="I18" i="3" l="1"/>
  <c r="D639" i="1"/>
  <c r="I19" i="3"/>
  <c r="D640" i="1"/>
  <c r="G636"/>
  <c r="H636"/>
  <c r="F646" i="4"/>
  <c r="H19" i="3"/>
  <c r="C640" i="1"/>
  <c r="G635"/>
  <c r="H635"/>
  <c r="H7" i="3"/>
  <c r="F645" i="4"/>
  <c r="H18" i="3"/>
  <c r="C639" i="1"/>
  <c r="G639" l="1"/>
  <c r="H639"/>
  <c r="G640"/>
  <c r="H640"/>
  <c r="J3" i="9"/>
  <c r="I7" i="3"/>
  <c r="M271" i="9" l="1"/>
  <c r="L271"/>
  <c r="F271" s="1"/>
  <c r="H18"/>
  <c r="G18"/>
  <c r="E18" s="1"/>
  <c r="B18" s="1"/>
  <c r="J17"/>
  <c r="J5"/>
  <c r="K6"/>
  <c r="I8"/>
  <c r="J9"/>
  <c r="K10"/>
  <c r="I12"/>
  <c r="J13"/>
  <c r="M15"/>
  <c r="L16"/>
  <c r="I17"/>
  <c r="I5"/>
  <c r="J6"/>
  <c r="K7"/>
  <c r="I9"/>
  <c r="J10"/>
  <c r="E10" s="1"/>
  <c r="B10" s="1"/>
  <c r="K11"/>
  <c r="I13"/>
  <c r="G15"/>
  <c r="H16"/>
  <c r="H17"/>
  <c r="I6"/>
  <c r="E6" s="1"/>
  <c r="B6" s="1"/>
  <c r="J7"/>
  <c r="K8"/>
  <c r="J11"/>
  <c r="K12"/>
  <c r="H15"/>
  <c r="G16"/>
  <c r="G17"/>
  <c r="E17" s="1"/>
  <c r="B17" s="1"/>
  <c r="K5"/>
  <c r="I7"/>
  <c r="J8"/>
  <c r="K9"/>
  <c r="I11"/>
  <c r="J12"/>
  <c r="K13"/>
  <c r="L15"/>
  <c r="F15" s="1"/>
  <c r="M16"/>
  <c r="E16" l="1"/>
  <c r="E11"/>
  <c r="B11" s="1"/>
  <c r="E7"/>
  <c r="B7" s="1"/>
  <c r="E15"/>
  <c r="E9"/>
  <c r="B9" s="1"/>
  <c r="E12"/>
  <c r="B12" s="1"/>
  <c r="B271"/>
  <c r="F19"/>
  <c r="E13"/>
  <c r="B13" s="1"/>
  <c r="E5"/>
  <c r="F16"/>
  <c r="F14" s="1"/>
  <c r="E8"/>
  <c r="B8" s="1"/>
  <c r="F3" l="1"/>
  <c r="B5"/>
  <c r="E4"/>
  <c r="B16"/>
  <c r="B15"/>
  <c r="E14"/>
  <c r="E3"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<sst xmlns="http://schemas.openxmlformats.org/spreadsheetml/2006/main" count="4338" uniqueCount="3399">
  <si>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</si>
  <si>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</si>
  <si>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</si>
  <si>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</si>
  <si>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</si>
  <si>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</si>
  <si>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</si>
  <si>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</si>
  <si>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</si>
  <si>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</si>
  <si>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</si>
  <si>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</si>
  <si>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</si>
  <si>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</si>
  <si>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</si>
  <si>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</si>
  <si>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</si>
  <si>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</si>
  <si>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</si>
  <si>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</si>
  <si>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</si>
  <si>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</si>
  <si>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</si>
  <si>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</si>
  <si>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</si>
  <si>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</si>
  <si>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</si>
  <si>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</si>
  <si>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</si>
  <si>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</si>
  <si>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</si>
  <si>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GRADITELJSKA ŠKOLA ZA INDUSTRIJU I OBRT RIJEKA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</si>
  <si>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</si>
  <si>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</si>
  <si>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</si>
  <si>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</si>
  <si>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</si>
  <si>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</si>
  <si>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</si>
  <si>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</si>
  <si>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</si>
  <si>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</si>
  <si>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</si>
  <si>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</si>
  <si>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</si>
  <si>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</si>
  <si>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</si>
  <si>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</si>
  <si>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</si>
  <si>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17538 - GRADITELJSKA ŠKOLA ZA INDUSTRIJU I OBRT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</si>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</sst>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302782.97999999992</v>
      </c>
      <c r="D2" s="6">
        <f>'PR-RAS'!E6</f>
        <v>321933.85000000003</v>
      </c>
      <c r="E2" s="6">
        <v>0</v>
      </c>
      <c r="F2" s="6">
        <v>0</v>
      </c>
      <c r="G2" s="7">
        <f t="shared" ref="G2:G264" si="0">(B2/1000)*(C2*1+D2*2)</f>
        <v>946.65067999999997</v>
      </c>
      <c r="H2" s="7">
        <f t="shared" ref="H2:H264" si="1">ABS(C2-ROUND(C2,0))+ABS(D2-ROUND(D2,0))</f>
        <v>0.17000000004190952</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275610.12</v>
      </c>
      <c r="D46" s="1">
        <f>'PR-RAS'!E50</f>
        <v>292718.02</v>
      </c>
      <c r="E46" s="1">
        <v>0</v>
      </c>
      <c r="F46" s="1">
        <v>0</v>
      </c>
      <c r="G46" s="2">
        <f t="shared" si="0"/>
        <v>38747.0772</v>
      </c>
      <c r="H46" s="2">
        <f t="shared" si="1"/>
        <v>0.14000000001396984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275610.12</v>
      </c>
      <c r="D64" s="1">
        <f>'PR-RAS'!E68</f>
        <v>292718.02</v>
      </c>
      <c r="E64" s="1">
        <v>0</v>
      </c>
      <c r="F64" s="1">
        <v>0</v>
      </c>
      <c r="G64" s="2">
        <f t="shared" si="0"/>
        <v>54245.908080000001</v>
      </c>
      <c r="H64" s="2">
        <f t="shared" si="1"/>
        <v>0.14000000001396984</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275610.12</v>
      </c>
      <c r="D65" s="1">
        <f>'PR-RAS'!E69</f>
        <v>292718.02</v>
      </c>
      <c r="E65" s="1">
        <v>0</v>
      </c>
      <c r="F65" s="1">
        <v>0</v>
      </c>
      <c r="G65" s="2">
        <f t="shared" si="0"/>
        <v>55106.954240000006</v>
      </c>
      <c r="H65" s="2">
        <f t="shared" si="1"/>
        <v>0.14000000001396984</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0.41</v>
      </c>
      <c r="D78" s="1">
        <f>'PR-RAS'!E82</f>
        <v>0.31</v>
      </c>
      <c r="E78" s="1">
        <v>0</v>
      </c>
      <c r="F78" s="1">
        <v>0</v>
      </c>
      <c r="G78" s="2">
        <f t="shared" si="0"/>
        <v>7.9310000000000005E-2</v>
      </c>
      <c r="H78" s="2">
        <f t="shared" si="1"/>
        <v>0.72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0.41</v>
      </c>
      <c r="D79" s="1">
        <f>'PR-RAS'!E83</f>
        <v>0.31</v>
      </c>
      <c r="E79" s="1">
        <v>0</v>
      </c>
      <c r="F79" s="1">
        <v>0</v>
      </c>
      <c r="G79" s="2">
        <f t="shared" si="0"/>
        <v>8.0340000000000009E-2</v>
      </c>
      <c r="H79" s="2">
        <f t="shared" si="1"/>
        <v>0.72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0.41</v>
      </c>
      <c r="D81" s="1">
        <f>'PR-RAS'!E85</f>
        <v>0.31</v>
      </c>
      <c r="E81" s="1">
        <v>0</v>
      </c>
      <c r="F81" s="1">
        <v>0</v>
      </c>
      <c r="G81" s="2">
        <f t="shared" si="0"/>
        <v>8.2400000000000001E-2</v>
      </c>
      <c r="H81" s="2">
        <f t="shared" si="1"/>
        <v>0.72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288.97000000000003</v>
      </c>
      <c r="D120" s="1">
        <f>'PR-RAS'!E124</f>
        <v>307.52999999999997</v>
      </c>
      <c r="E120" s="1">
        <v>0</v>
      </c>
      <c r="F120" s="1">
        <v>0</v>
      </c>
      <c r="G120" s="2">
        <f t="shared" si="0"/>
        <v>107.57956999999999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288.97000000000003</v>
      </c>
      <c r="D121" s="1">
        <f>'PR-RAS'!E125</f>
        <v>307.52999999999997</v>
      </c>
      <c r="E121" s="1">
        <v>0</v>
      </c>
      <c r="F121" s="1">
        <v>0</v>
      </c>
      <c r="G121" s="2">
        <f t="shared" si="0"/>
        <v>108.4836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288.97000000000003</v>
      </c>
      <c r="D123" s="1">
        <f>'PR-RAS'!E127</f>
        <v>307.52999999999997</v>
      </c>
      <c r="E123" s="1">
        <v>0</v>
      </c>
      <c r="F123" s="1">
        <v>0</v>
      </c>
      <c r="G123" s="2">
        <f t="shared" si="0"/>
        <v>110.29165999999999</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26883.48</v>
      </c>
      <c r="D129" s="1">
        <f>'PR-RAS'!E133</f>
        <v>28907.99</v>
      </c>
      <c r="E129" s="1">
        <v>0</v>
      </c>
      <c r="F129" s="1">
        <v>0</v>
      </c>
      <c r="G129" s="2">
        <f t="shared" si="0"/>
        <v>10841.53088</v>
      </c>
      <c r="H129" s="2">
        <f t="shared" si="1"/>
        <v>0.48999999999796273</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26883.48</v>
      </c>
      <c r="D130" s="1">
        <f>'PR-RAS'!E134</f>
        <v>28907.99</v>
      </c>
      <c r="E130" s="1">
        <v>0</v>
      </c>
      <c r="F130" s="1">
        <v>0</v>
      </c>
      <c r="G130" s="2">
        <f t="shared" si="0"/>
        <v>10926.230340000002</v>
      </c>
      <c r="H130" s="2">
        <f t="shared" si="1"/>
        <v>0.48999999999796273</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26883.48</v>
      </c>
      <c r="D131" s="1">
        <f>'PR-RAS'!E135</f>
        <v>28907.99</v>
      </c>
      <c r="E131" s="1">
        <v>0</v>
      </c>
      <c r="F131" s="1">
        <v>0</v>
      </c>
      <c r="G131" s="2">
        <f t="shared" si="0"/>
        <v>11010.929800000002</v>
      </c>
      <c r="H131" s="2">
        <f t="shared" si="1"/>
        <v>0.48999999999796273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304484.90999999997</v>
      </c>
      <c r="D147" s="1">
        <f>'PR-RAS'!E151</f>
        <v>322591.91999999993</v>
      </c>
      <c r="E147" s="1">
        <v>0</v>
      </c>
      <c r="F147" s="1">
        <v>0</v>
      </c>
      <c r="G147" s="2">
        <f t="shared" si="0"/>
        <v>138651.63749999995</v>
      </c>
      <c r="H147" s="2">
        <f t="shared" si="1"/>
        <v>0.17000000010011718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274722.93</v>
      </c>
      <c r="D148" s="1">
        <f>'PR-RAS'!E152</f>
        <v>297856.26999999996</v>
      </c>
      <c r="E148" s="1">
        <v>0</v>
      </c>
      <c r="F148" s="1">
        <v>0</v>
      </c>
      <c r="G148" s="2">
        <f t="shared" si="0"/>
        <v>127954.01408999998</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227392.36</v>
      </c>
      <c r="D149" s="1">
        <f>'PR-RAS'!E153</f>
        <v>246453.46</v>
      </c>
      <c r="E149" s="1">
        <v>0</v>
      </c>
      <c r="F149" s="1">
        <v>0</v>
      </c>
      <c r="G149" s="2">
        <f t="shared" si="0"/>
        <v>106604.29343999999</v>
      </c>
      <c r="H149" s="2">
        <f t="shared" si="1"/>
        <v>0.81999999997788109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227192.68</v>
      </c>
      <c r="D150" s="1">
        <f>'PR-RAS'!E154</f>
        <v>246453.46</v>
      </c>
      <c r="E150" s="1">
        <v>0</v>
      </c>
      <c r="F150" s="1">
        <v>0</v>
      </c>
      <c r="G150" s="2">
        <f t="shared" si="0"/>
        <v>107294.84039999999</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199.68</v>
      </c>
      <c r="D152" s="1">
        <f>'PR-RAS'!E156</f>
        <v>0</v>
      </c>
      <c r="E152" s="1">
        <v>0</v>
      </c>
      <c r="F152" s="1">
        <v>0</v>
      </c>
      <c r="G152" s="2">
        <f t="shared" si="0"/>
        <v>30.151679999999999</v>
      </c>
      <c r="H152" s="2">
        <f t="shared" si="1"/>
        <v>0.31999999999999318</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9895.23</v>
      </c>
      <c r="D154" s="1">
        <f>'PR-RAS'!E158</f>
        <v>10623.02</v>
      </c>
      <c r="E154" s="1">
        <v>0</v>
      </c>
      <c r="F154" s="1">
        <v>0</v>
      </c>
      <c r="G154" s="2">
        <f t="shared" si="0"/>
        <v>4764.6143099999999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37435.339999999997</v>
      </c>
      <c r="D155" s="1">
        <f>'PR-RAS'!E159</f>
        <v>40779.79</v>
      </c>
      <c r="E155" s="1">
        <v>0</v>
      </c>
      <c r="F155" s="1">
        <v>0</v>
      </c>
      <c r="G155" s="2">
        <f t="shared" si="0"/>
        <v>18325.217679999998</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37435.339999999997</v>
      </c>
      <c r="D157" s="1">
        <f>'PR-RAS'!E161</f>
        <v>40779.79</v>
      </c>
      <c r="E157" s="1">
        <v>0</v>
      </c>
      <c r="F157" s="1">
        <v>0</v>
      </c>
      <c r="G157" s="2">
        <f t="shared" si="0"/>
        <v>18563.20752</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28937.299999999996</v>
      </c>
      <c r="D159" s="1">
        <f>'PR-RAS'!E163</f>
        <v>24461.010000000002</v>
      </c>
      <c r="E159" s="1">
        <v>0</v>
      </c>
      <c r="F159" s="1">
        <v>0</v>
      </c>
      <c r="G159" s="2">
        <f t="shared" si="0"/>
        <v>12301.772560000001</v>
      </c>
      <c r="H159" s="2">
        <f t="shared" si="1"/>
        <v>0.30999999999767169</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7322.99</v>
      </c>
      <c r="D160" s="1">
        <f>'PR-RAS'!E164</f>
        <v>7142.97</v>
      </c>
      <c r="E160" s="1">
        <v>0</v>
      </c>
      <c r="F160" s="1">
        <v>0</v>
      </c>
      <c r="G160" s="2">
        <f t="shared" si="0"/>
        <v>3435.8198700000003</v>
      </c>
      <c r="H160" s="2">
        <f t="shared" si="1"/>
        <v>3.999999999996362E-2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818.82</v>
      </c>
      <c r="D161" s="1">
        <f>'PR-RAS'!E165</f>
        <v>137.09</v>
      </c>
      <c r="E161" s="1">
        <v>0</v>
      </c>
      <c r="F161" s="1">
        <v>0</v>
      </c>
      <c r="G161" s="2">
        <f t="shared" si="0"/>
        <v>174.88</v>
      </c>
      <c r="H161" s="2">
        <f t="shared" si="1"/>
        <v>0.26999999999995339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6112.64</v>
      </c>
      <c r="D162" s="1">
        <f>'PR-RAS'!E166</f>
        <v>6680.88</v>
      </c>
      <c r="E162" s="1">
        <v>0</v>
      </c>
      <c r="F162" s="1">
        <v>0</v>
      </c>
      <c r="G162" s="2">
        <f t="shared" si="0"/>
        <v>3135.3784000000005</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391.53</v>
      </c>
      <c r="D163" s="1">
        <f>'PR-RAS'!E167</f>
        <v>325</v>
      </c>
      <c r="E163" s="1">
        <v>0</v>
      </c>
      <c r="F163" s="1">
        <v>0</v>
      </c>
      <c r="G163" s="2">
        <f t="shared" si="0"/>
        <v>168.72785999999999</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9403.11</v>
      </c>
      <c r="D165" s="1">
        <f>'PR-RAS'!E169</f>
        <v>8484.08</v>
      </c>
      <c r="E165" s="1">
        <v>0</v>
      </c>
      <c r="F165" s="1">
        <v>0</v>
      </c>
      <c r="G165" s="2">
        <f t="shared" si="0"/>
        <v>4324.8882800000001</v>
      </c>
      <c r="H165" s="2">
        <f t="shared" si="1"/>
        <v>0.19000000000050932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2188.56</v>
      </c>
      <c r="D166" s="1">
        <f>'PR-RAS'!E170</f>
        <v>1439.16</v>
      </c>
      <c r="E166" s="1">
        <v>0</v>
      </c>
      <c r="F166" s="1">
        <v>0</v>
      </c>
      <c r="G166" s="2">
        <f t="shared" si="0"/>
        <v>836.03520000000003</v>
      </c>
      <c r="H166" s="2">
        <f t="shared" si="1"/>
        <v>0.60000000000013642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2752.19</v>
      </c>
      <c r="D167" s="1">
        <f>'PR-RAS'!E171</f>
        <v>1617.39</v>
      </c>
      <c r="E167" s="1">
        <v>0</v>
      </c>
      <c r="F167" s="1">
        <v>0</v>
      </c>
      <c r="G167" s="2">
        <f t="shared" si="0"/>
        <v>993.83702000000005</v>
      </c>
      <c r="H167" s="2">
        <f t="shared" si="1"/>
        <v>0.58000000000015461</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4043.42</v>
      </c>
      <c r="D168" s="1">
        <f>'PR-RAS'!E172</f>
        <v>4654.84</v>
      </c>
      <c r="E168" s="1">
        <v>0</v>
      </c>
      <c r="F168" s="1">
        <v>0</v>
      </c>
      <c r="G168" s="2">
        <f t="shared" si="0"/>
        <v>2229.9677000000001</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337.65</v>
      </c>
      <c r="D169" s="1">
        <f>'PR-RAS'!E173</f>
        <v>630.54</v>
      </c>
      <c r="E169" s="1">
        <v>0</v>
      </c>
      <c r="F169" s="1">
        <v>0</v>
      </c>
      <c r="G169" s="2">
        <f t="shared" si="0"/>
        <v>268.58664000000005</v>
      </c>
      <c r="H169" s="2">
        <f t="shared" si="1"/>
        <v>0.81000000000005912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81.290000000000006</v>
      </c>
      <c r="D172" s="1">
        <f>'PR-RAS'!E176</f>
        <v>142.15</v>
      </c>
      <c r="E172" s="1">
        <v>0</v>
      </c>
      <c r="F172" s="1">
        <v>0</v>
      </c>
      <c r="G172" s="2">
        <f t="shared" si="0"/>
        <v>62.515890000000013</v>
      </c>
      <c r="H172" s="2">
        <f t="shared" si="1"/>
        <v>0.44000000000001194</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8461.74</v>
      </c>
      <c r="D173" s="1">
        <f>'PR-RAS'!E177</f>
        <v>8639.1400000000012</v>
      </c>
      <c r="E173" s="1">
        <v>0</v>
      </c>
      <c r="F173" s="1">
        <v>0</v>
      </c>
      <c r="G173" s="2">
        <f t="shared" si="0"/>
        <v>4427.2834400000002</v>
      </c>
      <c r="H173" s="2">
        <f t="shared" si="1"/>
        <v>0.40000000000145519</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1082.71</v>
      </c>
      <c r="D174" s="1">
        <f>'PR-RAS'!E178</f>
        <v>1175.6500000000001</v>
      </c>
      <c r="E174" s="1">
        <v>0</v>
      </c>
      <c r="F174" s="1">
        <v>0</v>
      </c>
      <c r="G174" s="2">
        <f t="shared" si="0"/>
        <v>594.08372999999995</v>
      </c>
      <c r="H174" s="2">
        <f t="shared" si="1"/>
        <v>0.63999999999987267</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1026.51</v>
      </c>
      <c r="D175" s="1">
        <f>'PR-RAS'!E179</f>
        <v>507.18</v>
      </c>
      <c r="E175" s="1">
        <v>0</v>
      </c>
      <c r="F175" s="1">
        <v>0</v>
      </c>
      <c r="G175" s="2">
        <f t="shared" si="0"/>
        <v>355.11137999999994</v>
      </c>
      <c r="H175" s="2">
        <f t="shared" si="1"/>
        <v>0.67000000000001592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4659.43</v>
      </c>
      <c r="D177" s="1">
        <f>'PR-RAS'!E181</f>
        <v>4276.68</v>
      </c>
      <c r="E177" s="1">
        <v>0</v>
      </c>
      <c r="F177" s="1">
        <v>0</v>
      </c>
      <c r="G177" s="2">
        <f t="shared" si="0"/>
        <v>2325.4510399999999</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364.01</v>
      </c>
      <c r="D180" s="1">
        <f>'PR-RAS'!E184</f>
        <v>364.02</v>
      </c>
      <c r="E180" s="1">
        <v>0</v>
      </c>
      <c r="F180" s="1">
        <v>0</v>
      </c>
      <c r="G180" s="2">
        <f t="shared" si="0"/>
        <v>195.47694999999999</v>
      </c>
      <c r="H180" s="2">
        <f t="shared" si="1"/>
        <v>2.9999999999972715E-2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1030.45</v>
      </c>
      <c r="D181" s="1">
        <f>'PR-RAS'!E185</f>
        <v>1154.25</v>
      </c>
      <c r="E181" s="1">
        <v>0</v>
      </c>
      <c r="F181" s="1">
        <v>0</v>
      </c>
      <c r="G181" s="2">
        <f t="shared" si="0"/>
        <v>601.01099999999997</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298.63</v>
      </c>
      <c r="D182" s="1">
        <f>'PR-RAS'!E186</f>
        <v>1161.3599999999999</v>
      </c>
      <c r="E182" s="1">
        <v>0</v>
      </c>
      <c r="F182" s="1">
        <v>0</v>
      </c>
      <c r="G182" s="2">
        <f t="shared" si="0"/>
        <v>474.46434999999997</v>
      </c>
      <c r="H182" s="2">
        <f t="shared" si="1"/>
        <v>0.7299999999999045</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3749.4599999999996</v>
      </c>
      <c r="D184" s="1">
        <f>'PR-RAS'!E188</f>
        <v>194.82</v>
      </c>
      <c r="E184" s="1">
        <v>0</v>
      </c>
      <c r="F184" s="1">
        <v>0</v>
      </c>
      <c r="G184" s="2">
        <f t="shared" si="0"/>
        <v>757.45529999999985</v>
      </c>
      <c r="H184" s="2">
        <f t="shared" si="1"/>
        <v>0.63999999999958845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26.54</v>
      </c>
      <c r="D187" s="1">
        <f>'PR-RAS'!E191</f>
        <v>30</v>
      </c>
      <c r="E187" s="1">
        <v>0</v>
      </c>
      <c r="F187" s="1">
        <v>0</v>
      </c>
      <c r="G187" s="2">
        <f t="shared" si="0"/>
        <v>16.096439999999998</v>
      </c>
      <c r="H187" s="2">
        <f t="shared" si="1"/>
        <v>0.46000000000000085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73</v>
      </c>
      <c r="D188" s="1">
        <f>'PR-RAS'!E192</f>
        <v>74.819999999999993</v>
      </c>
      <c r="E188" s="1">
        <v>0</v>
      </c>
      <c r="F188" s="1">
        <v>0</v>
      </c>
      <c r="G188" s="2">
        <f t="shared" si="0"/>
        <v>41.633679999999998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2812.1</v>
      </c>
      <c r="D189" s="1">
        <f>'PR-RAS'!E193</f>
        <v>0</v>
      </c>
      <c r="E189" s="1">
        <v>0</v>
      </c>
      <c r="F189" s="1">
        <v>0</v>
      </c>
      <c r="G189" s="2">
        <f t="shared" si="0"/>
        <v>528.6748</v>
      </c>
      <c r="H189" s="2">
        <f t="shared" si="1"/>
        <v>9.9999999999909051E-2</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763.16</v>
      </c>
      <c r="D190" s="1">
        <f>'PR-RAS'!E194</f>
        <v>0</v>
      </c>
      <c r="E190" s="1">
        <v>0</v>
      </c>
      <c r="F190" s="1">
        <v>0</v>
      </c>
      <c r="G190" s="2">
        <f t="shared" si="0"/>
        <v>144.23723999999999</v>
      </c>
      <c r="H190" s="2">
        <f t="shared" si="1"/>
        <v>0.15999999999996817</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74.66</v>
      </c>
      <c r="D191" s="1">
        <f>'PR-RAS'!E195</f>
        <v>90</v>
      </c>
      <c r="E191" s="1">
        <v>0</v>
      </c>
      <c r="F191" s="1">
        <v>0</v>
      </c>
      <c r="G191" s="2">
        <f t="shared" si="0"/>
        <v>48.385399999999997</v>
      </c>
      <c r="H191" s="2">
        <f t="shared" si="1"/>
        <v>0.34000000000000341</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465.65999999999997</v>
      </c>
      <c r="D192" s="1">
        <f>'PR-RAS'!E196</f>
        <v>54.29</v>
      </c>
      <c r="E192" s="1">
        <v>0</v>
      </c>
      <c r="F192" s="1">
        <v>0</v>
      </c>
      <c r="G192" s="2">
        <f t="shared" si="0"/>
        <v>109.67984</v>
      </c>
      <c r="H192" s="2">
        <f t="shared" si="1"/>
        <v>0.63000000000003098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465.65999999999997</v>
      </c>
      <c r="D206" s="1">
        <f>'PR-RAS'!E210</f>
        <v>54.29</v>
      </c>
      <c r="E206" s="1">
        <v>0</v>
      </c>
      <c r="F206" s="1">
        <v>0</v>
      </c>
      <c r="G206" s="2">
        <f t="shared" si="0"/>
        <v>117.7192</v>
      </c>
      <c r="H206" s="2">
        <f t="shared" si="1"/>
        <v>0.63000000000003098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60.41</v>
      </c>
      <c r="D207" s="1">
        <f>'PR-RAS'!E211</f>
        <v>46.23</v>
      </c>
      <c r="E207" s="1">
        <v>0</v>
      </c>
      <c r="F207" s="1">
        <v>0</v>
      </c>
      <c r="G207" s="2">
        <f t="shared" si="0"/>
        <v>31.491219999999998</v>
      </c>
      <c r="H207" s="2">
        <f t="shared" si="1"/>
        <v>0.63999999999999346</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405.25</v>
      </c>
      <c r="D209" s="1">
        <f>'PR-RAS'!E213</f>
        <v>8.06</v>
      </c>
      <c r="E209" s="1">
        <v>0</v>
      </c>
      <c r="F209" s="1">
        <v>0</v>
      </c>
      <c r="G209" s="2">
        <f t="shared" si="0"/>
        <v>87.644959999999998</v>
      </c>
      <c r="H209" s="2">
        <f t="shared" si="1"/>
        <v>0.3100000000000005</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359.02</v>
      </c>
      <c r="D248" s="1">
        <f>'PR-RAS'!E252</f>
        <v>117.54</v>
      </c>
      <c r="E248" s="1">
        <v>0</v>
      </c>
      <c r="F248" s="1">
        <v>0</v>
      </c>
      <c r="G248" s="2">
        <f t="shared" si="0"/>
        <v>146.74270000000001</v>
      </c>
      <c r="H248" s="2">
        <f t="shared" si="1"/>
        <v>0.47999999999997556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359.02</v>
      </c>
      <c r="D255" s="1">
        <f>'PR-RAS'!E259</f>
        <v>117.54</v>
      </c>
      <c r="E255" s="1">
        <v>0</v>
      </c>
      <c r="F255" s="1">
        <v>0</v>
      </c>
      <c r="G255" s="2">
        <f t="shared" si="0"/>
        <v>150.9014</v>
      </c>
      <c r="H255" s="2">
        <f t="shared" si="1"/>
        <v>0.47999999999997556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359.02</v>
      </c>
      <c r="D257" s="1">
        <f>'PR-RAS'!E261</f>
        <v>117.54</v>
      </c>
      <c r="E257" s="1">
        <v>0</v>
      </c>
      <c r="F257" s="1">
        <v>0</v>
      </c>
      <c r="G257" s="2">
        <f t="shared" si="0"/>
        <v>152.08960000000002</v>
      </c>
      <c r="H257" s="2">
        <f t="shared" si="1"/>
        <v>0.47999999999997556</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102.81</v>
      </c>
      <c r="E259" s="1">
        <v>0</v>
      </c>
      <c r="F259" s="1">
        <v>0</v>
      </c>
      <c r="G259" s="2">
        <f t="shared" si="0"/>
        <v>53.049960000000006</v>
      </c>
      <c r="H259" s="2">
        <f t="shared" si="1"/>
        <v>0.18999999999999773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102.81</v>
      </c>
      <c r="E260" s="1">
        <v>0</v>
      </c>
      <c r="F260" s="1">
        <v>0</v>
      </c>
      <c r="G260" s="2">
        <f t="shared" si="0"/>
        <v>53.255580000000002</v>
      </c>
      <c r="H260" s="2">
        <f t="shared" si="1"/>
        <v>0.18999999999999773</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102.81</v>
      </c>
      <c r="E262" s="1">
        <v>0</v>
      </c>
      <c r="F262" s="1">
        <v>0</v>
      </c>
      <c r="G262" s="2">
        <f t="shared" si="0"/>
        <v>53.666820000000001</v>
      </c>
      <c r="H262" s="2">
        <f t="shared" si="1"/>
        <v>0.18999999999999773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304484.90999999997</v>
      </c>
      <c r="D285" s="1">
        <f>'PR-RAS'!E289</f>
        <v>322591.91999999993</v>
      </c>
      <c r="E285" s="1">
        <v>0</v>
      </c>
      <c r="F285" s="1">
        <v>0</v>
      </c>
      <c r="G285" s="2">
        <f t="shared" si="8"/>
        <v>269705.92499999993</v>
      </c>
      <c r="H285" s="2">
        <f t="shared" si="9"/>
        <v>0.17000000010011718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1701.9300000000512</v>
      </c>
      <c r="D287" s="1">
        <f>'PR-RAS'!E291</f>
        <v>658.06999999989057</v>
      </c>
      <c r="E287" s="1">
        <v>0</v>
      </c>
      <c r="F287" s="1">
        <v>0</v>
      </c>
      <c r="G287" s="2">
        <f t="shared" si="8"/>
        <v>863.16801999995198</v>
      </c>
      <c r="H287" s="2">
        <f t="shared" si="9"/>
        <v>0.13999999983934686</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2496.4</v>
      </c>
      <c r="D288" s="1">
        <f>'PR-RAS'!E292</f>
        <v>3818.93</v>
      </c>
      <c r="E288" s="1">
        <v>0</v>
      </c>
      <c r="F288" s="1">
        <v>0</v>
      </c>
      <c r="G288" s="2">
        <f t="shared" si="8"/>
        <v>2908.53262</v>
      </c>
      <c r="H288" s="2">
        <f t="shared" si="9"/>
        <v>0.47000000000025466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623</v>
      </c>
      <c r="D290" s="1">
        <f>'PR-RAS'!E294</f>
        <v>623</v>
      </c>
      <c r="E290" s="1">
        <v>0</v>
      </c>
      <c r="F290" s="1">
        <v>0</v>
      </c>
      <c r="G290" s="2">
        <f t="shared" si="8"/>
        <v>540.14099999999996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96.05</v>
      </c>
      <c r="D293" s="1">
        <f>'PR-RAS'!E298</f>
        <v>56.46</v>
      </c>
      <c r="E293" s="1">
        <v>0</v>
      </c>
      <c r="F293" s="1">
        <v>0</v>
      </c>
      <c r="G293" s="2">
        <f t="shared" si="8"/>
        <v>61.019239999999996</v>
      </c>
      <c r="H293" s="2">
        <f t="shared" si="9"/>
        <v>0.50999999999999801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96.05</v>
      </c>
      <c r="D306" s="1">
        <f>'PR-RAS'!E311</f>
        <v>56.46</v>
      </c>
      <c r="E306" s="1">
        <v>0</v>
      </c>
      <c r="F306" s="1">
        <v>0</v>
      </c>
      <c r="G306" s="2">
        <f t="shared" si="8"/>
        <v>63.735849999999999</v>
      </c>
      <c r="H306" s="2">
        <f t="shared" si="9"/>
        <v>0.50999999999999801</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96.05</v>
      </c>
      <c r="D307" s="1">
        <f>'PR-RAS'!E312</f>
        <v>56.46</v>
      </c>
      <c r="E307" s="1">
        <v>0</v>
      </c>
      <c r="F307" s="1">
        <v>0</v>
      </c>
      <c r="G307" s="2">
        <f t="shared" si="8"/>
        <v>63.94482</v>
      </c>
      <c r="H307" s="2">
        <f t="shared" si="9"/>
        <v>0.50999999999999801</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96.05</v>
      </c>
      <c r="D308" s="1">
        <f>'PR-RAS'!E313</f>
        <v>56.46</v>
      </c>
      <c r="E308" s="1">
        <v>0</v>
      </c>
      <c r="F308" s="1">
        <v>0</v>
      </c>
      <c r="G308" s="2">
        <f t="shared" si="8"/>
        <v>64.153790000000001</v>
      </c>
      <c r="H308" s="2">
        <f t="shared" si="9"/>
        <v>0.50999999999999801</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0.4</v>
      </c>
      <c r="D345" s="1">
        <f>'PR-RAS'!E350</f>
        <v>0</v>
      </c>
      <c r="E345" s="1">
        <v>0</v>
      </c>
      <c r="F345" s="1">
        <v>0</v>
      </c>
      <c r="G345" s="2">
        <f t="shared" si="8"/>
        <v>0.1376</v>
      </c>
      <c r="H345" s="2">
        <f t="shared" si="9"/>
        <v>0.4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0.4</v>
      </c>
      <c r="D358" s="1">
        <f>'PR-RAS'!E363</f>
        <v>0</v>
      </c>
      <c r="E358" s="1">
        <v>0</v>
      </c>
      <c r="F358" s="1">
        <v>0</v>
      </c>
      <c r="G358" s="2">
        <f t="shared" si="8"/>
        <v>0.14280000000000001</v>
      </c>
      <c r="H358" s="2">
        <f t="shared" si="9"/>
        <v>0.4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0.4</v>
      </c>
      <c r="D364" s="1">
        <f>'PR-RAS'!E369</f>
        <v>0</v>
      </c>
      <c r="E364" s="1">
        <v>0</v>
      </c>
      <c r="F364" s="1">
        <v>0</v>
      </c>
      <c r="G364" s="2">
        <f t="shared" si="8"/>
        <v>0.1452</v>
      </c>
      <c r="H364" s="2">
        <f t="shared" si="9"/>
        <v>0.4</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0.4</v>
      </c>
      <c r="D366" s="1">
        <f>'PR-RAS'!E371</f>
        <v>0</v>
      </c>
      <c r="E366" s="1">
        <v>0</v>
      </c>
      <c r="F366" s="1">
        <v>0</v>
      </c>
      <c r="G366" s="2">
        <f t="shared" si="8"/>
        <v>0.14599999999999999</v>
      </c>
      <c r="H366" s="2">
        <f t="shared" si="9"/>
        <v>0.4</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95.649999999999991</v>
      </c>
      <c r="D402" s="1">
        <f>'PR-RAS'!E407</f>
        <v>56.46</v>
      </c>
      <c r="E402" s="1">
        <v>0</v>
      </c>
      <c r="F402" s="1">
        <v>0</v>
      </c>
      <c r="G402" s="2">
        <f t="shared" si="8"/>
        <v>83.636570000000006</v>
      </c>
      <c r="H402" s="2">
        <f t="shared" si="9"/>
        <v>0.81000000000000938</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820.12</v>
      </c>
      <c r="D406" s="1">
        <f>'PR-RAS'!E411</f>
        <v>469.62</v>
      </c>
      <c r="E406" s="1">
        <v>0</v>
      </c>
      <c r="F406" s="1">
        <v>0</v>
      </c>
      <c r="G406" s="2">
        <f t="shared" si="8"/>
        <v>712.5408000000001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302879.02999999991</v>
      </c>
      <c r="D407" s="1">
        <f>'PR-RAS'!E412</f>
        <v>321990.31000000006</v>
      </c>
      <c r="E407" s="1">
        <v>0</v>
      </c>
      <c r="F407" s="1">
        <v>0</v>
      </c>
      <c r="G407" s="2">
        <f t="shared" si="8"/>
        <v>384425.01790000004</v>
      </c>
      <c r="H407" s="2">
        <f t="shared" si="9"/>
        <v>0.33999999996740371</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304485.31</v>
      </c>
      <c r="D408" s="1">
        <f>'PR-RAS'!E413</f>
        <v>322591.91999999993</v>
      </c>
      <c r="E408" s="1">
        <v>0</v>
      </c>
      <c r="F408" s="1">
        <v>0</v>
      </c>
      <c r="G408" s="2">
        <f t="shared" si="8"/>
        <v>386515.34404999996</v>
      </c>
      <c r="H408" s="2">
        <f t="shared" si="9"/>
        <v>0.3900000000721775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1606.2800000000861</v>
      </c>
      <c r="D410" s="1">
        <f>'PR-RAS'!E415</f>
        <v>601.60999999986961</v>
      </c>
      <c r="E410" s="1">
        <v>0</v>
      </c>
      <c r="F410" s="1">
        <v>0</v>
      </c>
      <c r="G410" s="2">
        <f t="shared" si="8"/>
        <v>1149.0854999999285</v>
      </c>
      <c r="H410" s="2">
        <f t="shared" si="9"/>
        <v>0.6700000002165325</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2496.4</v>
      </c>
      <c r="D411" s="1">
        <f>'PR-RAS'!E416</f>
        <v>3818.93</v>
      </c>
      <c r="E411" s="1">
        <v>0</v>
      </c>
      <c r="F411" s="1">
        <v>0</v>
      </c>
      <c r="G411" s="2">
        <f t="shared" si="8"/>
        <v>4155.0465999999997</v>
      </c>
      <c r="H411" s="2">
        <f t="shared" si="9"/>
        <v>0.47000000000025466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1443.12</v>
      </c>
      <c r="D413" s="1">
        <f>'PR-RAS'!E418</f>
        <v>1092.6199999999999</v>
      </c>
      <c r="E413" s="1">
        <v>0</v>
      </c>
      <c r="F413" s="1">
        <v>0</v>
      </c>
      <c r="G413" s="2">
        <f t="shared" si="8"/>
        <v>1494.8843199999999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302879.02999999991</v>
      </c>
      <c r="D633" s="1">
        <f>'PR-RAS'!E639</f>
        <v>321990.31000000006</v>
      </c>
      <c r="E633" s="1">
        <v>0</v>
      </c>
      <c r="F633" s="1">
        <v>0</v>
      </c>
      <c r="G633" s="2">
        <f t="shared" si="10"/>
        <v>598415.29879999999</v>
      </c>
      <c r="H633" s="2">
        <f t="shared" si="11"/>
        <v>0.33999999996740371</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304485.31</v>
      </c>
      <c r="D634" s="1">
        <f>'PR-RAS'!E640</f>
        <v>322591.91999999993</v>
      </c>
      <c r="E634" s="1">
        <v>0</v>
      </c>
      <c r="F634" s="1">
        <v>0</v>
      </c>
      <c r="G634" s="2">
        <f t="shared" si="10"/>
        <v>601140.5719499999</v>
      </c>
      <c r="H634" s="2">
        <f t="shared" si="11"/>
        <v>0.3900000000721775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1606.2800000000861</v>
      </c>
      <c r="D636" s="1">
        <f>'PR-RAS'!E642</f>
        <v>601.60999999986961</v>
      </c>
      <c r="E636" s="1">
        <v>0</v>
      </c>
      <c r="F636" s="1">
        <v>0</v>
      </c>
      <c r="G636" s="2">
        <f t="shared" si="10"/>
        <v>1784.0324999998891</v>
      </c>
      <c r="H636" s="2">
        <f t="shared" si="11"/>
        <v>0.6700000002165325</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2496.4</v>
      </c>
      <c r="D637" s="1">
        <f>'PR-RAS'!E643</f>
        <v>3818.93</v>
      </c>
      <c r="E637" s="1">
        <v>0</v>
      </c>
      <c r="F637" s="1">
        <v>0</v>
      </c>
      <c r="G637" s="2">
        <f t="shared" si="10"/>
        <v>6445.3893600000001</v>
      </c>
      <c r="H637" s="2">
        <f t="shared" si="11"/>
        <v>0.47000000000025466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890.11999999991394</v>
      </c>
      <c r="D639" s="1">
        <f>'PR-RAS'!E645</f>
        <v>3217.3200000001302</v>
      </c>
      <c r="E639" s="1">
        <v>0</v>
      </c>
      <c r="F639" s="1">
        <v>0</v>
      </c>
      <c r="G639" s="2">
        <f t="shared" si="10"/>
        <v>4673.1968800001114</v>
      </c>
      <c r="H639" s="2">
        <f t="shared" si="11"/>
        <v>0.44000000004416506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42855.23</v>
      </c>
      <c r="D641" s="1">
        <f>'PR-RAS'!E647</f>
        <v>52555.09</v>
      </c>
      <c r="E641" s="1">
        <v>0</v>
      </c>
      <c r="F641" s="1">
        <v>0</v>
      </c>
      <c r="G641" s="2">
        <f t="shared" si="10"/>
        <v>94697.862399999998</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2933.1</v>
      </c>
      <c r="D642" s="1">
        <f>'PR-RAS'!E649</f>
        <v>3079.05</v>
      </c>
      <c r="E642" s="1">
        <v>0</v>
      </c>
      <c r="F642" s="1">
        <v>0</v>
      </c>
      <c r="G642" s="2">
        <f t="shared" si="10"/>
        <v>5827.4592000000002</v>
      </c>
      <c r="H642" s="2">
        <f t="shared" si="11"/>
        <v>0.15000000000009095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24631.33</v>
      </c>
      <c r="D643" s="1">
        <f>'PR-RAS'!E650</f>
        <v>13101.28</v>
      </c>
      <c r="E643" s="1">
        <v>0</v>
      </c>
      <c r="F643" s="1">
        <v>0</v>
      </c>
      <c r="G643" s="2">
        <f t="shared" si="10"/>
        <v>32635.357380000001</v>
      </c>
      <c r="H643" s="2">
        <f t="shared" si="11"/>
        <v>0.61000000000240107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26515.43</v>
      </c>
      <c r="D644" s="1">
        <f>'PR-RAS'!E651</f>
        <v>14681.63</v>
      </c>
      <c r="E644" s="1">
        <v>0</v>
      </c>
      <c r="F644" s="1">
        <v>0</v>
      </c>
      <c r="G644" s="2">
        <f t="shared" si="10"/>
        <v>35929.997670000004</v>
      </c>
      <c r="H644" s="2">
        <f t="shared" si="11"/>
        <v>0.80000000000109139</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1049</v>
      </c>
      <c r="D645" s="1">
        <f>'PR-RAS'!E652</f>
        <v>1498.7000000000025</v>
      </c>
      <c r="E645" s="1">
        <v>0</v>
      </c>
      <c r="F645" s="1">
        <v>0</v>
      </c>
      <c r="G645" s="2">
        <f t="shared" si="10"/>
        <v>2605.8816000000033</v>
      </c>
      <c r="H645" s="2">
        <f t="shared" si="11"/>
        <v>0.29999999999745341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28</v>
      </c>
      <c r="D649" s="1">
        <f>'PR-RAS'!E656</f>
        <v>27</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275610.12</v>
      </c>
      <c r="D668" s="1">
        <f>'PR-RAS'!E675</f>
        <v>292718.02</v>
      </c>
      <c r="E668" s="1">
        <v>0</v>
      </c>
      <c r="F668" s="1">
        <v>0</v>
      </c>
      <c r="G668" s="2">
        <f t="shared" si="10"/>
        <v>574317.78872000007</v>
      </c>
      <c r="H668" s="2">
        <f t="shared" si="11"/>
        <v>0.14000000001396984</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2808.14</v>
      </c>
      <c r="D710" s="1">
        <f>'PR-RAS'!E717</f>
        <v>465.78</v>
      </c>
      <c r="E710" s="1">
        <v>0</v>
      </c>
      <c r="F710" s="1">
        <v>0</v>
      </c>
      <c r="G710" s="2">
        <f t="shared" si="10"/>
        <v>2651.4472999999998</v>
      </c>
      <c r="H710" s="2">
        <f t="shared" si="11"/>
        <v>0.35999999999989996</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6112.64</v>
      </c>
      <c r="D711" s="1">
        <f>'PR-RAS'!E718</f>
        <v>6680.88</v>
      </c>
      <c r="E711" s="1">
        <v>0</v>
      </c>
      <c r="F711" s="1">
        <v>0</v>
      </c>
      <c r="G711" s="2">
        <f t="shared" si="10"/>
        <v>13826.824000000001</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364.01</v>
      </c>
      <c r="D715" s="1">
        <f>'PR-RAS'!E722</f>
        <v>364.02</v>
      </c>
      <c r="E715" s="1">
        <v>0</v>
      </c>
      <c r="F715" s="1">
        <v>0</v>
      </c>
      <c r="G715" s="2">
        <f t="shared" si="10"/>
        <v>779.72369999999989</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359.02</v>
      </c>
      <c r="D821" s="1">
        <f>'PR-RAS'!E828</f>
        <v>117.54</v>
      </c>
      <c r="E821" s="1">
        <v>0</v>
      </c>
      <c r="F821" s="1">
        <v>0</v>
      </c>
      <c r="G821" s="2">
        <f t="shared" si="18"/>
        <v>487.16199999999998</v>
      </c>
      <c r="H821" s="2">
        <f t="shared" si="19"/>
        <v>0.47999999999997556</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58141.34</v>
      </c>
      <c r="D1480" s="6"/>
      <c r="E1480" s="6">
        <v>0</v>
      </c>
      <c r="F1480" s="6">
        <v>0</v>
      </c>
      <c r="G1480" s="7">
        <f t="shared" ref="G1480:G1580" si="34">B1480/1000*C1480</f>
        <v>58.14134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331334.78999999992</v>
      </c>
      <c r="D1481" s="1">
        <v>0</v>
      </c>
      <c r="E1481" s="1">
        <v>0</v>
      </c>
      <c r="F1481" s="1">
        <v>0</v>
      </c>
      <c r="G1481" s="2">
        <f t="shared" si="34"/>
        <v>662.66957999999988</v>
      </c>
      <c r="H1481" s="2">
        <f t="shared" si="35"/>
        <v>0.21000000007916242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331334.78999999992</v>
      </c>
      <c r="D1483" s="1">
        <v>0</v>
      </c>
      <c r="E1483" s="1">
        <v>0</v>
      </c>
      <c r="F1483" s="1">
        <v>0</v>
      </c>
      <c r="G1483" s="2">
        <f t="shared" si="34"/>
        <v>1325.3391599999998</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304840.61</v>
      </c>
      <c r="D1484" s="1">
        <v>0</v>
      </c>
      <c r="E1484" s="1">
        <v>0</v>
      </c>
      <c r="F1484" s="1">
        <v>0</v>
      </c>
      <c r="G1484" s="2">
        <f t="shared" si="34"/>
        <v>1524.2030499999998</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24481.97</v>
      </c>
      <c r="D1485" s="1">
        <v>0</v>
      </c>
      <c r="E1485" s="1">
        <v>0</v>
      </c>
      <c r="F1485" s="1">
        <v>0</v>
      </c>
      <c r="G1485" s="2">
        <f t="shared" si="34"/>
        <v>146.89182000000002</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54.29</v>
      </c>
      <c r="D1486" s="1">
        <v>0</v>
      </c>
      <c r="E1486" s="1">
        <v>0</v>
      </c>
      <c r="F1486" s="1">
        <v>0</v>
      </c>
      <c r="G1486" s="2">
        <f t="shared" si="34"/>
        <v>0.38002999999999998</v>
      </c>
      <c r="H1486" s="2">
        <f t="shared" si="35"/>
        <v>0.28999999999999915</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117.54</v>
      </c>
      <c r="D1489" s="1">
        <v>0</v>
      </c>
      <c r="E1489" s="1">
        <v>0</v>
      </c>
      <c r="F1489" s="1">
        <v>0</v>
      </c>
      <c r="G1489" s="2">
        <f t="shared" si="34"/>
        <v>1.1754</v>
      </c>
      <c r="H1489" s="2">
        <f t="shared" si="35"/>
        <v>0.45999999999999375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1840.38</v>
      </c>
      <c r="D1491" s="1">
        <v>0</v>
      </c>
      <c r="E1491" s="1">
        <v>0</v>
      </c>
      <c r="F1491" s="1">
        <v>0</v>
      </c>
      <c r="G1491" s="2">
        <f t="shared" si="34"/>
        <v>22.084560000000003</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327320.44</v>
      </c>
      <c r="D1499" s="1">
        <v>0</v>
      </c>
      <c r="E1499" s="1">
        <v>0</v>
      </c>
      <c r="F1499" s="1">
        <v>0</v>
      </c>
      <c r="G1499" s="2">
        <f t="shared" si="34"/>
        <v>6546.4088000000002</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327320.44</v>
      </c>
      <c r="D1501" s="1">
        <v>0</v>
      </c>
      <c r="E1501" s="1">
        <v>0</v>
      </c>
      <c r="F1501" s="1">
        <v>0</v>
      </c>
      <c r="G1501" s="2">
        <f t="shared" si="34"/>
        <v>7201.0496800000001</v>
      </c>
      <c r="H1501" s="2">
        <f t="shared" si="35"/>
        <v>0.44000000000232831</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297888.64000000001</v>
      </c>
      <c r="D1502" s="1">
        <v>0</v>
      </c>
      <c r="E1502" s="1">
        <v>0</v>
      </c>
      <c r="F1502" s="1">
        <v>0</v>
      </c>
      <c r="G1502" s="2">
        <f t="shared" si="34"/>
        <v>6851.4387200000001</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25289.45</v>
      </c>
      <c r="D1503" s="1">
        <v>0</v>
      </c>
      <c r="E1503" s="1">
        <v>0</v>
      </c>
      <c r="F1503" s="1">
        <v>0</v>
      </c>
      <c r="G1503" s="2">
        <f t="shared" si="34"/>
        <v>606.94680000000005</v>
      </c>
      <c r="H1503" s="2">
        <f t="shared" si="35"/>
        <v>0.4500000000007276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65.83</v>
      </c>
      <c r="D1504" s="1">
        <v>0</v>
      </c>
      <c r="E1504" s="1">
        <v>0</v>
      </c>
      <c r="F1504" s="1">
        <v>0</v>
      </c>
      <c r="G1504" s="2">
        <f t="shared" si="34"/>
        <v>1.64575</v>
      </c>
      <c r="H1504" s="2">
        <f t="shared" si="35"/>
        <v>0.17000000000000171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117.54</v>
      </c>
      <c r="D1507" s="1">
        <v>0</v>
      </c>
      <c r="E1507" s="1">
        <v>0</v>
      </c>
      <c r="F1507" s="1">
        <v>0</v>
      </c>
      <c r="G1507" s="2">
        <f t="shared" si="34"/>
        <v>3.2911200000000003</v>
      </c>
      <c r="H1507" s="2">
        <f t="shared" si="35"/>
        <v>0.45999999999999375</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3958.98</v>
      </c>
      <c r="D1509" s="1">
        <v>0</v>
      </c>
      <c r="E1509" s="1">
        <v>0</v>
      </c>
      <c r="F1509" s="1">
        <v>0</v>
      </c>
      <c r="G1509" s="2">
        <f t="shared" si="34"/>
        <v>118.76939999999999</v>
      </c>
      <c r="H1509" s="2">
        <f t="shared" si="35"/>
        <v>1.999999999998181E-2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62155.689999999886</v>
      </c>
      <c r="D1517" s="1">
        <v>0</v>
      </c>
      <c r="E1517" s="1">
        <v>0</v>
      </c>
      <c r="F1517" s="1">
        <v>0</v>
      </c>
      <c r="G1517" s="2">
        <f t="shared" si="34"/>
        <v>2361.9162199999955</v>
      </c>
      <c r="H1517" s="2">
        <f t="shared" si="35"/>
        <v>0.31000000011408702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62155.69</v>
      </c>
      <c r="D1576" s="1">
        <v>0</v>
      </c>
      <c r="E1576" s="1">
        <v>0</v>
      </c>
      <c r="F1576" s="1">
        <v>0</v>
      </c>
      <c r="G1576" s="2">
        <f t="shared" si="34"/>
        <v>6029.1019300000007</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55464.01</v>
      </c>
      <c r="D1577" s="1">
        <v>0</v>
      </c>
      <c r="E1577" s="1">
        <v>0</v>
      </c>
      <c r="F1577" s="1">
        <v>0</v>
      </c>
      <c r="G1577" s="2">
        <f t="shared" si="34"/>
        <v>5435.4729800000005</v>
      </c>
      <c r="H1577" s="2">
        <f t="shared" si="35"/>
        <v>1.0000000002037268E-2</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6691.68</v>
      </c>
      <c r="D1578" s="1">
        <v>0</v>
      </c>
      <c r="E1578" s="1">
        <v>0</v>
      </c>
      <c r="F1578" s="1">
        <v>0</v>
      </c>
      <c r="G1578" s="2">
        <f t="shared" si="34"/>
        <v>662.4763200000001</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17538</v>
      </c>
      <c r="H6" s="19" t="s">
        <v>26</v>
      </c>
      <c r="I6" s="20" t="s">
        <v>27</v>
      </c>
      <c r="J6" s="4"/>
      <c r="L6" s="4"/>
      <c r="M6" s="4"/>
      <c r="N6" s="4"/>
      <c r="O6" s="4"/>
      <c r="P6" s="4"/>
      <c r="Q6" s="4"/>
      <c r="R6" s="4"/>
      <c r="S6" s="4"/>
      <c r="T6" s="4"/>
      <c r="U6" s="4"/>
      <c r="V6" s="4"/>
      <c r="W6" s="4"/>
      <c r="X6" s="4"/>
    </row>
    <row r="7" spans="1:24" ht="15" customHeight="1">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c r="A16" s="322" t="s">
        <v>29</v>
      </c>
      <c r="B16" s="328" t="str">
        <f>'PR-RAS'!B6</f>
        <v xml:space="preserve">PRIHODI POSLOVANJA (šifre 61+62+63+64+65+66+67+68) </v>
      </c>
      <c r="C16" s="329"/>
      <c r="D16" s="329"/>
      <c r="E16" s="329"/>
      <c r="F16" s="330"/>
      <c r="G16" s="34" t="str">
        <f>'PR-RAS'!C6</f>
        <v>6</v>
      </c>
      <c r="H16" s="170">
        <f>'PR-RAS'!D6</f>
        <v>302782.97999999992</v>
      </c>
      <c r="I16" s="170">
        <f>'PR-RAS'!E6</f>
        <v>321933.85000000003</v>
      </c>
      <c r="J16" s="4"/>
      <c r="K16" s="4"/>
      <c r="L16" s="4"/>
      <c r="M16" s="4"/>
      <c r="N16" s="4"/>
      <c r="O16" s="4"/>
      <c r="P16" s="4"/>
      <c r="Q16" s="4"/>
      <c r="R16" s="4"/>
      <c r="S16" s="4"/>
      <c r="T16" s="4"/>
      <c r="U16" s="4"/>
      <c r="V16" s="4"/>
      <c r="W16" s="4"/>
      <c r="X16" s="4"/>
    </row>
    <row r="17" spans="1:24" ht="12.75" customHeight="1">
      <c r="A17" s="323"/>
      <c r="B17" s="331" t="str">
        <f>'PR-RAS'!B151</f>
        <v xml:space="preserve">RASHODI POSLOVANJA (šifre 31+32+34+35+36+37+38) </v>
      </c>
      <c r="C17" s="332"/>
      <c r="D17" s="332"/>
      <c r="E17" s="332"/>
      <c r="F17" s="333"/>
      <c r="G17" s="35" t="str">
        <f>'PR-RAS'!C151</f>
        <v>3</v>
      </c>
      <c r="H17" s="170">
        <f>'PR-RAS'!D151</f>
        <v>304484.90999999997</v>
      </c>
      <c r="I17" s="170">
        <f>'PR-RAS'!E151</f>
        <v>322591.91999999993</v>
      </c>
      <c r="J17" s="4"/>
      <c r="K17" s="4"/>
      <c r="L17" s="4"/>
      <c r="M17" s="4"/>
      <c r="N17" s="4"/>
      <c r="O17" s="4"/>
      <c r="P17" s="4"/>
      <c r="Q17" s="4"/>
      <c r="R17" s="4"/>
      <c r="S17" s="4"/>
      <c r="T17" s="4"/>
      <c r="U17" s="4"/>
      <c r="V17" s="4"/>
      <c r="W17" s="4"/>
      <c r="X17" s="4"/>
    </row>
    <row r="18" spans="1:24" ht="12.75" customHeight="1">
      <c r="A18" s="323"/>
      <c r="B18" s="331" t="str">
        <f>'PR-RAS'!B645</f>
        <v>Višak prihoda i primitaka raspoloživ u sljedećem razdoblju (šifre X005 + '9221-9222' - Y005 - '9222-9221')</v>
      </c>
      <c r="C18" s="332"/>
      <c r="D18" s="332"/>
      <c r="E18" s="332"/>
      <c r="F18" s="333"/>
      <c r="G18" s="35" t="str">
        <f>'PR-RAS'!C645</f>
        <v>X006</v>
      </c>
      <c r="H18" s="170">
        <f>'PR-RAS'!D645</f>
        <v>890.11999999991394</v>
      </c>
      <c r="I18" s="170">
        <f>'PR-RAS'!E645</f>
        <v>3217.3200000001302</v>
      </c>
      <c r="J18" s="4"/>
      <c r="K18" s="4"/>
      <c r="L18" s="4"/>
      <c r="M18" s="4"/>
      <c r="N18" s="4"/>
      <c r="O18" s="4"/>
      <c r="P18" s="4"/>
      <c r="Q18" s="4"/>
      <c r="R18" s="4"/>
      <c r="S18" s="4"/>
      <c r="T18" s="4"/>
      <c r="U18" s="4"/>
      <c r="V18" s="4"/>
      <c r="W18" s="4"/>
      <c r="X18" s="4"/>
    </row>
    <row r="19" spans="1:24" ht="12.75" customHeight="1">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58141.34</v>
      </c>
      <c r="J33" s="4"/>
      <c r="K33" s="4"/>
      <c r="L33" s="4"/>
      <c r="M33" s="4"/>
      <c r="N33" s="4"/>
      <c r="O33" s="4"/>
      <c r="P33" s="4"/>
      <c r="Q33" s="4"/>
      <c r="R33" s="4"/>
      <c r="S33" s="4"/>
      <c r="T33" s="4"/>
      <c r="U33" s="4"/>
      <c r="V33" s="4"/>
      <c r="W33" s="4"/>
      <c r="X33" s="4"/>
    </row>
    <row r="34" spans="1:24" ht="12.75" customHeight="1">
      <c r="A34" s="323"/>
      <c r="B34" s="331" t="str">
        <f>OBVEZE!B42</f>
        <v>Stanje obveza na kraju izvještajnog razdoblja (šifre V001+V002-V004) i (šifre V007+V009)</v>
      </c>
      <c r="C34" s="332"/>
      <c r="D34" s="332"/>
      <c r="E34" s="332"/>
      <c r="F34" s="333"/>
      <c r="G34" s="158" t="str">
        <f>OBVEZE!C42</f>
        <v>V006</v>
      </c>
      <c r="H34" s="174" t="s">
        <v>46</v>
      </c>
      <c r="I34" s="175">
        <f>OBVEZE!D42</f>
        <v>62155.689999999886</v>
      </c>
      <c r="J34" s="4"/>
      <c r="K34" s="4"/>
      <c r="L34" s="4"/>
      <c r="M34" s="4"/>
      <c r="N34" s="4"/>
      <c r="O34" s="4"/>
      <c r="P34" s="4"/>
      <c r="Q34" s="4"/>
      <c r="R34" s="4"/>
      <c r="S34" s="4"/>
      <c r="T34" s="4"/>
      <c r="U34" s="4"/>
      <c r="V34" s="4"/>
      <c r="W34" s="4"/>
      <c r="X34" s="4"/>
    </row>
    <row r="35" spans="1:24" ht="12.75" customHeight="1">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4"/>
      <c r="B36" s="334" t="str">
        <f>OBVEZE!B101</f>
        <v>Stanje nedospjelih obveza na kraju izvještajnog razdoblja (šifre V010 + ND23 + ND24 + 'ND dio 25,26')</v>
      </c>
      <c r="C36" s="335"/>
      <c r="D36" s="335"/>
      <c r="E36" s="335"/>
      <c r="F36" s="336"/>
      <c r="G36" s="159" t="str">
        <f>OBVEZE!C101</f>
        <v>V009</v>
      </c>
      <c r="H36" s="178" t="s">
        <v>46</v>
      </c>
      <c r="I36" s="179">
        <f>OBVEZE!D101</f>
        <v>62155.69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283" workbookViewId="0">
      <selection activeCell="E296" sqref="E295:E296"/>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5" t="s">
        <v>51</v>
      </c>
      <c r="B2" s="346"/>
      <c r="C2" s="346"/>
      <c r="D2" s="346"/>
      <c r="E2" s="346"/>
      <c r="F2" s="346"/>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7" t="s">
        <v>57</v>
      </c>
      <c r="B5" s="348"/>
      <c r="C5" s="214"/>
      <c r="D5" s="72"/>
      <c r="E5" s="72"/>
      <c r="F5" s="59"/>
    </row>
    <row r="6" spans="1:25" ht="12.75" customHeight="1">
      <c r="A6" s="53">
        <v>6</v>
      </c>
      <c r="B6" s="85" t="s">
        <v>58</v>
      </c>
      <c r="C6" s="50" t="s">
        <v>59</v>
      </c>
      <c r="D6" s="51">
        <f>D7+D44+D50+D82+D106+D124+D133+D139</f>
        <v>302782.97999999992</v>
      </c>
      <c r="E6" s="51">
        <f>E7+E44+E50+E82+E106+E124+E133+E139</f>
        <v>321933.85000000003</v>
      </c>
      <c r="F6" s="52">
        <f t="shared" ref="F6:F131" si="0">IF(D6&lt;&gt;0,IF(E6/D6&gt;=100,"&gt;&gt;100",E6/D6*100),"-")</f>
        <v>106.32494930857743</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c r="F9" s="52" t="str">
        <f t="shared" si="0"/>
        <v>-</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0</v>
      </c>
      <c r="E27" s="242"/>
      <c r="F27" s="52" t="str">
        <f t="shared" si="0"/>
        <v>-</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0</v>
      </c>
      <c r="E31" s="242"/>
      <c r="F31" s="52" t="str">
        <f t="shared" si="0"/>
        <v>-</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275610.12</v>
      </c>
      <c r="E50" s="51">
        <f>E51+E54+E59+E62+E65+E68+E71+E74+E77</f>
        <v>292718.02</v>
      </c>
      <c r="F50" s="52">
        <f t="shared" si="0"/>
        <v>106.20728295463171</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0</v>
      </c>
      <c r="E59" s="51">
        <f t="shared" si="12"/>
        <v>0</v>
      </c>
      <c r="F59" s="52" t="str">
        <f t="shared" si="0"/>
        <v>-</v>
      </c>
    </row>
    <row r="60" spans="1:6" ht="24">
      <c r="A60" s="53">
        <v>6331</v>
      </c>
      <c r="B60" s="86" t="s">
        <v>166</v>
      </c>
      <c r="C60" s="50" t="s">
        <v>167</v>
      </c>
      <c r="D60" s="242">
        <v>0</v>
      </c>
      <c r="E60" s="242"/>
      <c r="F60" s="52" t="str">
        <f t="shared" si="0"/>
        <v>-</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275610.12</v>
      </c>
      <c r="E68" s="51">
        <f t="shared" si="15"/>
        <v>292718.02</v>
      </c>
      <c r="F68" s="52">
        <f t="shared" si="0"/>
        <v>106.20728295463171</v>
      </c>
    </row>
    <row r="69" spans="1:6" ht="12.75" customHeight="1">
      <c r="A69" s="53" t="s">
        <v>184</v>
      </c>
      <c r="B69" s="85" t="s">
        <v>185</v>
      </c>
      <c r="C69" s="50" t="s">
        <v>184</v>
      </c>
      <c r="D69" s="242">
        <v>275610.12</v>
      </c>
      <c r="E69" s="242">
        <v>292718.02</v>
      </c>
      <c r="F69" s="52">
        <f t="shared" si="0"/>
        <v>106.20728295463171</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0.41</v>
      </c>
      <c r="E82" s="51">
        <f t="shared" si="19"/>
        <v>0.31</v>
      </c>
      <c r="F82" s="52">
        <f t="shared" si="0"/>
        <v>75.609756097560975</v>
      </c>
    </row>
    <row r="83" spans="1:6" ht="12.75" customHeight="1">
      <c r="A83" s="53">
        <v>641</v>
      </c>
      <c r="B83" s="85" t="s">
        <v>212</v>
      </c>
      <c r="C83" s="50" t="s">
        <v>213</v>
      </c>
      <c r="D83" s="51">
        <f t="shared" ref="D83:E83" si="20">SUM(D84:D90)</f>
        <v>0.41</v>
      </c>
      <c r="E83" s="51">
        <f t="shared" si="20"/>
        <v>0.31</v>
      </c>
      <c r="F83" s="52">
        <f t="shared" si="0"/>
        <v>75.609756097560975</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0.41</v>
      </c>
      <c r="E85" s="242">
        <v>0.31</v>
      </c>
      <c r="F85" s="52">
        <f t="shared" si="0"/>
        <v>75.609756097560975</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0</v>
      </c>
      <c r="E94" s="242"/>
      <c r="F94" s="52" t="str">
        <f t="shared" si="0"/>
        <v>-</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0</v>
      </c>
      <c r="E106" s="51">
        <f t="shared" si="23"/>
        <v>0</v>
      </c>
      <c r="F106" s="52" t="str">
        <f t="shared" si="0"/>
        <v>-</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0</v>
      </c>
      <c r="E112" s="51">
        <f t="shared" si="25"/>
        <v>0</v>
      </c>
      <c r="F112" s="52" t="str">
        <f t="shared" si="0"/>
        <v>-</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0</v>
      </c>
      <c r="E115" s="242"/>
      <c r="F115" s="52" t="str">
        <f t="shared" si="0"/>
        <v>-</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0</v>
      </c>
      <c r="E117" s="242"/>
      <c r="F117" s="52" t="str">
        <f t="shared" si="0"/>
        <v>-</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0</v>
      </c>
      <c r="E122" s="242"/>
      <c r="F122" s="52" t="str">
        <f t="shared" si="0"/>
        <v>-</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288.97000000000003</v>
      </c>
      <c r="E124" s="51">
        <f t="shared" si="27"/>
        <v>307.52999999999997</v>
      </c>
      <c r="F124" s="52">
        <f t="shared" si="0"/>
        <v>106.42281205661486</v>
      </c>
    </row>
    <row r="125" spans="1:6" ht="12.75" customHeight="1">
      <c r="A125" s="53">
        <v>661</v>
      </c>
      <c r="B125" s="86" t="s">
        <v>296</v>
      </c>
      <c r="C125" s="50" t="s">
        <v>297</v>
      </c>
      <c r="D125" s="51">
        <f t="shared" ref="D125:E125" si="28">SUM(D126:D127)</f>
        <v>288.97000000000003</v>
      </c>
      <c r="E125" s="51">
        <f t="shared" si="28"/>
        <v>307.52999999999997</v>
      </c>
      <c r="F125" s="52">
        <f t="shared" si="0"/>
        <v>106.42281205661486</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288.97000000000003</v>
      </c>
      <c r="E127" s="242">
        <v>307.52999999999997</v>
      </c>
      <c r="F127" s="52">
        <f t="shared" si="0"/>
        <v>106.42281205661486</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26883.48</v>
      </c>
      <c r="E133" s="51">
        <f t="shared" si="30"/>
        <v>28907.99</v>
      </c>
      <c r="F133" s="52">
        <f t="shared" ref="F133:F223" si="31">IF(D133&lt;&gt;0,IF(E133/D133&gt;=100,"&gt;&gt;100",E133/D133*100),"-")</f>
        <v>107.53068427153035</v>
      </c>
    </row>
    <row r="134" spans="1:6" ht="24">
      <c r="A134" s="53">
        <v>671</v>
      </c>
      <c r="B134" s="232" t="s">
        <v>314</v>
      </c>
      <c r="C134" s="50" t="s">
        <v>315</v>
      </c>
      <c r="D134" s="51">
        <f t="shared" ref="D134:E134" si="32">SUM(D135:D137)</f>
        <v>26883.48</v>
      </c>
      <c r="E134" s="51">
        <f t="shared" si="32"/>
        <v>28907.99</v>
      </c>
      <c r="F134" s="52">
        <f t="shared" si="31"/>
        <v>107.53068427153035</v>
      </c>
    </row>
    <row r="135" spans="1:6" ht="12.75" customHeight="1">
      <c r="A135" s="53">
        <v>6711</v>
      </c>
      <c r="B135" s="85" t="s">
        <v>316</v>
      </c>
      <c r="C135" s="50" t="s">
        <v>317</v>
      </c>
      <c r="D135" s="242">
        <v>26883.48</v>
      </c>
      <c r="E135" s="242">
        <v>28907.99</v>
      </c>
      <c r="F135" s="52">
        <f t="shared" si="31"/>
        <v>107.53068427153035</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304484.90999999997</v>
      </c>
      <c r="E151" s="51">
        <f t="shared" si="35"/>
        <v>322591.91999999993</v>
      </c>
      <c r="F151" s="52">
        <f t="shared" si="31"/>
        <v>105.94676760828638</v>
      </c>
    </row>
    <row r="152" spans="1:6" ht="12.75" customHeight="1">
      <c r="A152" s="53">
        <v>31</v>
      </c>
      <c r="B152" s="85" t="s">
        <v>349</v>
      </c>
      <c r="C152" s="50" t="s">
        <v>35</v>
      </c>
      <c r="D152" s="51">
        <f t="shared" ref="D152:E152" si="36">D153+D158+D159</f>
        <v>274722.93</v>
      </c>
      <c r="E152" s="51">
        <f t="shared" si="36"/>
        <v>297856.26999999996</v>
      </c>
      <c r="F152" s="52">
        <f t="shared" si="31"/>
        <v>108.42060762820198</v>
      </c>
    </row>
    <row r="153" spans="1:6" ht="12.75" customHeight="1">
      <c r="A153" s="53">
        <v>311</v>
      </c>
      <c r="B153" s="85" t="s">
        <v>350</v>
      </c>
      <c r="C153" s="50" t="s">
        <v>351</v>
      </c>
      <c r="D153" s="51">
        <f t="shared" ref="D153:E153" si="37">SUM(D154:D157)</f>
        <v>227392.36</v>
      </c>
      <c r="E153" s="51">
        <f t="shared" si="37"/>
        <v>246453.46</v>
      </c>
      <c r="F153" s="52">
        <f t="shared" si="31"/>
        <v>108.38247160106876</v>
      </c>
    </row>
    <row r="154" spans="1:6" ht="12.75" customHeight="1">
      <c r="A154" s="53">
        <v>3111</v>
      </c>
      <c r="B154" s="85" t="s">
        <v>352</v>
      </c>
      <c r="C154" s="50" t="s">
        <v>353</v>
      </c>
      <c r="D154" s="242">
        <v>227192.68</v>
      </c>
      <c r="E154" s="242">
        <v>246453.46</v>
      </c>
      <c r="F154" s="52">
        <f t="shared" si="31"/>
        <v>108.47772912401932</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199.68</v>
      </c>
      <c r="E156" s="242"/>
      <c r="F156" s="52">
        <f t="shared" si="31"/>
        <v>0</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9895.23</v>
      </c>
      <c r="E158" s="242">
        <v>10623.02</v>
      </c>
      <c r="F158" s="52">
        <f t="shared" si="31"/>
        <v>107.35495789385392</v>
      </c>
    </row>
    <row r="159" spans="1:6" ht="12.75" customHeight="1">
      <c r="A159" s="53">
        <v>313</v>
      </c>
      <c r="B159" s="85" t="s">
        <v>362</v>
      </c>
      <c r="C159" s="50" t="s">
        <v>363</v>
      </c>
      <c r="D159" s="51">
        <f t="shared" ref="D159:E159" si="38">SUM(D160:D162)</f>
        <v>37435.339999999997</v>
      </c>
      <c r="E159" s="51">
        <f t="shared" si="38"/>
        <v>40779.79</v>
      </c>
      <c r="F159" s="52">
        <f t="shared" si="31"/>
        <v>108.93393782452625</v>
      </c>
    </row>
    <row r="160" spans="1:6" ht="12.75" customHeight="1">
      <c r="A160" s="53">
        <v>3131</v>
      </c>
      <c r="B160" s="85" t="s">
        <v>142</v>
      </c>
      <c r="C160" s="50" t="s">
        <v>364</v>
      </c>
      <c r="D160" s="242">
        <v>0</v>
      </c>
      <c r="E160" s="242"/>
      <c r="F160" s="52" t="str">
        <f t="shared" si="31"/>
        <v>-</v>
      </c>
    </row>
    <row r="161" spans="1:6" ht="12.75" customHeight="1">
      <c r="A161" s="53">
        <v>3132</v>
      </c>
      <c r="B161" s="85" t="s">
        <v>365</v>
      </c>
      <c r="C161" s="50" t="s">
        <v>366</v>
      </c>
      <c r="D161" s="242">
        <v>37435.339999999997</v>
      </c>
      <c r="E161" s="242">
        <v>40779.79</v>
      </c>
      <c r="F161" s="52">
        <f t="shared" si="31"/>
        <v>108.93393782452625</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28937.299999999996</v>
      </c>
      <c r="E163" s="51">
        <f t="shared" si="39"/>
        <v>24461.010000000002</v>
      </c>
      <c r="F163" s="52">
        <f t="shared" si="31"/>
        <v>84.531072352983884</v>
      </c>
    </row>
    <row r="164" spans="1:6" ht="12.75" customHeight="1">
      <c r="A164" s="53">
        <v>321</v>
      </c>
      <c r="B164" s="85" t="s">
        <v>371</v>
      </c>
      <c r="C164" s="50" t="s">
        <v>372</v>
      </c>
      <c r="D164" s="51">
        <f t="shared" ref="D164:E164" si="40">SUM(D165:D168)</f>
        <v>7322.99</v>
      </c>
      <c r="E164" s="51">
        <f t="shared" si="40"/>
        <v>7142.97</v>
      </c>
      <c r="F164" s="52">
        <f t="shared" si="31"/>
        <v>97.54171451825006</v>
      </c>
    </row>
    <row r="165" spans="1:6" ht="12.75" customHeight="1">
      <c r="A165" s="53">
        <v>3211</v>
      </c>
      <c r="B165" s="85" t="s">
        <v>373</v>
      </c>
      <c r="C165" s="50" t="s">
        <v>374</v>
      </c>
      <c r="D165" s="242">
        <v>818.82</v>
      </c>
      <c r="E165" s="242">
        <v>137.09</v>
      </c>
      <c r="F165" s="52">
        <f t="shared" si="31"/>
        <v>16.742385383845047</v>
      </c>
    </row>
    <row r="166" spans="1:6" ht="12.75" customHeight="1">
      <c r="A166" s="53">
        <v>3212</v>
      </c>
      <c r="B166" s="85" t="s">
        <v>375</v>
      </c>
      <c r="C166" s="50" t="s">
        <v>376</v>
      </c>
      <c r="D166" s="242">
        <v>6112.64</v>
      </c>
      <c r="E166" s="242">
        <v>6680.88</v>
      </c>
      <c r="F166" s="52">
        <f t="shared" si="31"/>
        <v>109.29614700031409</v>
      </c>
    </row>
    <row r="167" spans="1:6" ht="12.75" customHeight="1">
      <c r="A167" s="53">
        <v>3213</v>
      </c>
      <c r="B167" s="85" t="s">
        <v>377</v>
      </c>
      <c r="C167" s="50" t="s">
        <v>378</v>
      </c>
      <c r="D167" s="242">
        <v>391.53</v>
      </c>
      <c r="E167" s="242">
        <v>325</v>
      </c>
      <c r="F167" s="52">
        <f t="shared" si="31"/>
        <v>83.00768778893061</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9403.11</v>
      </c>
      <c r="E169" s="51">
        <f t="shared" si="41"/>
        <v>8484.08</v>
      </c>
      <c r="F169" s="52">
        <f t="shared" si="31"/>
        <v>90.226318739225633</v>
      </c>
    </row>
    <row r="170" spans="1:6" ht="12.75" customHeight="1">
      <c r="A170" s="53">
        <v>3221</v>
      </c>
      <c r="B170" s="85" t="s">
        <v>383</v>
      </c>
      <c r="C170" s="50" t="s">
        <v>384</v>
      </c>
      <c r="D170" s="242">
        <v>2188.56</v>
      </c>
      <c r="E170" s="242">
        <v>1439.16</v>
      </c>
      <c r="F170" s="52">
        <f t="shared" si="31"/>
        <v>65.75830683188947</v>
      </c>
    </row>
    <row r="171" spans="1:6" ht="12.75" customHeight="1">
      <c r="A171" s="53">
        <v>3222</v>
      </c>
      <c r="B171" s="85" t="s">
        <v>385</v>
      </c>
      <c r="C171" s="50" t="s">
        <v>386</v>
      </c>
      <c r="D171" s="242">
        <v>2752.19</v>
      </c>
      <c r="E171" s="242">
        <v>1617.39</v>
      </c>
      <c r="F171" s="52">
        <f t="shared" si="31"/>
        <v>58.767381612461357</v>
      </c>
    </row>
    <row r="172" spans="1:6" ht="12.75" customHeight="1">
      <c r="A172" s="53">
        <v>3223</v>
      </c>
      <c r="B172" s="85" t="s">
        <v>387</v>
      </c>
      <c r="C172" s="50" t="s">
        <v>388</v>
      </c>
      <c r="D172" s="242">
        <v>4043.42</v>
      </c>
      <c r="E172" s="242">
        <v>4654.84</v>
      </c>
      <c r="F172" s="52">
        <f t="shared" si="31"/>
        <v>115.12135766257276</v>
      </c>
    </row>
    <row r="173" spans="1:6" ht="12.75" customHeight="1">
      <c r="A173" s="53">
        <v>3224</v>
      </c>
      <c r="B173" s="85" t="s">
        <v>389</v>
      </c>
      <c r="C173" s="50" t="s">
        <v>390</v>
      </c>
      <c r="D173" s="242">
        <v>337.65</v>
      </c>
      <c r="E173" s="242">
        <v>630.54</v>
      </c>
      <c r="F173" s="52">
        <f t="shared" si="31"/>
        <v>186.74366948023101</v>
      </c>
    </row>
    <row r="174" spans="1:6" ht="12.75" customHeight="1">
      <c r="A174" s="53">
        <v>3225</v>
      </c>
      <c r="B174" s="85" t="s">
        <v>391</v>
      </c>
      <c r="C174" s="50" t="s">
        <v>392</v>
      </c>
      <c r="D174" s="242">
        <v>0</v>
      </c>
      <c r="E174" s="242"/>
      <c r="F174" s="52" t="str">
        <f t="shared" si="31"/>
        <v>-</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81.290000000000006</v>
      </c>
      <c r="E176" s="242">
        <v>142.15</v>
      </c>
      <c r="F176" s="52">
        <f t="shared" si="31"/>
        <v>174.86775741173574</v>
      </c>
    </row>
    <row r="177" spans="1:6" ht="12.75" customHeight="1">
      <c r="A177" s="53">
        <v>323</v>
      </c>
      <c r="B177" s="85" t="s">
        <v>397</v>
      </c>
      <c r="C177" s="50" t="s">
        <v>398</v>
      </c>
      <c r="D177" s="51">
        <f t="shared" ref="D177:E177" si="42">SUM(D178:D186)</f>
        <v>8461.74</v>
      </c>
      <c r="E177" s="51">
        <f t="shared" si="42"/>
        <v>8639.1400000000012</v>
      </c>
      <c r="F177" s="52">
        <f t="shared" si="31"/>
        <v>102.09649551983399</v>
      </c>
    </row>
    <row r="178" spans="1:6" ht="12.75" customHeight="1">
      <c r="A178" s="53">
        <v>3231</v>
      </c>
      <c r="B178" s="85" t="s">
        <v>399</v>
      </c>
      <c r="C178" s="50" t="s">
        <v>400</v>
      </c>
      <c r="D178" s="242">
        <v>1082.71</v>
      </c>
      <c r="E178" s="242">
        <v>1175.6500000000001</v>
      </c>
      <c r="F178" s="52">
        <f t="shared" si="31"/>
        <v>108.58401603384102</v>
      </c>
    </row>
    <row r="179" spans="1:6" ht="12.75" customHeight="1">
      <c r="A179" s="53">
        <v>3232</v>
      </c>
      <c r="B179" s="85" t="s">
        <v>401</v>
      </c>
      <c r="C179" s="50" t="s">
        <v>402</v>
      </c>
      <c r="D179" s="242">
        <v>1026.51</v>
      </c>
      <c r="E179" s="242">
        <v>507.18</v>
      </c>
      <c r="F179" s="52">
        <f t="shared" si="31"/>
        <v>49.408188911944357</v>
      </c>
    </row>
    <row r="180" spans="1:6" ht="12.75" customHeight="1">
      <c r="A180" s="53">
        <v>3233</v>
      </c>
      <c r="B180" s="85" t="s">
        <v>403</v>
      </c>
      <c r="C180" s="50" t="s">
        <v>404</v>
      </c>
      <c r="D180" s="242">
        <v>0</v>
      </c>
      <c r="E180" s="242"/>
      <c r="F180" s="52" t="str">
        <f t="shared" si="31"/>
        <v>-</v>
      </c>
    </row>
    <row r="181" spans="1:6" ht="12.75" customHeight="1">
      <c r="A181" s="53">
        <v>3234</v>
      </c>
      <c r="B181" s="85" t="s">
        <v>405</v>
      </c>
      <c r="C181" s="50" t="s">
        <v>406</v>
      </c>
      <c r="D181" s="242">
        <v>4659.43</v>
      </c>
      <c r="E181" s="242">
        <v>4276.68</v>
      </c>
      <c r="F181" s="52">
        <f t="shared" si="31"/>
        <v>91.785475905851143</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0</v>
      </c>
      <c r="E183" s="242"/>
      <c r="F183" s="52" t="str">
        <f t="shared" si="31"/>
        <v>-</v>
      </c>
    </row>
    <row r="184" spans="1:6" ht="12.75" customHeight="1">
      <c r="A184" s="53">
        <v>3237</v>
      </c>
      <c r="B184" s="85" t="s">
        <v>411</v>
      </c>
      <c r="C184" s="50" t="s">
        <v>412</v>
      </c>
      <c r="D184" s="242">
        <v>364.01</v>
      </c>
      <c r="E184" s="242">
        <v>364.02</v>
      </c>
      <c r="F184" s="52">
        <f t="shared" si="31"/>
        <v>100.00274717727535</v>
      </c>
    </row>
    <row r="185" spans="1:6" ht="12.75" customHeight="1">
      <c r="A185" s="53">
        <v>3238</v>
      </c>
      <c r="B185" s="85" t="s">
        <v>413</v>
      </c>
      <c r="C185" s="50" t="s">
        <v>414</v>
      </c>
      <c r="D185" s="242">
        <v>1030.45</v>
      </c>
      <c r="E185" s="242">
        <v>1154.25</v>
      </c>
      <c r="F185" s="52">
        <f t="shared" si="31"/>
        <v>112.01416856713087</v>
      </c>
    </row>
    <row r="186" spans="1:6" ht="12.75" customHeight="1">
      <c r="A186" s="53">
        <v>3239</v>
      </c>
      <c r="B186" s="85" t="s">
        <v>415</v>
      </c>
      <c r="C186" s="50" t="s">
        <v>416</v>
      </c>
      <c r="D186" s="242">
        <v>298.63</v>
      </c>
      <c r="E186" s="242">
        <v>1161.3599999999999</v>
      </c>
      <c r="F186" s="52">
        <f t="shared" si="31"/>
        <v>388.89595820915514</v>
      </c>
    </row>
    <row r="187" spans="1:6" ht="12.75" customHeight="1">
      <c r="A187" s="53">
        <v>324</v>
      </c>
      <c r="B187" s="85" t="s">
        <v>417</v>
      </c>
      <c r="C187" s="50" t="s">
        <v>418</v>
      </c>
      <c r="D187" s="242">
        <v>0</v>
      </c>
      <c r="E187" s="242"/>
      <c r="F187" s="52" t="str">
        <f t="shared" si="31"/>
        <v>-</v>
      </c>
    </row>
    <row r="188" spans="1:6" ht="12.75" customHeight="1">
      <c r="A188" s="53">
        <v>329</v>
      </c>
      <c r="B188" s="85" t="s">
        <v>419</v>
      </c>
      <c r="C188" s="50" t="s">
        <v>420</v>
      </c>
      <c r="D188" s="51">
        <f t="shared" ref="D188:E188" si="43">SUM(D189:D195)</f>
        <v>3749.4599999999996</v>
      </c>
      <c r="E188" s="51">
        <f t="shared" si="43"/>
        <v>194.82</v>
      </c>
      <c r="F188" s="52">
        <f t="shared" si="31"/>
        <v>5.195948216543183</v>
      </c>
    </row>
    <row r="189" spans="1:6" ht="12.75" customHeight="1">
      <c r="A189" s="53">
        <v>3291</v>
      </c>
      <c r="B189" s="232" t="s">
        <v>421</v>
      </c>
      <c r="C189" s="50" t="s">
        <v>422</v>
      </c>
      <c r="D189" s="242">
        <v>0</v>
      </c>
      <c r="E189" s="242"/>
      <c r="F189" s="52" t="str">
        <f t="shared" si="31"/>
        <v>-</v>
      </c>
    </row>
    <row r="190" spans="1:6" ht="12.75" customHeight="1">
      <c r="A190" s="53">
        <v>3292</v>
      </c>
      <c r="B190" s="85" t="s">
        <v>423</v>
      </c>
      <c r="C190" s="50" t="s">
        <v>424</v>
      </c>
      <c r="D190" s="242">
        <v>0</v>
      </c>
      <c r="E190" s="242"/>
      <c r="F190" s="52" t="str">
        <f t="shared" si="31"/>
        <v>-</v>
      </c>
    </row>
    <row r="191" spans="1:6" ht="12.75" customHeight="1">
      <c r="A191" s="53">
        <v>3293</v>
      </c>
      <c r="B191" s="85" t="s">
        <v>425</v>
      </c>
      <c r="C191" s="50" t="s">
        <v>426</v>
      </c>
      <c r="D191" s="242">
        <v>26.54</v>
      </c>
      <c r="E191" s="242">
        <v>30</v>
      </c>
      <c r="F191" s="52">
        <f t="shared" si="31"/>
        <v>113.03692539562924</v>
      </c>
    </row>
    <row r="192" spans="1:6" ht="12.75" customHeight="1">
      <c r="A192" s="53">
        <v>3294</v>
      </c>
      <c r="B192" s="85" t="s">
        <v>427</v>
      </c>
      <c r="C192" s="50" t="s">
        <v>428</v>
      </c>
      <c r="D192" s="242">
        <v>73</v>
      </c>
      <c r="E192" s="242">
        <v>74.819999999999993</v>
      </c>
      <c r="F192" s="52">
        <f t="shared" si="31"/>
        <v>102.49315068493149</v>
      </c>
    </row>
    <row r="193" spans="1:6" ht="12.75" customHeight="1">
      <c r="A193" s="53">
        <v>3295</v>
      </c>
      <c r="B193" s="85" t="s">
        <v>429</v>
      </c>
      <c r="C193" s="50" t="s">
        <v>430</v>
      </c>
      <c r="D193" s="242">
        <v>2812.1</v>
      </c>
      <c r="E193" s="242"/>
      <c r="F193" s="52">
        <f t="shared" si="31"/>
        <v>0</v>
      </c>
    </row>
    <row r="194" spans="1:6" ht="12.75" customHeight="1">
      <c r="A194" s="53" t="s">
        <v>431</v>
      </c>
      <c r="B194" s="85" t="s">
        <v>432</v>
      </c>
      <c r="C194" s="50" t="s">
        <v>431</v>
      </c>
      <c r="D194" s="242">
        <v>763.16</v>
      </c>
      <c r="E194" s="242"/>
      <c r="F194" s="52">
        <f t="shared" si="31"/>
        <v>0</v>
      </c>
    </row>
    <row r="195" spans="1:6" ht="12.75" customHeight="1">
      <c r="A195" s="53">
        <v>3299</v>
      </c>
      <c r="B195" s="85" t="s">
        <v>433</v>
      </c>
      <c r="C195" s="50" t="s">
        <v>434</v>
      </c>
      <c r="D195" s="242">
        <v>74.66</v>
      </c>
      <c r="E195" s="242">
        <v>90</v>
      </c>
      <c r="F195" s="52">
        <f t="shared" si="31"/>
        <v>120.54647736405038</v>
      </c>
    </row>
    <row r="196" spans="1:6" ht="12.75" customHeight="1">
      <c r="A196" s="53">
        <v>34</v>
      </c>
      <c r="B196" s="232" t="s">
        <v>435</v>
      </c>
      <c r="C196" s="50" t="s">
        <v>436</v>
      </c>
      <c r="D196" s="51">
        <f t="shared" ref="D196:E196" si="44">D197+D202+D210</f>
        <v>465.65999999999997</v>
      </c>
      <c r="E196" s="51">
        <f t="shared" si="44"/>
        <v>54.29</v>
      </c>
      <c r="F196" s="52">
        <f t="shared" si="31"/>
        <v>11.658720955203368</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465.65999999999997</v>
      </c>
      <c r="E210" s="51">
        <f t="shared" si="47"/>
        <v>54.29</v>
      </c>
      <c r="F210" s="52">
        <f t="shared" si="31"/>
        <v>11.658720955203368</v>
      </c>
    </row>
    <row r="211" spans="1:6" ht="12.75" customHeight="1">
      <c r="A211" s="53">
        <v>3431</v>
      </c>
      <c r="B211" s="232" t="s">
        <v>465</v>
      </c>
      <c r="C211" s="50" t="s">
        <v>466</v>
      </c>
      <c r="D211" s="242">
        <v>60.41</v>
      </c>
      <c r="E211" s="242">
        <v>46.23</v>
      </c>
      <c r="F211" s="52">
        <f t="shared" si="31"/>
        <v>76.527065055454386</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405.25</v>
      </c>
      <c r="E213" s="242">
        <v>8.06</v>
      </c>
      <c r="F213" s="52">
        <f t="shared" si="31"/>
        <v>1.9888957433682914</v>
      </c>
    </row>
    <row r="214" spans="1:6" ht="12.75" customHeight="1">
      <c r="A214" s="53">
        <v>3434</v>
      </c>
      <c r="B214" s="85" t="s">
        <v>471</v>
      </c>
      <c r="C214" s="50" t="s">
        <v>472</v>
      </c>
      <c r="D214" s="242">
        <v>0</v>
      </c>
      <c r="E214" s="242"/>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0</v>
      </c>
      <c r="E222" s="242"/>
      <c r="F222" s="52" t="str">
        <f t="shared" si="31"/>
        <v>-</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c r="F232" s="52" t="str">
        <f t="shared" si="52"/>
        <v>-</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c r="F248" s="52" t="str">
        <f t="shared" si="61"/>
        <v>-</v>
      </c>
    </row>
    <row r="249" spans="1:6" ht="12.75" customHeight="1">
      <c r="A249" s="53" t="s">
        <v>540</v>
      </c>
      <c r="B249" s="85" t="s">
        <v>204</v>
      </c>
      <c r="C249" s="50" t="s">
        <v>540</v>
      </c>
      <c r="D249" s="242">
        <v>0</v>
      </c>
      <c r="E249" s="242"/>
      <c r="F249" s="52" t="str">
        <f t="shared" si="61"/>
        <v>-</v>
      </c>
    </row>
    <row r="250" spans="1:6" ht="24">
      <c r="A250" s="53" t="s">
        <v>541</v>
      </c>
      <c r="B250" s="85" t="s">
        <v>206</v>
      </c>
      <c r="C250" s="50" t="s">
        <v>541</v>
      </c>
      <c r="D250" s="242">
        <v>0</v>
      </c>
      <c r="E250" s="242"/>
      <c r="F250" s="52" t="str">
        <f t="shared" si="61"/>
        <v>-</v>
      </c>
    </row>
    <row r="251" spans="1:6" ht="24">
      <c r="A251" s="53" t="s">
        <v>542</v>
      </c>
      <c r="B251" s="85" t="s">
        <v>208</v>
      </c>
      <c r="C251" s="50" t="s">
        <v>542</v>
      </c>
      <c r="D251" s="242">
        <v>0</v>
      </c>
      <c r="E251" s="242"/>
      <c r="F251" s="52" t="str">
        <f t="shared" si="61"/>
        <v>-</v>
      </c>
    </row>
    <row r="252" spans="1:6" ht="24">
      <c r="A252" s="53">
        <v>37</v>
      </c>
      <c r="B252" s="85" t="s">
        <v>543</v>
      </c>
      <c r="C252" s="50" t="s">
        <v>544</v>
      </c>
      <c r="D252" s="51">
        <f t="shared" ref="D252:E252" si="63">D253+D259</f>
        <v>359.02</v>
      </c>
      <c r="E252" s="51">
        <f t="shared" si="63"/>
        <v>117.54</v>
      </c>
      <c r="F252" s="52">
        <f t="shared" ref="F252:F258" si="64">IF(D252&lt;&gt;0,IF(E252/D252&gt;=100,"&gt;&gt;100",E252/D252*100),"-")</f>
        <v>32.739123168625703</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359.02</v>
      </c>
      <c r="E259" s="51">
        <f t="shared" si="66"/>
        <v>117.54</v>
      </c>
      <c r="F259" s="52">
        <f t="shared" ref="F259:F262" si="67">IF(D259&lt;&gt;0,IF(E259/D259&gt;=100,"&gt;&gt;100",E259/D259*100),"-")</f>
        <v>32.739123168625703</v>
      </c>
    </row>
    <row r="260" spans="1:6" ht="12.75" customHeight="1">
      <c r="A260" s="53">
        <v>3721</v>
      </c>
      <c r="B260" s="85" t="s">
        <v>559</v>
      </c>
      <c r="C260" s="50" t="s">
        <v>560</v>
      </c>
      <c r="D260" s="242">
        <v>0</v>
      </c>
      <c r="E260" s="242"/>
      <c r="F260" s="52" t="str">
        <f t="shared" si="67"/>
        <v>-</v>
      </c>
    </row>
    <row r="261" spans="1:6" ht="12.75" customHeight="1">
      <c r="A261" s="53">
        <v>3722</v>
      </c>
      <c r="B261" s="85" t="s">
        <v>561</v>
      </c>
      <c r="C261" s="50" t="s">
        <v>562</v>
      </c>
      <c r="D261" s="242">
        <v>359.02</v>
      </c>
      <c r="E261" s="242">
        <v>117.54</v>
      </c>
      <c r="F261" s="52">
        <f t="shared" si="67"/>
        <v>32.739123168625703</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0</v>
      </c>
      <c r="E263" s="51">
        <f t="shared" si="68"/>
        <v>102.81</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102.81</v>
      </c>
      <c r="F264" s="52" t="str">
        <f t="shared" si="69"/>
        <v>-</v>
      </c>
    </row>
    <row r="265" spans="1:6" ht="12.75" customHeight="1">
      <c r="A265" s="53">
        <v>3811</v>
      </c>
      <c r="B265" s="85" t="s">
        <v>569</v>
      </c>
      <c r="C265" s="50" t="s">
        <v>570</v>
      </c>
      <c r="D265" s="242">
        <v>0</v>
      </c>
      <c r="E265" s="242"/>
      <c r="F265" s="52" t="str">
        <f t="shared" si="69"/>
        <v>-</v>
      </c>
    </row>
    <row r="266" spans="1:6" ht="12.75" customHeight="1">
      <c r="A266" s="53">
        <v>3812</v>
      </c>
      <c r="B266" s="85" t="s">
        <v>571</v>
      </c>
      <c r="C266" s="50" t="s">
        <v>572</v>
      </c>
      <c r="D266" s="242">
        <v>0</v>
      </c>
      <c r="E266" s="242">
        <v>102.81</v>
      </c>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344</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304484.90999999997</v>
      </c>
      <c r="E289" s="51">
        <f t="shared" si="79"/>
        <v>322591.91999999993</v>
      </c>
      <c r="F289" s="52">
        <f t="shared" si="76"/>
        <v>105.94676760828638</v>
      </c>
    </row>
    <row r="290" spans="1:6" ht="12.75" customHeight="1">
      <c r="A290" s="53" t="s">
        <v>608</v>
      </c>
      <c r="B290" s="85" t="s">
        <v>619</v>
      </c>
      <c r="C290" s="50" t="s">
        <v>620</v>
      </c>
      <c r="D290" s="51">
        <f>IF(D6&gt;=D289,D6-D289,0)</f>
        <v>0</v>
      </c>
      <c r="E290" s="51">
        <f>IF(E6&gt;=E289,E6-E289,0)</f>
        <v>0</v>
      </c>
      <c r="F290" s="52" t="str">
        <f t="shared" si="76"/>
        <v>-</v>
      </c>
    </row>
    <row r="291" spans="1:6" ht="12.75" customHeight="1">
      <c r="A291" s="53" t="s">
        <v>608</v>
      </c>
      <c r="B291" s="85" t="s">
        <v>621</v>
      </c>
      <c r="C291" s="50" t="s">
        <v>622</v>
      </c>
      <c r="D291" s="51">
        <f>IF(D289&gt;=D6,D289-D6,0)</f>
        <v>1701.9300000000512</v>
      </c>
      <c r="E291" s="51">
        <f>IF(E289&gt;=E6,E289-E6,0)</f>
        <v>658.06999999989057</v>
      </c>
      <c r="F291" s="52">
        <f t="shared" si="76"/>
        <v>38.666102601156965</v>
      </c>
    </row>
    <row r="292" spans="1:6" ht="12.75" customHeight="1">
      <c r="A292" s="53">
        <v>92211</v>
      </c>
      <c r="B292" s="85" t="s">
        <v>623</v>
      </c>
      <c r="C292" s="50" t="s">
        <v>624</v>
      </c>
      <c r="D292" s="242">
        <v>2496.4</v>
      </c>
      <c r="E292" s="242">
        <v>3818.93</v>
      </c>
      <c r="F292" s="52">
        <f t="shared" si="76"/>
        <v>152.97748758211824</v>
      </c>
    </row>
    <row r="293" spans="1:6" ht="12.75" customHeight="1">
      <c r="A293" s="53">
        <v>92221</v>
      </c>
      <c r="B293" s="85" t="s">
        <v>625</v>
      </c>
      <c r="C293" s="50" t="s">
        <v>626</v>
      </c>
      <c r="D293" s="242">
        <v>0</v>
      </c>
      <c r="E293" s="242"/>
      <c r="F293" s="52" t="str">
        <f t="shared" si="76"/>
        <v>-</v>
      </c>
    </row>
    <row r="294" spans="1:6" ht="12.75" customHeight="1">
      <c r="A294" s="53">
        <v>96</v>
      </c>
      <c r="B294" s="85" t="s">
        <v>627</v>
      </c>
      <c r="C294" s="50" t="s">
        <v>628</v>
      </c>
      <c r="D294" s="242">
        <v>623</v>
      </c>
      <c r="E294" s="242">
        <v>623</v>
      </c>
      <c r="F294" s="52">
        <f t="shared" si="76"/>
        <v>100</v>
      </c>
    </row>
    <row r="295" spans="1:6" ht="24">
      <c r="A295" s="53">
        <v>9661</v>
      </c>
      <c r="B295" s="85" t="s">
        <v>629</v>
      </c>
      <c r="C295" s="50" t="s">
        <v>630</v>
      </c>
      <c r="D295" s="242">
        <v>0</v>
      </c>
      <c r="E295" s="242"/>
      <c r="F295" s="52" t="str">
        <f t="shared" si="76"/>
        <v>-</v>
      </c>
    </row>
    <row r="296" spans="1:6" ht="12.75" customHeight="1">
      <c r="A296" s="55" t="s">
        <v>631</v>
      </c>
      <c r="B296" s="233" t="s">
        <v>632</v>
      </c>
      <c r="C296" s="56" t="s">
        <v>631</v>
      </c>
      <c r="D296" s="243">
        <v>0</v>
      </c>
      <c r="E296" s="243"/>
      <c r="F296" s="57" t="str">
        <f t="shared" si="76"/>
        <v>-</v>
      </c>
    </row>
    <row r="297" spans="1:6" s="75" customFormat="1" ht="20.100000000000001" customHeight="1">
      <c r="A297" s="347" t="s">
        <v>633</v>
      </c>
      <c r="B297" s="348"/>
      <c r="C297" s="219"/>
      <c r="D297" s="58"/>
      <c r="E297" s="58"/>
      <c r="F297" s="59"/>
    </row>
    <row r="298" spans="1:6" ht="12.75" customHeight="1">
      <c r="A298" s="53">
        <v>7</v>
      </c>
      <c r="B298" s="85" t="s">
        <v>634</v>
      </c>
      <c r="C298" s="50" t="s">
        <v>635</v>
      </c>
      <c r="D298" s="51">
        <f t="shared" ref="D298:E298" si="80">D299+D311+D344+D348</f>
        <v>96.05</v>
      </c>
      <c r="E298" s="51">
        <f t="shared" si="80"/>
        <v>56.46</v>
      </c>
      <c r="F298" s="52">
        <f t="shared" ref="F298:F418" si="81">IF(D298&lt;&gt;0,IF(E298/D298&gt;=100,"&gt;&gt;100",E298/D298*100),"-")</f>
        <v>58.781884435190015</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c r="F301" s="52" t="str">
        <f t="shared" si="81"/>
        <v>-</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96.05</v>
      </c>
      <c r="E311" s="51">
        <f t="shared" si="85"/>
        <v>56.46</v>
      </c>
      <c r="F311" s="52">
        <f t="shared" si="81"/>
        <v>58.781884435190015</v>
      </c>
    </row>
    <row r="312" spans="1:6" ht="12.75" customHeight="1">
      <c r="A312" s="53">
        <v>721</v>
      </c>
      <c r="B312" s="85" t="s">
        <v>662</v>
      </c>
      <c r="C312" s="50" t="s">
        <v>663</v>
      </c>
      <c r="D312" s="51">
        <f t="shared" ref="D312:E312" si="86">SUM(D313:D316)</f>
        <v>96.05</v>
      </c>
      <c r="E312" s="51">
        <f t="shared" si="86"/>
        <v>56.46</v>
      </c>
      <c r="F312" s="52">
        <f t="shared" si="81"/>
        <v>58.781884435190015</v>
      </c>
    </row>
    <row r="313" spans="1:6" ht="12.75" customHeight="1">
      <c r="A313" s="53">
        <v>7211</v>
      </c>
      <c r="B313" s="85" t="s">
        <v>664</v>
      </c>
      <c r="C313" s="50" t="s">
        <v>665</v>
      </c>
      <c r="D313" s="242">
        <v>96.05</v>
      </c>
      <c r="E313" s="242">
        <v>56.46</v>
      </c>
      <c r="F313" s="52">
        <f t="shared" si="81"/>
        <v>58.781884435190015</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0.4</v>
      </c>
      <c r="E350" s="51">
        <f t="shared" si="95"/>
        <v>0</v>
      </c>
      <c r="F350" s="52">
        <f t="shared" si="81"/>
        <v>0</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0.4</v>
      </c>
      <c r="E363" s="51">
        <f t="shared" si="99"/>
        <v>0</v>
      </c>
      <c r="F363" s="52">
        <f t="shared" si="81"/>
        <v>0</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0</v>
      </c>
      <c r="E366" s="242"/>
      <c r="F366" s="52" t="str">
        <f t="shared" si="81"/>
        <v>-</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0</v>
      </c>
      <c r="E368" s="242"/>
      <c r="F368" s="52" t="str">
        <f t="shared" si="81"/>
        <v>-</v>
      </c>
    </row>
    <row r="369" spans="1:6" ht="12.75" customHeight="1">
      <c r="A369" s="53">
        <v>422</v>
      </c>
      <c r="B369" s="85" t="s">
        <v>764</v>
      </c>
      <c r="C369" s="50" t="s">
        <v>765</v>
      </c>
      <c r="D369" s="51">
        <f t="shared" ref="D369:E369" si="101">SUM(D370:D377)</f>
        <v>0.4</v>
      </c>
      <c r="E369" s="51">
        <f t="shared" si="101"/>
        <v>0</v>
      </c>
      <c r="F369" s="52">
        <f t="shared" si="81"/>
        <v>0</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0.4</v>
      </c>
      <c r="E371" s="242"/>
      <c r="F371" s="52">
        <f t="shared" si="81"/>
        <v>0</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95.649999999999991</v>
      </c>
      <c r="E407" s="51">
        <f t="shared" si="110"/>
        <v>56.46</v>
      </c>
      <c r="F407" s="52">
        <f t="shared" si="81"/>
        <v>59.027705175117617</v>
      </c>
    </row>
    <row r="408" spans="1:6" ht="12.75" customHeight="1">
      <c r="A408" s="53" t="s">
        <v>608</v>
      </c>
      <c r="B408" s="85" t="s">
        <v>821</v>
      </c>
      <c r="C408" s="50" t="s">
        <v>822</v>
      </c>
      <c r="D408" s="51">
        <f t="shared" ref="D408:E408" si="111">IF(D350&gt;=D298,D350-D298,0)</f>
        <v>0</v>
      </c>
      <c r="E408" s="51">
        <f t="shared" si="111"/>
        <v>0</v>
      </c>
      <c r="F408" s="52" t="str">
        <f t="shared" si="81"/>
        <v>-</v>
      </c>
    </row>
    <row r="409" spans="1:6" ht="12.75" customHeight="1">
      <c r="A409" s="53">
        <v>92212</v>
      </c>
      <c r="B409" s="85" t="s">
        <v>823</v>
      </c>
      <c r="C409" s="50" t="s">
        <v>824</v>
      </c>
      <c r="D409" s="242">
        <v>0</v>
      </c>
      <c r="E409" s="242"/>
      <c r="F409" s="52" t="str">
        <f t="shared" si="81"/>
        <v>-</v>
      </c>
    </row>
    <row r="410" spans="1:6" ht="12.75" customHeight="1">
      <c r="A410" s="53">
        <v>92222</v>
      </c>
      <c r="B410" s="85" t="s">
        <v>825</v>
      </c>
      <c r="C410" s="50" t="s">
        <v>826</v>
      </c>
      <c r="D410" s="242">
        <v>0</v>
      </c>
      <c r="E410" s="242"/>
      <c r="F410" s="52" t="str">
        <f t="shared" si="81"/>
        <v>-</v>
      </c>
    </row>
    <row r="411" spans="1:6" ht="12.75" customHeight="1">
      <c r="A411" s="53">
        <v>97</v>
      </c>
      <c r="B411" s="85" t="s">
        <v>827</v>
      </c>
      <c r="C411" s="50" t="s">
        <v>828</v>
      </c>
      <c r="D411" s="242">
        <v>820.12</v>
      </c>
      <c r="E411" s="242">
        <v>469.62</v>
      </c>
      <c r="F411" s="52">
        <f t="shared" si="81"/>
        <v>57.262351850948647</v>
      </c>
    </row>
    <row r="412" spans="1:6" ht="12.75" customHeight="1">
      <c r="A412" s="53" t="s">
        <v>608</v>
      </c>
      <c r="B412" s="85" t="s">
        <v>829</v>
      </c>
      <c r="C412" s="50" t="s">
        <v>830</v>
      </c>
      <c r="D412" s="51">
        <f>D6+D298</f>
        <v>302879.02999999991</v>
      </c>
      <c r="E412" s="51">
        <f>E6+E298</f>
        <v>321990.31000000006</v>
      </c>
      <c r="F412" s="52">
        <f t="shared" si="81"/>
        <v>106.30987229455937</v>
      </c>
    </row>
    <row r="413" spans="1:6" ht="12.75" customHeight="1">
      <c r="A413" s="53" t="s">
        <v>608</v>
      </c>
      <c r="B413" s="85" t="s">
        <v>831</v>
      </c>
      <c r="C413" s="50" t="s">
        <v>832</v>
      </c>
      <c r="D413" s="51">
        <f t="shared" ref="D413:E413" si="112">D289+D350</f>
        <v>304485.31</v>
      </c>
      <c r="E413" s="51">
        <f t="shared" si="112"/>
        <v>322591.91999999993</v>
      </c>
      <c r="F413" s="52">
        <f t="shared" si="81"/>
        <v>105.94662842683607</v>
      </c>
    </row>
    <row r="414" spans="1:6" ht="12.75" customHeight="1">
      <c r="A414" s="53" t="s">
        <v>608</v>
      </c>
      <c r="B414" s="85" t="s">
        <v>833</v>
      </c>
      <c r="C414" s="50" t="s">
        <v>834</v>
      </c>
      <c r="D414" s="51">
        <f t="shared" ref="D414:E414" si="113">IF(D412&gt;=D413,D412-D413,0)</f>
        <v>0</v>
      </c>
      <c r="E414" s="51">
        <f t="shared" si="113"/>
        <v>0</v>
      </c>
      <c r="F414" s="52" t="str">
        <f t="shared" si="81"/>
        <v>-</v>
      </c>
    </row>
    <row r="415" spans="1:6" ht="12.75" customHeight="1">
      <c r="A415" s="53" t="s">
        <v>608</v>
      </c>
      <c r="B415" s="85" t="s">
        <v>835</v>
      </c>
      <c r="C415" s="50" t="s">
        <v>836</v>
      </c>
      <c r="D415" s="51">
        <f t="shared" ref="D415:E415" si="114">IF(D413&gt;=D412,D413-D412,0)</f>
        <v>1606.2800000000861</v>
      </c>
      <c r="E415" s="51">
        <f t="shared" si="114"/>
        <v>601.60999999986961</v>
      </c>
      <c r="F415" s="52">
        <f t="shared" si="81"/>
        <v>37.45361954328245</v>
      </c>
    </row>
    <row r="416" spans="1:6" ht="12.75" customHeight="1">
      <c r="A416" s="60" t="s">
        <v>837</v>
      </c>
      <c r="B416" s="232" t="s">
        <v>838</v>
      </c>
      <c r="C416" s="61" t="s">
        <v>839</v>
      </c>
      <c r="D416" s="51">
        <f t="shared" ref="D416:E416" si="115">IF(D292-D293+D409-D410&gt;=0,D292-D293+D409-D410,0)</f>
        <v>2496.4</v>
      </c>
      <c r="E416" s="51">
        <f t="shared" si="115"/>
        <v>3818.93</v>
      </c>
      <c r="F416" s="52">
        <f t="shared" si="81"/>
        <v>152.97748758211824</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1443.12</v>
      </c>
      <c r="E418" s="62">
        <f t="shared" si="117"/>
        <v>1092.6199999999999</v>
      </c>
      <c r="F418" s="57">
        <f t="shared" si="81"/>
        <v>75.712345473695876</v>
      </c>
    </row>
    <row r="419" spans="1:6" s="75" customFormat="1" ht="20.100000000000001" customHeight="1">
      <c r="A419" s="347" t="s">
        <v>845</v>
      </c>
      <c r="B419" s="348"/>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c r="F637" s="52" t="str">
        <f t="shared" si="119"/>
        <v>-</v>
      </c>
    </row>
    <row r="638" spans="1:6" ht="12.75" customHeight="1">
      <c r="A638" s="53">
        <v>92223</v>
      </c>
      <c r="B638" s="85" t="s">
        <v>1273</v>
      </c>
      <c r="C638" s="50" t="s">
        <v>1274</v>
      </c>
      <c r="D638" s="242">
        <v>0</v>
      </c>
      <c r="E638" s="242"/>
      <c r="F638" s="52" t="str">
        <f t="shared" si="119"/>
        <v>-</v>
      </c>
    </row>
    <row r="639" spans="1:6" ht="12.75" customHeight="1">
      <c r="A639" s="53" t="s">
        <v>608</v>
      </c>
      <c r="B639" s="85" t="s">
        <v>1275</v>
      </c>
      <c r="C639" s="50" t="s">
        <v>1276</v>
      </c>
      <c r="D639" s="51">
        <f t="shared" ref="D639:E639" si="180">D412+D420</f>
        <v>302879.02999999991</v>
      </c>
      <c r="E639" s="51">
        <f t="shared" si="180"/>
        <v>321990.31000000006</v>
      </c>
      <c r="F639" s="52">
        <f t="shared" si="119"/>
        <v>106.30987229455937</v>
      </c>
    </row>
    <row r="640" spans="1:6" ht="12.75" customHeight="1">
      <c r="A640" s="53" t="s">
        <v>608</v>
      </c>
      <c r="B640" s="85" t="s">
        <v>1277</v>
      </c>
      <c r="C640" s="50" t="s">
        <v>1278</v>
      </c>
      <c r="D640" s="51">
        <f t="shared" ref="D640:E640" si="181">D413+D528</f>
        <v>304485.31</v>
      </c>
      <c r="E640" s="51">
        <f t="shared" si="181"/>
        <v>322591.91999999993</v>
      </c>
      <c r="F640" s="52">
        <f t="shared" si="119"/>
        <v>105.94662842683607</v>
      </c>
    </row>
    <row r="641" spans="1:6" ht="12.75" customHeight="1">
      <c r="A641" s="53" t="s">
        <v>608</v>
      </c>
      <c r="B641" s="85" t="s">
        <v>1279</v>
      </c>
      <c r="C641" s="50" t="s">
        <v>1280</v>
      </c>
      <c r="D641" s="51">
        <f t="shared" ref="D641:E641" si="182">IF(D639&gt;=D640,D639-D640,0)</f>
        <v>0</v>
      </c>
      <c r="E641" s="51">
        <f t="shared" si="182"/>
        <v>0</v>
      </c>
      <c r="F641" s="52" t="str">
        <f t="shared" si="119"/>
        <v>-</v>
      </c>
    </row>
    <row r="642" spans="1:6" ht="12.75" customHeight="1">
      <c r="A642" s="53" t="s">
        <v>608</v>
      </c>
      <c r="B642" s="85" t="s">
        <v>1281</v>
      </c>
      <c r="C642" s="50" t="s">
        <v>1282</v>
      </c>
      <c r="D642" s="51">
        <f t="shared" ref="D642:E642" si="183">IF(D640&gt;=D639,D640-D639,0)</f>
        <v>1606.2800000000861</v>
      </c>
      <c r="E642" s="51">
        <f t="shared" si="183"/>
        <v>601.60999999986961</v>
      </c>
      <c r="F642" s="52">
        <f t="shared" si="119"/>
        <v>37.45361954328245</v>
      </c>
    </row>
    <row r="643" spans="1:6" ht="24">
      <c r="A643" s="60" t="s">
        <v>1283</v>
      </c>
      <c r="B643" s="85" t="s">
        <v>1284</v>
      </c>
      <c r="C643" s="61" t="s">
        <v>1283</v>
      </c>
      <c r="D643" s="51">
        <f t="shared" ref="D643:E643" si="184">IF(D416-D417+D637-D638&gt;=0,D416-D417+D637-D638,0)</f>
        <v>2496.4</v>
      </c>
      <c r="E643" s="51">
        <f t="shared" si="184"/>
        <v>3818.93</v>
      </c>
      <c r="F643" s="52">
        <f t="shared" si="119"/>
        <v>152.97748758211824</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890.11999999991394</v>
      </c>
      <c r="E645" s="51">
        <f t="shared" si="186"/>
        <v>3217.3200000001302</v>
      </c>
      <c r="F645" s="52">
        <f t="shared" si="119"/>
        <v>361.44789466593733</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42855.23</v>
      </c>
      <c r="E647" s="243">
        <v>52555.09</v>
      </c>
      <c r="F647" s="57">
        <f t="shared" si="119"/>
        <v>122.63401689828754</v>
      </c>
    </row>
    <row r="648" spans="1:6" s="75" customFormat="1" ht="20.100000000000001" customHeight="1">
      <c r="A648" s="347" t="s">
        <v>1293</v>
      </c>
      <c r="B648" s="348"/>
      <c r="C648" s="219"/>
      <c r="D648" s="58"/>
      <c r="E648" s="58"/>
      <c r="F648" s="59"/>
    </row>
    <row r="649" spans="1:6" ht="12.75" customHeight="1">
      <c r="A649" s="53">
        <v>11</v>
      </c>
      <c r="B649" s="85" t="s">
        <v>1294</v>
      </c>
      <c r="C649" s="50" t="s">
        <v>1295</v>
      </c>
      <c r="D649" s="242">
        <v>2933.1</v>
      </c>
      <c r="E649" s="242">
        <v>3079.05</v>
      </c>
      <c r="F649" s="52">
        <f t="shared" ref="F649:F724" si="188">IF(D649&lt;&gt;0,IF(E649/D649&gt;=100,"&gt;&gt;100",E649/D649*100),"-")</f>
        <v>104.97596399713613</v>
      </c>
    </row>
    <row r="650" spans="1:6" ht="12.75" customHeight="1">
      <c r="A650" s="53" t="s">
        <v>1296</v>
      </c>
      <c r="B650" s="85" t="s">
        <v>1297</v>
      </c>
      <c r="C650" s="50" t="s">
        <v>1296</v>
      </c>
      <c r="D650" s="242">
        <v>24631.33</v>
      </c>
      <c r="E650" s="242">
        <v>13101.28</v>
      </c>
      <c r="F650" s="52">
        <f t="shared" si="188"/>
        <v>53.189494842544029</v>
      </c>
    </row>
    <row r="651" spans="1:6" ht="12.75" customHeight="1">
      <c r="A651" s="53" t="s">
        <v>1298</v>
      </c>
      <c r="B651" s="85" t="s">
        <v>1299</v>
      </c>
      <c r="C651" s="50" t="s">
        <v>1298</v>
      </c>
      <c r="D651" s="242">
        <v>26515.43</v>
      </c>
      <c r="E651" s="242">
        <v>14681.63</v>
      </c>
      <c r="F651" s="52">
        <f t="shared" si="188"/>
        <v>55.370137312500681</v>
      </c>
    </row>
    <row r="652" spans="1:6" ht="24">
      <c r="A652" s="53">
        <v>11</v>
      </c>
      <c r="B652" s="85" t="s">
        <v>1300</v>
      </c>
      <c r="C652" s="50" t="s">
        <v>1301</v>
      </c>
      <c r="D652" s="51">
        <f t="shared" ref="D652:E652" si="189">+D649+D650-D651</f>
        <v>1049</v>
      </c>
      <c r="E652" s="51">
        <f t="shared" si="189"/>
        <v>1498.7000000000025</v>
      </c>
      <c r="F652" s="52">
        <f t="shared" si="188"/>
        <v>142.86939942802695</v>
      </c>
    </row>
    <row r="653" spans="1:6" ht="24">
      <c r="A653" s="53" t="s">
        <v>608</v>
      </c>
      <c r="B653" s="85" t="s">
        <v>1302</v>
      </c>
      <c r="C653" s="50" t="s">
        <v>1303</v>
      </c>
      <c r="D653" s="262">
        <v>0</v>
      </c>
      <c r="E653" s="262"/>
      <c r="F653" s="52" t="str">
        <f t="shared" si="188"/>
        <v>-</v>
      </c>
    </row>
    <row r="654" spans="1:6" ht="24">
      <c r="A654" s="53" t="s">
        <v>608</v>
      </c>
      <c r="B654" s="85" t="s">
        <v>1304</v>
      </c>
      <c r="C654" s="50" t="s">
        <v>1305</v>
      </c>
      <c r="D654" s="262">
        <v>31</v>
      </c>
      <c r="E654" s="262">
        <v>31</v>
      </c>
      <c r="F654" s="52">
        <f t="shared" si="188"/>
        <v>100</v>
      </c>
    </row>
    <row r="655" spans="1:6" ht="12.75" customHeight="1">
      <c r="A655" s="53" t="s">
        <v>608</v>
      </c>
      <c r="B655" s="85" t="s">
        <v>1306</v>
      </c>
      <c r="C655" s="50" t="s">
        <v>1307</v>
      </c>
      <c r="D655" s="262">
        <v>0</v>
      </c>
      <c r="E655" s="262"/>
      <c r="F655" s="52" t="str">
        <f t="shared" si="188"/>
        <v>-</v>
      </c>
    </row>
    <row r="656" spans="1:6" ht="12.75" customHeight="1">
      <c r="A656" s="53" t="s">
        <v>608</v>
      </c>
      <c r="B656" s="85" t="s">
        <v>1308</v>
      </c>
      <c r="C656" s="50" t="s">
        <v>1309</v>
      </c>
      <c r="D656" s="262">
        <v>28</v>
      </c>
      <c r="E656" s="262">
        <v>27</v>
      </c>
      <c r="F656" s="52">
        <f t="shared" si="188"/>
        <v>96.428571428571431</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0</v>
      </c>
      <c r="E661" s="242"/>
      <c r="F661" s="52" t="str">
        <f t="shared" si="188"/>
        <v>-</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275610.12</v>
      </c>
      <c r="E675" s="242">
        <v>292718.02</v>
      </c>
      <c r="F675" s="52">
        <f t="shared" si="188"/>
        <v>106.20728295463171</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2808.14</v>
      </c>
      <c r="E717" s="242">
        <v>465.78</v>
      </c>
      <c r="F717" s="52">
        <f t="shared" si="188"/>
        <v>16.58677986140292</v>
      </c>
    </row>
    <row r="718" spans="1:6" ht="12.75" customHeight="1">
      <c r="A718" s="53">
        <v>32121</v>
      </c>
      <c r="B718" s="85" t="s">
        <v>1415</v>
      </c>
      <c r="C718" s="50" t="s">
        <v>1416</v>
      </c>
      <c r="D718" s="242">
        <v>6112.64</v>
      </c>
      <c r="E718" s="242">
        <v>6680.88</v>
      </c>
      <c r="F718" s="52">
        <f t="shared" si="188"/>
        <v>109.29614700031409</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364.01</v>
      </c>
      <c r="E722" s="242">
        <v>364.02</v>
      </c>
      <c r="F722" s="52">
        <f t="shared" si="188"/>
        <v>100.00274717727535</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0</v>
      </c>
      <c r="E725" s="242"/>
      <c r="F725" s="52" t="str">
        <f t="shared" ref="F725:F979" si="190">IF(D725&lt;&gt;0,IF(E725/D725&gt;=100,"&gt;&gt;100",E725/D725*100),"-")</f>
        <v>-</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0</v>
      </c>
      <c r="E760" s="242"/>
      <c r="F760" s="52" t="str">
        <f t="shared" si="190"/>
        <v>-</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0</v>
      </c>
      <c r="E762" s="242"/>
      <c r="F762" s="52" t="str">
        <f t="shared" si="190"/>
        <v>-</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0</v>
      </c>
      <c r="E816" s="242"/>
      <c r="F816" s="52" t="str">
        <f t="shared" si="190"/>
        <v>-</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0</v>
      </c>
      <c r="E819" s="242"/>
      <c r="F819" s="52" t="str">
        <f t="shared" si="190"/>
        <v>-</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359.02</v>
      </c>
      <c r="E828" s="242">
        <v>117.54</v>
      </c>
      <c r="F828" s="52">
        <f t="shared" si="190"/>
        <v>32.739123168625703</v>
      </c>
    </row>
    <row r="829" spans="1:6" ht="12.75" customHeight="1">
      <c r="A829" s="53">
        <v>38117</v>
      </c>
      <c r="B829" s="85" t="s">
        <v>1636</v>
      </c>
      <c r="C829" s="50" t="s">
        <v>1637</v>
      </c>
      <c r="D829" s="242">
        <v>0</v>
      </c>
      <c r="E829" s="242"/>
      <c r="F829" s="52" t="str">
        <f t="shared" si="190"/>
        <v>-</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3" t="s">
        <v>1944</v>
      </c>
      <c r="B983" s="344"/>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4"/>
      <c r="F985" s="63" t="str">
        <f t="shared" ref="F985:F992" si="192">IF(D985&lt;&gt;0,IF(E985/D985&gt;=100,"&gt;&gt;100",E985/D985*100),"-")</f>
        <v>-</v>
      </c>
    </row>
    <row r="986" spans="1:6" ht="24">
      <c r="A986" s="53" t="s">
        <v>1951</v>
      </c>
      <c r="B986" s="85" t="s">
        <v>1952</v>
      </c>
      <c r="C986" s="50" t="s">
        <v>1951</v>
      </c>
      <c r="D986" s="245">
        <v>0</v>
      </c>
      <c r="E986" s="245"/>
      <c r="F986" s="52" t="str">
        <f t="shared" si="192"/>
        <v>-</v>
      </c>
    </row>
    <row r="987" spans="1:6" ht="24">
      <c r="A987" s="53" t="s">
        <v>1953</v>
      </c>
      <c r="B987" s="85" t="s">
        <v>1954</v>
      </c>
      <c r="C987" s="50" t="s">
        <v>1953</v>
      </c>
      <c r="D987" s="245">
        <v>0</v>
      </c>
      <c r="E987" s="245"/>
      <c r="F987" s="52" t="str">
        <f t="shared" si="192"/>
        <v>-</v>
      </c>
    </row>
    <row r="988" spans="1:6" ht="24">
      <c r="A988" s="53">
        <v>26454</v>
      </c>
      <c r="B988" s="85" t="s">
        <v>1955</v>
      </c>
      <c r="C988" s="50" t="s">
        <v>1956</v>
      </c>
      <c r="D988" s="245">
        <v>0</v>
      </c>
      <c r="E988" s="245"/>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c r="F990" s="52" t="str">
        <f t="shared" si="192"/>
        <v>-</v>
      </c>
    </row>
    <row r="991" spans="1:6" ht="12.75" customHeight="1">
      <c r="A991" s="53" t="s">
        <v>1962</v>
      </c>
      <c r="B991" s="85" t="s">
        <v>1963</v>
      </c>
      <c r="C991" s="50" t="s">
        <v>1962</v>
      </c>
      <c r="D991" s="245">
        <v>0</v>
      </c>
      <c r="E991" s="245"/>
      <c r="F991" s="52" t="str">
        <f t="shared" si="192"/>
        <v>-</v>
      </c>
    </row>
    <row r="992" spans="1:6" ht="24">
      <c r="A992" s="55">
        <v>26534</v>
      </c>
      <c r="B992" s="233" t="s">
        <v>1964</v>
      </c>
      <c r="C992" s="56" t="s">
        <v>1965</v>
      </c>
      <c r="D992" s="246">
        <v>0</v>
      </c>
      <c r="E992" s="246"/>
      <c r="F992" s="57" t="str">
        <f t="shared" si="192"/>
        <v>-</v>
      </c>
    </row>
    <row r="993" spans="1:6" ht="15" customHeight="1">
      <c r="A993" s="188"/>
      <c r="B993" s="211"/>
      <c r="C993" s="221"/>
      <c r="D993" s="71"/>
      <c r="E993" s="71"/>
      <c r="F993" s="71"/>
    </row>
    <row r="994" spans="1:6" ht="15" customHeight="1">
      <c r="A994" s="188"/>
      <c r="B994" s="211"/>
      <c r="C994" s="221"/>
      <c r="D994" s="341"/>
      <c r="E994" s="342"/>
      <c r="F994" s="71"/>
    </row>
    <row r="995" spans="1:6" ht="15" customHeight="1">
      <c r="A995" s="188"/>
      <c r="B995" s="211"/>
      <c r="C995" s="221"/>
      <c r="D995" s="341"/>
      <c r="E995" s="342"/>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7" workbookViewId="0">
      <selection activeCell="L100" sqref="L100"/>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58141.34</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331334.78999999992</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331334.78999999992</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304840.61</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24481.97</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54.29</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117.54</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1840.38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327320.44</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327320.44</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297888.64000000001</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25289.45</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65.83</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117.54</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3958.98</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62155.689999999886</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62155.69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55464.01</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6691.68</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1"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6" t="s">
        <v>2859</v>
      </c>
      <c r="B1" s="361"/>
      <c r="C1" s="361"/>
      <c r="D1" s="361"/>
      <c r="E1" s="71" t="s">
        <v>3001</v>
      </c>
      <c r="F1" s="71"/>
      <c r="G1" s="71"/>
      <c r="H1" s="71"/>
      <c r="I1" s="71"/>
      <c r="J1" s="71"/>
      <c r="K1" s="71"/>
      <c r="L1" s="71"/>
      <c r="M1" s="71"/>
      <c r="N1" s="71"/>
      <c r="O1" s="71"/>
      <c r="P1" s="71"/>
    </row>
    <row r="2" spans="1:16" ht="37.5" customHeight="1">
      <c r="A2" s="366" t="s">
        <v>3002</v>
      </c>
      <c r="B2" s="361"/>
      <c r="C2" s="361"/>
      <c r="D2" s="361"/>
    </row>
    <row r="3" spans="1:16" ht="29.25" customHeight="1">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17538</v>
      </c>
      <c r="P3" s="71"/>
    </row>
    <row r="4" spans="1:16" ht="19.5" customHeight="1">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3" t="s">
        <v>3024</v>
      </c>
      <c r="B19" s="364"/>
      <c r="C19" s="365"/>
      <c r="D19" s="123"/>
      <c r="E19" s="71">
        <f>SUM(E20:E273)</f>
        <v>0</v>
      </c>
      <c r="F19" s="71">
        <f>SUM(F20:F273)</f>
        <v>1</v>
      </c>
      <c r="G19" s="71"/>
      <c r="H19" s="71"/>
      <c r="I19" s="71"/>
      <c r="J19" s="71"/>
      <c r="K19" s="71"/>
      <c r="L19" s="71"/>
      <c r="M19" s="71"/>
      <c r="N19" s="71"/>
      <c r="O19" s="71"/>
      <c r="P19" s="71"/>
    </row>
    <row r="20" spans="1:16" ht="2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3299</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2" t="s">
        <v>3300</v>
      </c>
      <c r="B1" s="372"/>
      <c r="C1" s="372"/>
    </row>
    <row r="2" spans="1:17" ht="33" customHeight="1">
      <c r="A2" s="373" t="s">
        <v>3301</v>
      </c>
      <c r="B2" s="374"/>
      <c r="C2" s="371"/>
      <c r="D2" s="4"/>
      <c r="E2" s="4"/>
      <c r="F2" s="4"/>
      <c r="G2" s="4"/>
      <c r="H2" s="4"/>
      <c r="I2" s="4"/>
      <c r="J2" s="4"/>
      <c r="K2" s="4"/>
      <c r="L2" s="4"/>
      <c r="M2" s="4"/>
      <c r="N2" s="4"/>
      <c r="O2" s="4"/>
      <c r="P2" s="4"/>
      <c r="Q2" s="4"/>
    </row>
    <row r="3" spans="1:17" ht="18.75" customHeight="1">
      <c r="A3" s="304" t="s">
        <v>3302</v>
      </c>
      <c r="B3" s="375" t="s">
        <v>3303</v>
      </c>
      <c r="C3" s="371"/>
      <c r="D3" s="4"/>
      <c r="E3" s="4"/>
      <c r="F3" s="4"/>
      <c r="G3" s="4"/>
      <c r="H3" s="4"/>
      <c r="I3" s="4"/>
      <c r="J3" s="4"/>
      <c r="K3" s="4"/>
      <c r="L3" s="4"/>
      <c r="M3" s="4"/>
      <c r="N3" s="4"/>
      <c r="O3" s="4"/>
      <c r="P3" s="4"/>
      <c r="Q3" s="4"/>
    </row>
    <row r="4" spans="1:17" ht="37.5" hidden="1" customHeight="1">
      <c r="A4" s="305" t="s">
        <v>3304</v>
      </c>
      <c r="B4" s="370" t="s">
        <v>3305</v>
      </c>
      <c r="C4" s="371"/>
      <c r="D4" s="4"/>
      <c r="E4" s="4"/>
      <c r="F4" s="4"/>
      <c r="G4" s="4"/>
      <c r="H4" s="4"/>
      <c r="I4" s="4"/>
      <c r="J4" s="4"/>
      <c r="K4" s="4"/>
      <c r="L4" s="4"/>
      <c r="M4" s="4"/>
      <c r="N4" s="4"/>
      <c r="O4" s="4"/>
      <c r="P4" s="4"/>
      <c r="Q4" s="4"/>
    </row>
    <row r="5" spans="1:17" ht="48" hidden="1" customHeight="1">
      <c r="A5" s="305" t="s">
        <v>3304</v>
      </c>
      <c r="B5" s="370" t="s">
        <v>3306</v>
      </c>
      <c r="C5" s="371"/>
      <c r="D5" s="4"/>
      <c r="E5" s="4"/>
      <c r="F5" s="4"/>
      <c r="G5" s="4"/>
      <c r="H5" s="4"/>
      <c r="I5" s="4"/>
      <c r="J5" s="4"/>
      <c r="K5" s="4"/>
      <c r="L5" s="4"/>
      <c r="M5" s="4"/>
      <c r="N5" s="4"/>
      <c r="O5" s="4"/>
      <c r="P5" s="4"/>
      <c r="Q5" s="4"/>
    </row>
    <row r="6" spans="1:17" ht="59.25" hidden="1" customHeight="1">
      <c r="A6" s="305" t="s">
        <v>3304</v>
      </c>
      <c r="B6" s="370" t="s">
        <v>3307</v>
      </c>
      <c r="C6" s="371"/>
      <c r="D6" s="4"/>
      <c r="E6" s="4"/>
      <c r="F6" s="4"/>
      <c r="G6" s="4"/>
      <c r="H6" s="4"/>
      <c r="I6" s="4"/>
      <c r="J6" s="4"/>
      <c r="K6" s="4"/>
      <c r="L6" s="4"/>
      <c r="M6" s="4"/>
      <c r="N6" s="4"/>
      <c r="O6" s="4"/>
      <c r="P6" s="4"/>
      <c r="Q6" s="4"/>
    </row>
    <row r="7" spans="1:17" ht="48" hidden="1" customHeight="1">
      <c r="A7" s="305" t="s">
        <v>3308</v>
      </c>
      <c r="B7" s="370" t="s">
        <v>3309</v>
      </c>
      <c r="C7" s="371"/>
      <c r="D7" s="4"/>
      <c r="E7" s="4"/>
      <c r="F7" s="4"/>
      <c r="G7" s="4"/>
      <c r="H7" s="4"/>
      <c r="I7" s="4"/>
      <c r="J7" s="4"/>
      <c r="K7" s="4"/>
      <c r="L7" s="4"/>
      <c r="M7" s="4"/>
      <c r="N7" s="4"/>
      <c r="O7" s="4"/>
      <c r="P7" s="4"/>
      <c r="Q7" s="4"/>
    </row>
    <row r="8" spans="1:17" ht="41.25" hidden="1" customHeight="1">
      <c r="A8" s="305" t="s">
        <v>3310</v>
      </c>
      <c r="B8" s="370" t="s">
        <v>3311</v>
      </c>
      <c r="C8" s="371"/>
      <c r="D8" s="4"/>
      <c r="E8" s="4"/>
      <c r="F8" s="4"/>
      <c r="G8" s="4"/>
      <c r="H8" s="4"/>
      <c r="I8" s="4"/>
      <c r="J8" s="4"/>
      <c r="K8" s="4"/>
      <c r="L8" s="4"/>
      <c r="M8" s="4"/>
      <c r="N8" s="4"/>
      <c r="O8" s="4"/>
      <c r="P8" s="4"/>
      <c r="Q8" s="4"/>
    </row>
    <row r="9" spans="1:17" ht="59.25" hidden="1" customHeight="1">
      <c r="A9" s="305" t="s">
        <v>3312</v>
      </c>
      <c r="B9" s="370" t="s">
        <v>3313</v>
      </c>
      <c r="C9" s="371"/>
      <c r="D9" s="4"/>
      <c r="E9" s="4"/>
      <c r="F9" s="4"/>
      <c r="G9" s="4"/>
      <c r="H9" s="4"/>
      <c r="I9" s="4"/>
      <c r="J9" s="4"/>
      <c r="K9" s="4"/>
      <c r="L9" s="4"/>
      <c r="M9" s="4"/>
      <c r="N9" s="4"/>
      <c r="O9" s="4"/>
      <c r="P9" s="4"/>
      <c r="Q9" s="4"/>
    </row>
    <row r="10" spans="1:17" ht="61.5" hidden="1" customHeight="1">
      <c r="A10" s="305" t="s">
        <v>3312</v>
      </c>
      <c r="B10" s="370" t="s">
        <v>3314</v>
      </c>
      <c r="C10" s="371"/>
      <c r="D10" s="4"/>
      <c r="E10" s="4"/>
      <c r="F10" s="4"/>
      <c r="G10" s="4"/>
      <c r="H10" s="4"/>
      <c r="I10" s="4"/>
      <c r="J10" s="4"/>
      <c r="K10" s="4"/>
      <c r="L10" s="4"/>
      <c r="M10" s="4"/>
      <c r="N10" s="4"/>
      <c r="O10" s="4"/>
      <c r="P10" s="4"/>
      <c r="Q10" s="4"/>
    </row>
    <row r="11" spans="1:17" ht="43.5" hidden="1" customHeight="1">
      <c r="A11" s="305" t="s">
        <v>3312</v>
      </c>
      <c r="B11" s="370" t="s">
        <v>3315</v>
      </c>
      <c r="C11" s="371"/>
      <c r="D11" s="4"/>
      <c r="E11" s="4"/>
      <c r="F11" s="4"/>
      <c r="G11" s="4"/>
      <c r="H11" s="4"/>
      <c r="I11" s="4"/>
      <c r="J11" s="4"/>
      <c r="K11" s="4"/>
      <c r="L11" s="4"/>
      <c r="M11" s="4"/>
      <c r="N11" s="4"/>
      <c r="O11" s="4"/>
      <c r="P11" s="4"/>
      <c r="Q11" s="4"/>
    </row>
    <row r="12" spans="1:17" ht="27.75" hidden="1" customHeight="1">
      <c r="A12" s="305" t="s">
        <v>3316</v>
      </c>
      <c r="B12" s="370" t="s">
        <v>3317</v>
      </c>
      <c r="C12" s="371"/>
      <c r="D12" s="4"/>
      <c r="E12" s="4"/>
      <c r="F12" s="4"/>
      <c r="G12" s="4"/>
      <c r="H12" s="4"/>
      <c r="I12" s="4"/>
      <c r="J12" s="4"/>
      <c r="K12" s="4"/>
      <c r="L12" s="4"/>
      <c r="M12" s="4"/>
      <c r="N12" s="4"/>
      <c r="O12" s="4"/>
      <c r="P12" s="4"/>
      <c r="Q12" s="4"/>
    </row>
    <row r="13" spans="1:17" ht="27.75" hidden="1" customHeight="1">
      <c r="A13" s="305" t="s">
        <v>3318</v>
      </c>
      <c r="B13" s="370" t="s">
        <v>3319</v>
      </c>
      <c r="C13" s="371"/>
      <c r="D13" s="4"/>
      <c r="E13" s="4"/>
      <c r="F13" s="4"/>
      <c r="G13" s="4"/>
      <c r="H13" s="4"/>
      <c r="I13" s="4"/>
      <c r="J13" s="4"/>
      <c r="K13" s="4"/>
      <c r="L13" s="4"/>
      <c r="M13" s="4"/>
      <c r="N13" s="4"/>
      <c r="O13" s="4"/>
      <c r="P13" s="4"/>
      <c r="Q13" s="4"/>
    </row>
    <row r="14" spans="1:17" ht="45.75" hidden="1" customHeight="1">
      <c r="A14" s="305" t="s">
        <v>3320</v>
      </c>
      <c r="B14" s="370" t="s">
        <v>3321</v>
      </c>
      <c r="C14" s="371"/>
      <c r="D14" s="4"/>
      <c r="E14" s="4"/>
      <c r="F14" s="4"/>
      <c r="G14" s="4"/>
      <c r="H14" s="4"/>
      <c r="I14" s="4"/>
      <c r="J14" s="4"/>
      <c r="K14" s="4"/>
      <c r="L14" s="4"/>
      <c r="M14" s="4"/>
      <c r="N14" s="4"/>
      <c r="O14" s="4"/>
      <c r="P14" s="4"/>
      <c r="Q14" s="4"/>
    </row>
    <row r="15" spans="1:17" ht="45.75" hidden="1" customHeight="1">
      <c r="A15" s="305" t="s">
        <v>3322</v>
      </c>
      <c r="B15" s="370" t="s">
        <v>3323</v>
      </c>
      <c r="C15" s="371"/>
      <c r="D15" s="4"/>
      <c r="E15" s="4"/>
      <c r="F15" s="4"/>
      <c r="G15" s="4"/>
      <c r="H15" s="4"/>
      <c r="I15" s="4"/>
      <c r="J15" s="4"/>
      <c r="K15" s="4"/>
      <c r="L15" s="4"/>
      <c r="M15" s="4"/>
      <c r="N15" s="4"/>
      <c r="O15" s="4"/>
      <c r="P15" s="4"/>
      <c r="Q15" s="4"/>
    </row>
    <row r="16" spans="1:17" ht="51" hidden="1" customHeight="1">
      <c r="A16" s="305" t="s">
        <v>3324</v>
      </c>
      <c r="B16" s="370" t="s">
        <v>3325</v>
      </c>
      <c r="C16" s="371"/>
      <c r="D16" s="4"/>
      <c r="E16" s="4"/>
      <c r="F16" s="4"/>
      <c r="G16" s="4"/>
      <c r="H16" s="4"/>
      <c r="I16" s="4"/>
      <c r="J16" s="4"/>
      <c r="K16" s="4"/>
      <c r="L16" s="4"/>
      <c r="M16" s="4"/>
      <c r="N16" s="4"/>
      <c r="O16" s="4"/>
      <c r="P16" s="4"/>
      <c r="Q16" s="4"/>
    </row>
    <row r="17" spans="1:17" ht="27.75" hidden="1" customHeight="1">
      <c r="A17" s="305" t="s">
        <v>3326</v>
      </c>
      <c r="B17" s="370" t="s">
        <v>3327</v>
      </c>
      <c r="C17" s="371"/>
      <c r="D17" s="4"/>
      <c r="E17" s="4"/>
      <c r="F17" s="4"/>
      <c r="G17" s="4"/>
      <c r="H17" s="4"/>
      <c r="I17" s="4"/>
      <c r="J17" s="4"/>
      <c r="K17" s="4"/>
      <c r="L17" s="4"/>
      <c r="M17" s="4"/>
      <c r="N17" s="4"/>
      <c r="O17" s="4"/>
      <c r="P17" s="4"/>
      <c r="Q17" s="4"/>
    </row>
    <row r="18" spans="1:17" ht="27.75" hidden="1" customHeight="1">
      <c r="A18" s="305" t="s">
        <v>3328</v>
      </c>
      <c r="B18" s="370" t="s">
        <v>3329</v>
      </c>
      <c r="C18" s="371"/>
      <c r="D18" s="4"/>
      <c r="E18" s="4"/>
      <c r="F18" s="4"/>
      <c r="G18" s="4"/>
      <c r="H18" s="4"/>
      <c r="I18" s="4"/>
      <c r="J18" s="4"/>
      <c r="K18" s="4"/>
      <c r="L18" s="4"/>
      <c r="M18" s="4"/>
      <c r="N18" s="4"/>
      <c r="O18" s="4"/>
      <c r="P18" s="4"/>
      <c r="Q18" s="4"/>
    </row>
    <row r="19" spans="1:17" ht="45" hidden="1" customHeight="1">
      <c r="A19" s="305" t="s">
        <v>3328</v>
      </c>
      <c r="B19" s="370" t="s">
        <v>3330</v>
      </c>
      <c r="C19" s="371"/>
      <c r="D19" s="4"/>
      <c r="E19" s="4"/>
      <c r="F19" s="4"/>
      <c r="G19" s="4"/>
      <c r="H19" s="4"/>
      <c r="I19" s="4"/>
      <c r="J19" s="4"/>
      <c r="K19" s="4"/>
      <c r="L19" s="4"/>
      <c r="M19" s="4"/>
      <c r="N19" s="4"/>
      <c r="O19" s="4"/>
      <c r="P19" s="4"/>
      <c r="Q19" s="4"/>
    </row>
    <row r="20" spans="1:17" ht="45" hidden="1" customHeight="1">
      <c r="A20" s="305" t="s">
        <v>3331</v>
      </c>
      <c r="B20" s="370" t="s">
        <v>3332</v>
      </c>
      <c r="C20" s="371"/>
      <c r="D20" s="4"/>
      <c r="E20" s="4"/>
      <c r="F20" s="4"/>
      <c r="G20" s="4"/>
      <c r="H20" s="4"/>
      <c r="I20" s="4"/>
      <c r="J20" s="4"/>
      <c r="K20" s="4"/>
      <c r="L20" s="4"/>
      <c r="M20" s="4"/>
      <c r="N20" s="4"/>
      <c r="O20" s="4"/>
      <c r="P20" s="4"/>
      <c r="Q20" s="4"/>
    </row>
    <row r="21" spans="1:17" ht="30" hidden="1" customHeight="1">
      <c r="A21" s="305" t="s">
        <v>3333</v>
      </c>
      <c r="B21" s="370" t="s">
        <v>3334</v>
      </c>
      <c r="C21" s="371"/>
      <c r="D21" s="4"/>
      <c r="E21" s="4"/>
      <c r="F21" s="4"/>
      <c r="G21" s="4"/>
      <c r="H21" s="4"/>
      <c r="I21" s="4"/>
      <c r="J21" s="4"/>
      <c r="K21" s="4"/>
      <c r="L21" s="4"/>
      <c r="M21" s="4"/>
      <c r="N21" s="4"/>
      <c r="O21" s="4"/>
      <c r="P21" s="4"/>
      <c r="Q21" s="4"/>
    </row>
    <row r="22" spans="1:17" ht="30" hidden="1" customHeight="1">
      <c r="A22" s="305" t="s">
        <v>3335</v>
      </c>
      <c r="B22" s="370" t="s">
        <v>3336</v>
      </c>
      <c r="C22" s="371"/>
      <c r="D22" s="4"/>
      <c r="E22" s="4"/>
      <c r="F22" s="4"/>
      <c r="G22" s="4"/>
      <c r="H22" s="4"/>
      <c r="I22" s="4"/>
      <c r="J22" s="4"/>
      <c r="K22" s="4"/>
      <c r="L22" s="4"/>
      <c r="M22" s="4"/>
      <c r="N22" s="4"/>
      <c r="O22" s="4"/>
      <c r="P22" s="4"/>
      <c r="Q22" s="4"/>
    </row>
    <row r="23" spans="1:17" ht="30" hidden="1" customHeight="1">
      <c r="A23" s="305" t="s">
        <v>3337</v>
      </c>
      <c r="B23" s="370" t="s">
        <v>3338</v>
      </c>
      <c r="C23" s="371"/>
      <c r="D23" s="4"/>
      <c r="E23" s="4"/>
      <c r="F23" s="4"/>
      <c r="G23" s="4"/>
      <c r="H23" s="4"/>
      <c r="I23" s="4"/>
      <c r="J23" s="4"/>
      <c r="K23" s="4"/>
      <c r="L23" s="4"/>
      <c r="M23" s="4"/>
      <c r="N23" s="4"/>
      <c r="O23" s="4"/>
      <c r="P23" s="4"/>
      <c r="Q23" s="4"/>
    </row>
    <row r="24" spans="1:17" ht="30" hidden="1" customHeight="1">
      <c r="A24" s="305" t="s">
        <v>3339</v>
      </c>
      <c r="B24" s="370" t="s">
        <v>3340</v>
      </c>
      <c r="C24" s="371"/>
      <c r="D24" s="4"/>
      <c r="E24" s="4"/>
      <c r="F24" s="4"/>
      <c r="G24" s="4"/>
      <c r="H24" s="4"/>
      <c r="I24" s="4"/>
      <c r="J24" s="4"/>
      <c r="K24" s="4"/>
      <c r="L24" s="4"/>
      <c r="M24" s="4"/>
      <c r="N24" s="4"/>
      <c r="O24" s="4"/>
      <c r="P24" s="4"/>
      <c r="Q24" s="4"/>
    </row>
    <row r="25" spans="1:17" ht="30" hidden="1" customHeight="1">
      <c r="A25" s="305" t="s">
        <v>3341</v>
      </c>
      <c r="B25" s="370" t="s">
        <v>3342</v>
      </c>
      <c r="C25" s="371"/>
      <c r="D25" s="4"/>
      <c r="E25" s="4"/>
      <c r="F25" s="4"/>
      <c r="G25" s="4"/>
      <c r="H25" s="4"/>
      <c r="I25" s="4"/>
      <c r="J25" s="4"/>
      <c r="K25" s="4"/>
      <c r="L25" s="4"/>
      <c r="M25" s="4"/>
      <c r="N25" s="4"/>
      <c r="O25" s="4"/>
      <c r="P25" s="4"/>
      <c r="Q25" s="4"/>
    </row>
    <row r="26" spans="1:17" ht="30" hidden="1" customHeight="1">
      <c r="A26" s="305" t="s">
        <v>3343</v>
      </c>
      <c r="B26" s="370" t="s">
        <v>3344</v>
      </c>
      <c r="C26" s="371"/>
      <c r="D26" s="4"/>
      <c r="E26" s="4"/>
      <c r="F26" s="4"/>
      <c r="G26" s="4"/>
      <c r="H26" s="4"/>
      <c r="I26" s="4"/>
      <c r="J26" s="4"/>
      <c r="K26" s="4"/>
      <c r="L26" s="4"/>
      <c r="M26" s="4"/>
      <c r="N26" s="4"/>
      <c r="O26" s="4"/>
      <c r="P26" s="4"/>
      <c r="Q26" s="4"/>
    </row>
    <row r="27" spans="1:17" ht="70.5" hidden="1" customHeight="1">
      <c r="A27" s="305" t="s">
        <v>3345</v>
      </c>
      <c r="B27" s="370" t="s">
        <v>3346</v>
      </c>
      <c r="C27" s="371"/>
      <c r="D27" s="4"/>
      <c r="E27" s="4"/>
      <c r="F27" s="4"/>
      <c r="G27" s="4"/>
      <c r="H27" s="4"/>
      <c r="I27" s="4"/>
      <c r="J27" s="4"/>
      <c r="K27" s="4"/>
      <c r="L27" s="4"/>
      <c r="M27" s="4"/>
      <c r="N27" s="4"/>
      <c r="O27" s="4"/>
      <c r="P27" s="4"/>
      <c r="Q27" s="4"/>
    </row>
    <row r="28" spans="1:17" ht="48" hidden="1" customHeight="1">
      <c r="A28" s="305" t="s">
        <v>3347</v>
      </c>
      <c r="B28" s="370" t="s">
        <v>3348</v>
      </c>
      <c r="C28" s="371"/>
      <c r="D28" s="4"/>
      <c r="E28" s="4"/>
      <c r="F28" s="4"/>
      <c r="G28" s="4"/>
      <c r="H28" s="4"/>
      <c r="I28" s="4"/>
      <c r="J28" s="4"/>
      <c r="K28" s="4"/>
      <c r="L28" s="4"/>
      <c r="M28" s="4"/>
      <c r="N28" s="4"/>
      <c r="O28" s="4"/>
      <c r="P28" s="4"/>
      <c r="Q28" s="4"/>
    </row>
    <row r="29" spans="1:17" ht="100.5" hidden="1" customHeight="1">
      <c r="A29" s="305" t="s">
        <v>3349</v>
      </c>
      <c r="B29" s="370" t="s">
        <v>3350</v>
      </c>
      <c r="C29" s="371"/>
      <c r="D29" s="4"/>
      <c r="E29" s="4"/>
      <c r="F29" s="4"/>
      <c r="G29" s="4"/>
      <c r="H29" s="4"/>
      <c r="I29" s="4"/>
      <c r="J29" s="4"/>
      <c r="K29" s="4"/>
      <c r="L29" s="4"/>
      <c r="M29" s="4"/>
      <c r="N29" s="4"/>
      <c r="O29" s="4"/>
      <c r="P29" s="4"/>
      <c r="Q29" s="4"/>
    </row>
    <row r="30" spans="1:17" ht="45" hidden="1" customHeight="1">
      <c r="A30" s="305" t="s">
        <v>3351</v>
      </c>
      <c r="B30" s="370" t="s">
        <v>3352</v>
      </c>
      <c r="C30" s="371"/>
      <c r="D30" s="4"/>
      <c r="E30" s="4"/>
      <c r="F30" s="4"/>
      <c r="G30" s="4"/>
      <c r="H30" s="4"/>
      <c r="I30" s="4"/>
      <c r="J30" s="4"/>
      <c r="K30" s="4"/>
      <c r="L30" s="4"/>
      <c r="M30" s="4"/>
      <c r="N30" s="4"/>
      <c r="O30" s="4"/>
      <c r="P30" s="4"/>
      <c r="Q30" s="4"/>
    </row>
    <row r="31" spans="1:17" ht="45" hidden="1" customHeight="1">
      <c r="A31" s="305" t="s">
        <v>3353</v>
      </c>
      <c r="B31" s="370" t="s">
        <v>3354</v>
      </c>
      <c r="C31" s="371"/>
      <c r="D31" s="4"/>
      <c r="E31" s="4"/>
      <c r="F31" s="4"/>
      <c r="G31" s="4"/>
      <c r="H31" s="4"/>
      <c r="I31" s="4"/>
      <c r="J31" s="4"/>
      <c r="K31" s="4"/>
      <c r="L31" s="4"/>
      <c r="M31" s="4"/>
      <c r="N31" s="4"/>
      <c r="O31" s="4"/>
      <c r="P31" s="4"/>
      <c r="Q31" s="4"/>
    </row>
    <row r="32" spans="1:17" ht="45" hidden="1" customHeight="1">
      <c r="A32" s="305" t="s">
        <v>3355</v>
      </c>
      <c r="B32" s="370" t="s">
        <v>3356</v>
      </c>
      <c r="C32" s="371"/>
      <c r="D32" s="4"/>
      <c r="E32" s="4"/>
      <c r="F32" s="4"/>
      <c r="G32" s="4"/>
      <c r="H32" s="4"/>
      <c r="I32" s="4"/>
      <c r="J32" s="4"/>
      <c r="K32" s="4"/>
      <c r="L32" s="4"/>
      <c r="M32" s="4"/>
      <c r="N32" s="4"/>
      <c r="O32" s="4"/>
      <c r="P32" s="4"/>
      <c r="Q32" s="4"/>
    </row>
    <row r="33" spans="1:17" ht="72" hidden="1" customHeight="1">
      <c r="A33" s="305" t="s">
        <v>3357</v>
      </c>
      <c r="B33" s="370" t="s">
        <v>3358</v>
      </c>
      <c r="C33" s="371"/>
      <c r="D33" s="4"/>
      <c r="E33" s="4"/>
      <c r="F33" s="4"/>
      <c r="G33" s="4"/>
      <c r="H33" s="4"/>
      <c r="I33" s="4"/>
      <c r="J33" s="4"/>
      <c r="K33" s="4"/>
      <c r="L33" s="4"/>
      <c r="M33" s="4"/>
      <c r="N33" s="4"/>
      <c r="O33" s="4"/>
      <c r="P33" s="4"/>
      <c r="Q33" s="4"/>
    </row>
    <row r="34" spans="1:17" ht="79.5" hidden="1" customHeight="1">
      <c r="A34" s="305" t="s">
        <v>3359</v>
      </c>
      <c r="B34" s="370" t="s">
        <v>3360</v>
      </c>
      <c r="C34" s="371"/>
      <c r="D34" s="4"/>
      <c r="E34" s="4"/>
      <c r="F34" s="4"/>
      <c r="G34" s="4"/>
      <c r="H34" s="4"/>
      <c r="I34" s="4"/>
      <c r="J34" s="4"/>
      <c r="K34" s="4"/>
      <c r="L34" s="4"/>
      <c r="M34" s="4"/>
      <c r="N34" s="4"/>
      <c r="O34" s="4"/>
      <c r="P34" s="4"/>
      <c r="Q34" s="4"/>
    </row>
    <row r="35" spans="1:17" ht="70.5" hidden="1" customHeight="1">
      <c r="A35" s="305" t="s">
        <v>3361</v>
      </c>
      <c r="B35" s="370" t="s">
        <v>3362</v>
      </c>
      <c r="C35" s="371"/>
      <c r="D35" s="4"/>
      <c r="E35" s="4"/>
      <c r="F35" s="4"/>
      <c r="G35" s="4"/>
      <c r="H35" s="4"/>
      <c r="I35" s="4"/>
      <c r="J35" s="4"/>
      <c r="K35" s="4"/>
      <c r="L35" s="4"/>
      <c r="M35" s="4"/>
      <c r="N35" s="4"/>
      <c r="O35" s="4"/>
      <c r="P35" s="4"/>
      <c r="Q35" s="4"/>
    </row>
    <row r="36" spans="1:17" ht="45.75" hidden="1" customHeight="1">
      <c r="A36" s="305" t="s">
        <v>3363</v>
      </c>
      <c r="B36" s="370" t="s">
        <v>3364</v>
      </c>
      <c r="C36" s="371"/>
      <c r="D36" s="4"/>
      <c r="E36" s="4"/>
      <c r="F36" s="4"/>
      <c r="G36" s="4"/>
      <c r="H36" s="4"/>
      <c r="I36" s="4"/>
      <c r="J36" s="4"/>
      <c r="K36" s="4"/>
      <c r="L36" s="4"/>
      <c r="M36" s="4"/>
      <c r="N36" s="4"/>
      <c r="O36" s="4"/>
      <c r="P36" s="4"/>
      <c r="Q36" s="4"/>
    </row>
    <row r="37" spans="1:17" ht="54.75" hidden="1" customHeight="1">
      <c r="A37" s="305" t="s">
        <v>3365</v>
      </c>
      <c r="B37" s="370" t="s">
        <v>3366</v>
      </c>
      <c r="C37" s="371"/>
      <c r="D37" s="4"/>
      <c r="E37" s="4"/>
      <c r="F37" s="4"/>
      <c r="G37" s="4"/>
      <c r="H37" s="4"/>
      <c r="I37" s="4"/>
      <c r="J37" s="4"/>
      <c r="K37" s="4"/>
      <c r="L37" s="4"/>
      <c r="M37" s="4"/>
      <c r="N37" s="4"/>
      <c r="O37" s="4"/>
      <c r="P37" s="4"/>
      <c r="Q37" s="4"/>
    </row>
    <row r="38" spans="1:17" ht="37.5" hidden="1" customHeight="1">
      <c r="A38" s="305" t="s">
        <v>3367</v>
      </c>
      <c r="B38" s="370" t="s">
        <v>3368</v>
      </c>
      <c r="C38" s="371"/>
      <c r="D38" s="4"/>
      <c r="E38" s="4"/>
      <c r="F38" s="4"/>
      <c r="G38" s="4"/>
      <c r="H38" s="4"/>
      <c r="I38" s="4"/>
      <c r="J38" s="4"/>
      <c r="K38" s="4"/>
      <c r="L38" s="4"/>
      <c r="M38" s="4"/>
      <c r="N38" s="4"/>
      <c r="O38" s="4"/>
      <c r="P38" s="4"/>
      <c r="Q38" s="4"/>
    </row>
    <row r="39" spans="1:17" ht="61.5" hidden="1" customHeight="1">
      <c r="A39" s="305" t="s">
        <v>3369</v>
      </c>
      <c r="B39" s="370" t="s">
        <v>3370</v>
      </c>
      <c r="C39" s="371"/>
      <c r="D39" s="4"/>
      <c r="E39" s="4"/>
      <c r="F39" s="4"/>
      <c r="G39" s="4"/>
      <c r="H39" s="4"/>
      <c r="I39" s="4"/>
      <c r="J39" s="4"/>
      <c r="K39" s="4"/>
      <c r="L39" s="4"/>
      <c r="M39" s="4"/>
      <c r="N39" s="4"/>
      <c r="O39" s="4"/>
      <c r="P39" s="4"/>
      <c r="Q39" s="4"/>
    </row>
    <row r="40" spans="1:17" ht="53.25" hidden="1" customHeight="1">
      <c r="A40" s="305" t="s">
        <v>3371</v>
      </c>
      <c r="B40" s="370" t="s">
        <v>3372</v>
      </c>
      <c r="C40" s="371"/>
      <c r="D40" s="4"/>
      <c r="E40" s="4"/>
      <c r="F40" s="4"/>
      <c r="G40" s="4"/>
      <c r="H40" s="4"/>
      <c r="I40" s="4"/>
      <c r="J40" s="4"/>
      <c r="K40" s="4"/>
      <c r="L40" s="4"/>
      <c r="M40" s="4"/>
      <c r="N40" s="4"/>
      <c r="O40" s="4"/>
      <c r="P40" s="4"/>
      <c r="Q40" s="4"/>
    </row>
    <row r="41" spans="1:17" ht="73.5" hidden="1" customHeight="1">
      <c r="A41" s="305" t="s">
        <v>3373</v>
      </c>
      <c r="B41" s="370" t="s">
        <v>3374</v>
      </c>
      <c r="C41" s="371"/>
      <c r="D41" s="4"/>
      <c r="E41" s="4"/>
      <c r="F41" s="4"/>
      <c r="G41" s="4"/>
      <c r="H41" s="4"/>
      <c r="I41" s="4"/>
      <c r="J41" s="4"/>
      <c r="K41" s="4"/>
      <c r="L41" s="4"/>
      <c r="M41" s="4"/>
      <c r="N41" s="4"/>
      <c r="O41" s="4"/>
      <c r="P41" s="4"/>
      <c r="Q41" s="4"/>
    </row>
    <row r="42" spans="1:17" ht="57.75" hidden="1" customHeight="1">
      <c r="A42" s="305" t="s">
        <v>3375</v>
      </c>
      <c r="B42" s="370" t="s">
        <v>3376</v>
      </c>
      <c r="C42" s="371"/>
      <c r="D42" s="4"/>
      <c r="E42" s="4"/>
      <c r="F42" s="4"/>
      <c r="G42" s="4"/>
      <c r="H42" s="4"/>
      <c r="I42" s="4"/>
      <c r="J42" s="4"/>
      <c r="K42" s="4"/>
      <c r="L42" s="4"/>
      <c r="M42" s="4"/>
      <c r="N42" s="4"/>
      <c r="O42" s="4"/>
      <c r="P42" s="4"/>
      <c r="Q42" s="4"/>
    </row>
    <row r="43" spans="1:17" ht="84" hidden="1" customHeight="1">
      <c r="A43" s="305" t="s">
        <v>3377</v>
      </c>
      <c r="B43" s="370" t="s">
        <v>3378</v>
      </c>
      <c r="C43" s="371"/>
      <c r="D43" s="4"/>
      <c r="E43" s="4"/>
      <c r="F43" s="4"/>
      <c r="G43" s="4"/>
      <c r="H43" s="4"/>
      <c r="I43" s="4"/>
      <c r="J43" s="4"/>
      <c r="K43" s="4"/>
      <c r="L43" s="4"/>
      <c r="M43" s="4"/>
      <c r="N43" s="4"/>
      <c r="O43" s="4"/>
      <c r="P43" s="4"/>
      <c r="Q43" s="4"/>
    </row>
    <row r="44" spans="1:17" ht="48" hidden="1" customHeight="1">
      <c r="A44" s="305" t="s">
        <v>3379</v>
      </c>
      <c r="B44" s="370" t="s">
        <v>3380</v>
      </c>
      <c r="C44" s="371"/>
      <c r="D44" s="4"/>
      <c r="E44" s="4"/>
      <c r="F44" s="4"/>
      <c r="G44" s="4"/>
      <c r="H44" s="4"/>
      <c r="I44" s="4"/>
      <c r="J44" s="4"/>
      <c r="K44" s="4"/>
      <c r="L44" s="4"/>
      <c r="M44" s="4"/>
      <c r="N44" s="4"/>
      <c r="O44" s="4"/>
      <c r="P44" s="4"/>
      <c r="Q44" s="4"/>
    </row>
    <row r="45" spans="1:17" ht="57" hidden="1" customHeight="1">
      <c r="A45" s="305" t="s">
        <v>3381</v>
      </c>
      <c r="B45" s="370" t="s">
        <v>3382</v>
      </c>
      <c r="C45" s="371"/>
      <c r="D45" s="4"/>
      <c r="E45" s="4"/>
      <c r="F45" s="4"/>
      <c r="G45" s="4"/>
      <c r="H45" s="4"/>
      <c r="I45" s="4"/>
      <c r="J45" s="4"/>
      <c r="K45" s="4"/>
      <c r="L45" s="4"/>
      <c r="M45" s="4"/>
      <c r="N45" s="4"/>
      <c r="O45" s="4"/>
      <c r="P45" s="4"/>
      <c r="Q45" s="4"/>
    </row>
    <row r="46" spans="1:17" ht="73.5" hidden="1" customHeight="1">
      <c r="A46" s="305" t="s">
        <v>3383</v>
      </c>
      <c r="B46" s="379" t="s">
        <v>3384</v>
      </c>
      <c r="C46" s="371"/>
      <c r="D46" s="41"/>
      <c r="E46" s="4"/>
      <c r="F46" s="4"/>
      <c r="G46" s="4"/>
      <c r="H46" s="4"/>
      <c r="I46" s="4"/>
      <c r="J46" s="4"/>
      <c r="K46" s="4"/>
      <c r="L46" s="4"/>
      <c r="M46" s="4"/>
      <c r="N46" s="4"/>
      <c r="O46" s="4"/>
      <c r="P46" s="4"/>
      <c r="Q46" s="4"/>
    </row>
    <row r="47" spans="1:17" ht="66" hidden="1" customHeight="1">
      <c r="A47" s="46" t="s">
        <v>3385</v>
      </c>
      <c r="B47" s="380" t="s">
        <v>3386</v>
      </c>
      <c r="C47" s="380"/>
      <c r="D47" s="4"/>
      <c r="E47" s="4"/>
      <c r="F47" s="4"/>
      <c r="G47" s="4"/>
      <c r="H47" s="4"/>
      <c r="I47" s="4"/>
      <c r="J47" s="4"/>
      <c r="K47" s="4"/>
      <c r="L47" s="4"/>
      <c r="M47" s="4"/>
      <c r="N47" s="4"/>
      <c r="O47" s="4"/>
      <c r="P47" s="4"/>
      <c r="Q47" s="4"/>
    </row>
    <row r="48" spans="1:17" ht="123.75" customHeight="1">
      <c r="A48" s="267" t="s">
        <v>3387</v>
      </c>
      <c r="B48" s="378" t="s">
        <v>3388</v>
      </c>
      <c r="C48" s="377"/>
      <c r="D48" s="4"/>
      <c r="E48" s="4"/>
      <c r="F48" s="4"/>
      <c r="G48" s="4"/>
      <c r="H48" s="4"/>
      <c r="I48" s="4"/>
      <c r="J48" s="4"/>
      <c r="K48" s="4"/>
      <c r="L48" s="4"/>
      <c r="M48" s="4"/>
      <c r="N48" s="4"/>
      <c r="O48" s="4"/>
      <c r="P48" s="4"/>
      <c r="Q48" s="4"/>
    </row>
    <row r="49" spans="1:17" ht="34.5" customHeight="1">
      <c r="A49" s="267" t="s">
        <v>3389</v>
      </c>
      <c r="B49" s="376" t="s">
        <v>3390</v>
      </c>
      <c r="C49" s="377"/>
      <c r="D49" s="4"/>
      <c r="E49" s="4"/>
      <c r="F49" s="4"/>
      <c r="G49" s="4"/>
      <c r="H49" s="4"/>
      <c r="I49" s="4"/>
      <c r="J49" s="4"/>
      <c r="K49" s="4"/>
      <c r="L49" s="4"/>
      <c r="M49" s="4"/>
      <c r="N49" s="4"/>
      <c r="O49" s="4"/>
      <c r="P49" s="4"/>
      <c r="Q49" s="4"/>
    </row>
    <row r="50" spans="1:17" ht="34.5" customHeight="1">
      <c r="A50" s="267" t="s">
        <v>3391</v>
      </c>
      <c r="B50" s="376" t="s">
        <v>3392</v>
      </c>
      <c r="C50" s="377"/>
      <c r="D50" s="4"/>
      <c r="E50" s="4"/>
      <c r="F50" s="4"/>
      <c r="G50" s="4"/>
      <c r="H50" s="4"/>
      <c r="I50" s="4"/>
      <c r="J50" s="4"/>
      <c r="K50" s="4"/>
      <c r="L50" s="4"/>
      <c r="M50" s="4"/>
      <c r="N50" s="4"/>
      <c r="O50" s="4"/>
      <c r="P50" s="4"/>
      <c r="Q50" s="4"/>
    </row>
    <row r="51" spans="1:17" ht="31.5" customHeight="1">
      <c r="A51" s="306" t="s">
        <v>3393</v>
      </c>
      <c r="B51" s="370" t="s">
        <v>3394</v>
      </c>
      <c r="C51" s="371"/>
      <c r="D51" s="4"/>
      <c r="E51" s="4"/>
      <c r="F51" s="4"/>
      <c r="G51" s="4"/>
      <c r="H51" s="4"/>
      <c r="I51" s="4"/>
      <c r="J51" s="4"/>
      <c r="K51" s="4"/>
      <c r="L51" s="4"/>
      <c r="M51" s="4"/>
      <c r="N51" s="4"/>
      <c r="O51" s="4"/>
      <c r="P51" s="4"/>
      <c r="Q51" s="4"/>
    </row>
    <row r="52" spans="1:17" ht="31.5" customHeight="1">
      <c r="A52" s="306" t="s">
        <v>3395</v>
      </c>
      <c r="B52" s="370" t="s">
        <v>3396</v>
      </c>
      <c r="C52" s="371"/>
      <c r="D52" s="4"/>
      <c r="E52" s="4"/>
      <c r="F52" s="4"/>
      <c r="G52" s="4"/>
      <c r="H52" s="4"/>
      <c r="I52" s="4"/>
      <c r="J52" s="4"/>
      <c r="K52" s="4"/>
      <c r="L52" s="4"/>
      <c r="M52" s="4"/>
      <c r="N52" s="4"/>
      <c r="O52" s="4"/>
      <c r="P52" s="4"/>
      <c r="Q52" s="4"/>
    </row>
    <row r="53" spans="1:17" ht="31.5" customHeight="1">
      <c r="A53" s="306" t="s">
        <v>3397</v>
      </c>
      <c r="B53" s="370" t="s">
        <v>3398</v>
      </c>
      <c r="C53" s="371"/>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Dolores</cp:lastModifiedBy>
  <cp:lastPrinted>2023-07-06T09:57:16Z</cp:lastPrinted>
  <dcterms:created xsi:type="dcterms:W3CDTF">2022-04-01T05:14:30Z</dcterms:created>
  <dcterms:modified xsi:type="dcterms:W3CDTF">2023-09-06T08:04:51Z</dcterms:modified>
</cp:coreProperties>
</file>