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esktop\Alex\Izvještaji\Ostvarenje 01.01.2023.-30.06.2023\"/>
    </mc:Choice>
  </mc:AlternateContent>
  <bookViews>
    <workbookView xWindow="0" yWindow="0" windowWidth="25170" windowHeight="11910" activeTab="4"/>
  </bookViews>
  <sheets>
    <sheet name="Opći dio" sheetId="3" r:id="rId1"/>
    <sheet name="Prihodi i rashodi -ekon. klf." sheetId="1" r:id="rId2"/>
    <sheet name="Prihodi i rashodi -izvori" sheetId="4" r:id="rId3"/>
    <sheet name="Rash.prema funkcijskoj" sheetId="6" r:id="rId4"/>
    <sheet name="Prih i rash.-progr.,funk izvori" sheetId="5" r:id="rId5"/>
  </sheets>
  <calcPr calcId="152511"/>
</workbook>
</file>

<file path=xl/calcChain.xml><?xml version="1.0" encoding="utf-8"?>
<calcChain xmlns="http://schemas.openxmlformats.org/spreadsheetml/2006/main">
  <c r="B18" i="4" l="1"/>
  <c r="C17" i="3"/>
  <c r="D17" i="3"/>
  <c r="E17" i="3"/>
  <c r="B17" i="3"/>
  <c r="E20" i="3" l="1"/>
  <c r="E21" i="3" s="1"/>
  <c r="D20" i="3"/>
  <c r="D21" i="3" s="1"/>
  <c r="C20" i="3"/>
  <c r="C21" i="3" s="1"/>
  <c r="B20" i="3"/>
  <c r="B21" i="3" s="1"/>
  <c r="G21" i="3" l="1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C39" i="3" l="1"/>
  <c r="D39" i="3" s="1"/>
  <c r="G35" i="3" l="1"/>
  <c r="F35" i="3"/>
</calcChain>
</file>

<file path=xl/sharedStrings.xml><?xml version="1.0" encoding="utf-8"?>
<sst xmlns="http://schemas.openxmlformats.org/spreadsheetml/2006/main" count="410" uniqueCount="193">
  <si>
    <t>Oznaka</t>
  </si>
  <si>
    <t>Ostvarenje preth. god. (1)</t>
  </si>
  <si>
    <t>Izvorni plan (2.)</t>
  </si>
  <si>
    <t>Tekući plan (3.)</t>
  </si>
  <si>
    <t>Ostvarenje (4.)</t>
  </si>
  <si>
    <t>Indeks 4./1. (5.)</t>
  </si>
  <si>
    <t>Indeks 4./3. (6.)</t>
  </si>
  <si>
    <t>A. RAČUN PRIHODA I RASHODA</t>
  </si>
  <si>
    <t>6 Prihodi poslovanja</t>
  </si>
  <si>
    <t>6361 Tekuće pomoći proračunskim korisnicima iz proračuna koji im nije nadležan</t>
  </si>
  <si>
    <t>6362 Kapitalne pomoći proračunskim korisnicima iz proračuna koji im nije nadležan</t>
  </si>
  <si>
    <t>6413 Kamate na oročena sredstva i depozite po viđenju</t>
  </si>
  <si>
    <t>6526 Ostali nespomenuti prihodi</t>
  </si>
  <si>
    <t>6614 Prihodi od prodaje proizvoda i robe</t>
  </si>
  <si>
    <t>6615 Prihodi od pruženih usluga</t>
  </si>
  <si>
    <t>6831 Ostali prihodi</t>
  </si>
  <si>
    <t>7 Prihodi od prodaje nefinancijske imovine</t>
  </si>
  <si>
    <t>7211 Stambeni objekti</t>
  </si>
  <si>
    <t>SVEUKUPNO PRIHODI</t>
  </si>
  <si>
    <t>3 Rashodi poslovanja</t>
  </si>
  <si>
    <t>3111 Plaće za redovan rad</t>
  </si>
  <si>
    <t>3113 Plaće za prekovremeni rad</t>
  </si>
  <si>
    <t>3121 Ostali rashodi za zaposlene</t>
  </si>
  <si>
    <t>3132 Doprinosi za obvezno zdravstveno osiguranje</t>
  </si>
  <si>
    <t>3133 Doprinosi za obvezno osiguranje u slučaju nezaposlenosti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</si>
  <si>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</si>
  <si>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</si>
  <si>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</si>
  <si>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</si>
  <si>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</si>
  <si>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</si>
  <si>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</si>
  <si>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</si>
  <si>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</si>
  <si>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</si>
  <si>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</si>
  <si>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</si>
  <si>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</si>
  <si>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</si>
  <si>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</si>
  <si>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</si>
  <si>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</si>
  <si>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</si>
  <si>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</si>
  <si>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</si>
  <si>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</si>
  <si>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</si>
  <si>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</si>
  <si>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3431 Bankarske usluge i usluge platnog prometa</t>
  </si>
  <si>
    <t>3433 Zatezne kamate</t>
  </si>
  <si>
    <t>3722 Naknade građanima i kućanstvima u naravi</t>
  </si>
  <si>
    <t>4 Rashodi za nabavu nefinancijske imovine</t>
  </si>
  <si>
    <t>4221 Uredska oprema i namještaj</t>
  </si>
  <si>
    <t>4223 Oprema za održavanje i zaštitu</t>
  </si>
  <si>
    <t>4241 Knjige</t>
  </si>
  <si>
    <t>SVEUKUPNO RASHODI</t>
  </si>
  <si>
    <t>6711 Prihodi iz nadležnog proračuna za financiranje rashoda poslovanja</t>
  </si>
  <si>
    <t>Razlika - višak/manjak</t>
  </si>
  <si>
    <t xml:space="preserve"> PRIHODI UKUPNO</t>
  </si>
  <si>
    <t>RASHODI UKUPNO</t>
  </si>
  <si>
    <t>B. RAČUN FINANCIRANJA</t>
  </si>
  <si>
    <t>8 Primici od financijske imovine i zaduživanja</t>
  </si>
  <si>
    <t>5  Izdaci za financijsku imovinu i otplate zajmova</t>
  </si>
  <si>
    <t>Neto zaduživanje/financiranje</t>
  </si>
  <si>
    <t>C. RASPOLOŽIVA SREDSTVA IZ PRETHODNE GODINE</t>
  </si>
  <si>
    <t>Višak/manjak iz prethodnih godina</t>
  </si>
  <si>
    <t>Tekući plan -(3.)</t>
  </si>
  <si>
    <t>Izvorni plan -(2.)</t>
  </si>
  <si>
    <t xml:space="preserve">I. OPĆI DIO  </t>
  </si>
  <si>
    <t>Izvor: 111 Porezni i ostali prihodi</t>
  </si>
  <si>
    <t>Izvor: 321 Vlastiti prihodi - proračunski korisnici</t>
  </si>
  <si>
    <t>Izvor: 383 Prenesena sredstva - vlastiti prihodi proračunskih korisnika</t>
  </si>
  <si>
    <t>Izvor: 431 Prihodi za posebne namjene - proračunski korisnici</t>
  </si>
  <si>
    <t>Izvor: 521 Pomoći - proračunski korisnici</t>
  </si>
  <si>
    <t>Izvor: 731 Prihodi od prodaje ili zamjene nefin. imov. i naknade štete s naslova osiguranja - prorač. korisnici</t>
  </si>
  <si>
    <t>Program: 5306 Obilježavanje postignuća učenika i nastavnika</t>
  </si>
  <si>
    <t>Funk. klas: 0980 Usluge obrazovanja koje nisu drugdje svrstane</t>
  </si>
  <si>
    <t>Izvor: 442 Prihodi za decentralizirane funkcije - SŠ</t>
  </si>
  <si>
    <t>Program: 5501 Srednjoškolsko obrazovanje</t>
  </si>
  <si>
    <t>Program: 5502 Unapređenje kvalitete odgojno obrazovnog sustava</t>
  </si>
  <si>
    <t>GODIŠNJI  IZVJEŠTAJ O IZVRŠENJU FINANCIJSKOG PLANA ZA PERIOD OD 01.01. - 30.06. 2023. GODINU</t>
  </si>
  <si>
    <t>I. OPĆI DIO KONSOLIDIRANOG PRORAČUNA za razdoblje od 01.01.2023. do 30.06.2023.</t>
  </si>
  <si>
    <t>PRIHODI I RASHODI 2023.PREMA EKONOMSKOJ KLASIFIKACIJI</t>
  </si>
  <si>
    <t>3812 Tekuće donacije u naravi</t>
  </si>
  <si>
    <t>3299 Ostali nespomenuti rashodi poslovanja</t>
  </si>
  <si>
    <t xml:space="preserve">        Na temelju Zakona o proračunu ("Narodne novine“ broj 87/08, 136/12 i 15/15, 144/21),i Pravilnika o polugodišnjem i godišnjem izvještaju o izvršenju proračuna ("Narodne novine" 24/13, 102/17 i 1/20) Građevinska tehnička škola podnosi školskom odboru:</t>
  </si>
  <si>
    <t>Financijski plan  GRAĐEVINSKA TEHNIČKA ŠKOLA, RIJEKA za 2023. godinu ostvaren je kako slijedi:</t>
  </si>
  <si>
    <t>Ostvarenje/Izvršenje 2022. (1)</t>
  </si>
  <si>
    <t>Ostvarenje/Izvršenje  2023.(4.)</t>
  </si>
  <si>
    <t>PRIHODI I RASHODI 2023. UKUPNO PO IZVORIMA</t>
  </si>
  <si>
    <t>6393 Tekući prijenosi između proračunskih korisnika istog proračuna temeljem prijenosa EU sredstava</t>
  </si>
  <si>
    <t>6712 Prihodi iz nadležnog proračuna za financiranje rashoda za nabavu nefinancijske imovine</t>
  </si>
  <si>
    <t>3214 Ostale naknade troškova zaposlenima</t>
  </si>
  <si>
    <t>3235 Zakupnine i najamnine</t>
  </si>
  <si>
    <t>Ind. (5.) (4./1.)</t>
  </si>
  <si>
    <t>Ind. (6.) (4./3.)</t>
  </si>
  <si>
    <t>SVEUKUPNO RASHODI I IZDACI</t>
  </si>
  <si>
    <t>A 530605 Natjecanja i smotre</t>
  </si>
  <si>
    <t>53060504 Službena putovanja</t>
  </si>
  <si>
    <t>53060513 Usluge telefona, pošte i prijevoza</t>
  </si>
  <si>
    <t>53060521 Naknade troškova osobama izvan radnog odnosa</t>
  </si>
  <si>
    <t>V53060501 Službena putovanja</t>
  </si>
  <si>
    <t>V53060515 Službena putovanja</t>
  </si>
  <si>
    <t>A 550101 Osiguravanje uvjeta rada</t>
  </si>
  <si>
    <t>V55010104 Službena putovanja</t>
  </si>
  <si>
    <t>V55010107 Uredski materijal i ostali materijalni rashodi</t>
  </si>
  <si>
    <t>V55010113 Usluge telefona, pošte i prijevoza</t>
  </si>
  <si>
    <t>V55010124 Pristojbe i naknade</t>
  </si>
  <si>
    <t>V55010127 Zatezne kamate</t>
  </si>
  <si>
    <t>V550101234 Uredski materijal i ostali materijalni rashodi - ZR</t>
  </si>
  <si>
    <t>V550101238 Materijal i dijelovi za tekuće i investicijsko održavanje-ZR</t>
  </si>
  <si>
    <t>V550101274 Sitni inventar i auto gume-ZR</t>
  </si>
  <si>
    <t>V55010159 Naknade troškova osobama izvan radnog odnosa</t>
  </si>
  <si>
    <t>55010182 Službena putovanja</t>
  </si>
  <si>
    <t>55010184 Naknade za prijevoz, za rad na terenu i odvojeni život- stvarni trošak</t>
  </si>
  <si>
    <t>55010186 Stručno usavršavanje zaposlenika</t>
  </si>
  <si>
    <t>55010188 Ostale naknade troškova zaposlenima</t>
  </si>
  <si>
    <t>55010189 Uredski materijal i ostali materijalni rashodi</t>
  </si>
  <si>
    <t>55010192 Materijal i sirovine- stvarni trošak</t>
  </si>
  <si>
    <t>55010196 Energija- ostali materijali za proizvodnju energije- stvarni trošak</t>
  </si>
  <si>
    <t>55010199 Materijal i dijelovi za tekuće i investicijsko održavanje</t>
  </si>
  <si>
    <t>550101101 Sitni inventar i auto gume</t>
  </si>
  <si>
    <t>550101103 Službena, radna i zaštitna odjeća i obuća</t>
  </si>
  <si>
    <t>550101105 Usluge telefona, pošte i prijevoza</t>
  </si>
  <si>
    <t>550101107 Usluge tekućeg održavanja i kontrole ispravnosti objekata, opreme i vozila</t>
  </si>
  <si>
    <t>550101112 Usluge promidžbe i informiranja</t>
  </si>
  <si>
    <t>550101114 Komunalne usluge</t>
  </si>
  <si>
    <t>550101115 Komunalne usluge-iznošenje i odvoz smeća-stvarni trošak</t>
  </si>
  <si>
    <t>550101116 Komunalne usluge-ostale komunalne usluge-stvarni trošak</t>
  </si>
  <si>
    <t>550101121 Zakupnine i najamnine-stvarni trošak</t>
  </si>
  <si>
    <t>550101122 Zdravstvene i veterinarske usluge</t>
  </si>
  <si>
    <t>550101124 Intelektualne i osobne usluge</t>
  </si>
  <si>
    <t>550101128 Računalne usluge</t>
  </si>
  <si>
    <t>550101130 Ostale usluge</t>
  </si>
  <si>
    <t>550101144 Naknade troškova osobama izvan radnog odnosa</t>
  </si>
  <si>
    <t>550101133 Premije osiguranja-stvarni trošak-PGŽ za korisnike</t>
  </si>
  <si>
    <t>550101134 Reprezentacija</t>
  </si>
  <si>
    <t>550101135 Članarine</t>
  </si>
  <si>
    <t>550101136 Pristojbe i naknade</t>
  </si>
  <si>
    <t>550101138 Ostali nespomenuti rashodi poslovanja</t>
  </si>
  <si>
    <t>550101140 Bankarske usluge i usluge platnog prometa</t>
  </si>
  <si>
    <t>V550101164 Plaće za redovan rad</t>
  </si>
  <si>
    <t>V55010175 Plaće za prekovremeni rad</t>
  </si>
  <si>
    <t>V550101168 Ostali rashodi za zaposlene</t>
  </si>
  <si>
    <t>V55010176 Doprinosi za obvezno zdravstveno osiguranje</t>
  </si>
  <si>
    <t>V55010177 Doprinosi za obvezno osiguranje u slučaju nezaposlenosti</t>
  </si>
  <si>
    <t>V55010182 Materijal i sirovine</t>
  </si>
  <si>
    <t>V55010186 Usluge telefona, pošte i prijevoza</t>
  </si>
  <si>
    <t>V550101354 Zdravstvene i veterinarske usluge</t>
  </si>
  <si>
    <t>V55010188 Intelektualne i osobne usluge</t>
  </si>
  <si>
    <t>V55010192 Reprezentacija</t>
  </si>
  <si>
    <t>V550101171 Pristojbe i naknade</t>
  </si>
  <si>
    <t>V550101172 Troškovi sudskih postupaka</t>
  </si>
  <si>
    <t>V550101161 Zatezne kamate</t>
  </si>
  <si>
    <t>V550101179 Knjige</t>
  </si>
  <si>
    <t>V550101107 Usluge tekućeg i investicijskog održavanja</t>
  </si>
  <si>
    <t>A 550203 Programi školskog kurikuluma</t>
  </si>
  <si>
    <t>55020301 Službena putovanja</t>
  </si>
  <si>
    <t>55020302 Uredski materijal i ostali materijalni rashodi</t>
  </si>
  <si>
    <t>55020308 Materijal i sirovine</t>
  </si>
  <si>
    <t>55020309 Usluge telefona, pošte i prijevoza</t>
  </si>
  <si>
    <t>55020303 Intelektualne i osobne usluge</t>
  </si>
  <si>
    <t>55020304 Ostale usluge</t>
  </si>
  <si>
    <t>V55020308 Službena putovanja</t>
  </si>
  <si>
    <t>T 550207 EU projekti kod proračunskih korisnika - SŠ i učenički domovi</t>
  </si>
  <si>
    <t>Izvor: 525 Pomoći za provođenje EU projekata - proračunski korisnici</t>
  </si>
  <si>
    <t>V55020793 Službena putovanja</t>
  </si>
  <si>
    <t>A 550216 Program "Zdravlje i higijena"</t>
  </si>
  <si>
    <t>55021601 Uredski materijal i ostali materijalni rashodi</t>
  </si>
  <si>
    <t>55021607 Naknade građanima i kućanstvima u naravi</t>
  </si>
  <si>
    <t>A 550221 Osiguranje besplatnih zaliha menstrualnih higijenskih potrepština</t>
  </si>
  <si>
    <t>V55022101 Tekuće donacije u naravi</t>
  </si>
  <si>
    <t>Program: 5504 Kapitalna ulaganja u odgojno obrazovnu infrastrukturu</t>
  </si>
  <si>
    <t>K 550401 Opremanje ustanova školstva</t>
  </si>
  <si>
    <t>V55040101 Uredska oprema i namještaj</t>
  </si>
  <si>
    <t>V55040112 Oprema za održavanje i zaštitu</t>
  </si>
  <si>
    <t>55040103 Oprema za održavanje i zaštitu</t>
  </si>
  <si>
    <t>V55040134 Knjige</t>
  </si>
  <si>
    <t>V55040148 Uredska oprema i namještaj</t>
  </si>
  <si>
    <t>Izvor: 1111 Prihodi od zajedničkih prihoda</t>
  </si>
  <si>
    <t>Izvor: 321501 Vlastiti prihodi - srednje škole i učenički domovi</t>
  </si>
  <si>
    <t>Izvor: 431501 Prihodi za posebne namjene - srednje škole i učenički domovi</t>
  </si>
  <si>
    <t>Izvor: 4421 Prihodi za decentralizirane funkcije - SŠ</t>
  </si>
  <si>
    <t>Izvor: 521501 Pomoći - srednje škole i učenički domovi</t>
  </si>
  <si>
    <t>Izvor: 525101 Pomoći za provođenje EU projekata - proračunski korisnici</t>
  </si>
  <si>
    <t>Izvor: 731501 Prihodi od prodaje ili zamjene nefin. imov. i naknade štete s naslova osiguranja - srednje škole i uč. domovi</t>
  </si>
  <si>
    <t>Izvor: 383501 Prenesena sredstva - vlastiti prihodi - srednje škole i učenički domovi</t>
  </si>
  <si>
    <t>Funk. klas: 0922 Više srednjoškolsko obrazovanje</t>
  </si>
  <si>
    <t>Višak/manjak</t>
  </si>
  <si>
    <t>Raspoloživa sredstva iz prethodnih godina</t>
  </si>
  <si>
    <t>Poslovni rezultat</t>
  </si>
  <si>
    <t>Polugodišnji izvještaj izvršenja financijskog plana za 2023. godinu čini izvršenje prihoda i rashoda te primitaka i izdataka po ekonomskoj klasifikaciji  te izvršenje rashoda prema izvorima i programskoj klasifikaciji.</t>
  </si>
  <si>
    <t>17345 GRAĐEVINSKA I TEHNIČKA ŠKOLA 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</si>
</sst>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7"/>
      <color rgb="FF000000"/>
      <name val="Verdana"/>
      <family val="2"/>
      <charset val="238"/>
    </font>
    <font>
      <b/>
      <sz val="9"/>
      <color rgb="FF000000"/>
      <name val="Calibri Light"/>
      <family val="2"/>
      <charset val="238"/>
    </font>
    <font>
      <sz val="7"/>
      <color theme="1"/>
      <name val="Verdana"/>
      <family val="2"/>
      <charset val="238"/>
    </font>
    <font>
      <sz val="9"/>
      <color theme="1"/>
      <name val="Calibri Light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FFFFFF"/>
      <name val="Verdana"/>
      <family val="2"/>
      <charset val="238"/>
    </font>
    <font>
      <b/>
      <sz val="10"/>
      <color rgb="FF0000FF"/>
      <name val="Arial"/>
      <family val="2"/>
      <charset val="238"/>
    </font>
    <font>
      <sz val="9"/>
      <color rgb="FF0000FF"/>
      <name val="Verdana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Verdan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0000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1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4" fillId="0" borderId="0" xfId="0" applyFont="1" applyAlignment="1">
      <alignment horizontal="left" indent="1"/>
    </xf>
    <xf numFmtId="0" fontId="25" fillId="34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26" fillId="0" borderId="10" xfId="0" applyFont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left" wrapText="1" indent="1"/>
    </xf>
    <xf numFmtId="4" fontId="27" fillId="33" borderId="11" xfId="0" applyNumberFormat="1" applyFont="1" applyFill="1" applyBorder="1" applyAlignment="1">
      <alignment horizontal="right" wrapText="1" indent="1"/>
    </xf>
    <xf numFmtId="4" fontId="28" fillId="33" borderId="11" xfId="0" applyNumberFormat="1" applyFont="1" applyFill="1" applyBorder="1" applyAlignment="1">
      <alignment horizontal="right" wrapText="1" indent="1"/>
    </xf>
    <xf numFmtId="0" fontId="27" fillId="33" borderId="11" xfId="0" applyFont="1" applyFill="1" applyBorder="1" applyAlignment="1">
      <alignment horizontal="right" wrapText="1" indent="1"/>
    </xf>
    <xf numFmtId="4" fontId="27" fillId="33" borderId="17" xfId="0" applyNumberFormat="1" applyFont="1" applyFill="1" applyBorder="1" applyAlignment="1">
      <alignment horizontal="right" wrapText="1" indent="1"/>
    </xf>
    <xf numFmtId="0" fontId="27" fillId="33" borderId="17" xfId="0" applyFont="1" applyFill="1" applyBorder="1" applyAlignment="1">
      <alignment horizontal="left" wrapText="1" indent="1"/>
    </xf>
    <xf numFmtId="0" fontId="27" fillId="33" borderId="11" xfId="0" applyFont="1" applyFill="1" applyBorder="1" applyAlignment="1">
      <alignment horizontal="left" wrapText="1"/>
    </xf>
    <xf numFmtId="0" fontId="27" fillId="33" borderId="16" xfId="0" applyFont="1" applyFill="1" applyBorder="1" applyAlignment="1">
      <alignment horizontal="left" wrapText="1"/>
    </xf>
    <xf numFmtId="4" fontId="21" fillId="0" borderId="0" xfId="0" applyNumberFormat="1" applyFont="1"/>
    <xf numFmtId="4" fontId="32" fillId="33" borderId="11" xfId="0" applyNumberFormat="1" applyFont="1" applyFill="1" applyBorder="1" applyAlignment="1">
      <alignment horizontal="right" wrapText="1" indent="1"/>
    </xf>
    <xf numFmtId="0" fontId="30" fillId="0" borderId="0" xfId="0" applyFont="1" applyAlignment="1">
      <alignment horizontal="left" wrapText="1"/>
    </xf>
    <xf numFmtId="0" fontId="32" fillId="33" borderId="11" xfId="0" applyFont="1" applyFill="1" applyBorder="1" applyAlignment="1">
      <alignment horizontal="right" wrapText="1" indent="1"/>
    </xf>
    <xf numFmtId="4" fontId="32" fillId="33" borderId="11" xfId="0" applyNumberFormat="1" applyFont="1" applyFill="1" applyBorder="1" applyAlignment="1">
      <alignment wrapText="1"/>
    </xf>
    <xf numFmtId="0" fontId="35" fillId="33" borderId="11" xfId="0" applyFont="1" applyFill="1" applyBorder="1" applyAlignment="1">
      <alignment horizontal="left" wrapText="1"/>
    </xf>
    <xf numFmtId="0" fontId="35" fillId="33" borderId="15" xfId="0" applyFont="1" applyFill="1" applyBorder="1" applyAlignment="1">
      <alignment horizontal="left" wrapText="1"/>
    </xf>
    <xf numFmtId="4" fontId="34" fillId="33" borderId="11" xfId="0" applyNumberFormat="1" applyFont="1" applyFill="1" applyBorder="1" applyAlignment="1">
      <alignment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35" borderId="11" xfId="0" applyFont="1" applyFill="1" applyBorder="1" applyAlignment="1">
      <alignment horizontal="left" wrapText="1" indent="1"/>
    </xf>
    <xf numFmtId="0" fontId="36" fillId="35" borderId="11" xfId="0" applyFont="1" applyFill="1" applyBorder="1" applyAlignment="1">
      <alignment horizontal="left" wrapText="1" indent="1"/>
    </xf>
    <xf numFmtId="0" fontId="36" fillId="33" borderId="11" xfId="0" applyFont="1" applyFill="1" applyBorder="1" applyAlignment="1">
      <alignment horizontal="right" wrapText="1" indent="1"/>
    </xf>
    <xf numFmtId="0" fontId="36" fillId="33" borderId="11" xfId="0" applyFont="1" applyFill="1" applyBorder="1" applyAlignment="1">
      <alignment horizontal="left" wrapText="1" indent="1"/>
    </xf>
    <xf numFmtId="4" fontId="32" fillId="35" borderId="11" xfId="0" applyNumberFormat="1" applyFont="1" applyFill="1" applyBorder="1" applyAlignment="1">
      <alignment horizontal="right" wrapText="1" indent="1"/>
    </xf>
    <xf numFmtId="0" fontId="32" fillId="35" borderId="11" xfId="0" applyFont="1" applyFill="1" applyBorder="1" applyAlignment="1">
      <alignment horizontal="right" wrapText="1" indent="1"/>
    </xf>
    <xf numFmtId="0" fontId="36" fillId="35" borderId="11" xfId="0" applyFont="1" applyFill="1" applyBorder="1" applyAlignment="1">
      <alignment horizontal="right" wrapText="1" indent="1"/>
    </xf>
    <xf numFmtId="0" fontId="32" fillId="33" borderId="11" xfId="0" applyFont="1" applyFill="1" applyBorder="1" applyAlignment="1">
      <alignment horizontal="left" wrapText="1" indent="1"/>
    </xf>
    <xf numFmtId="0" fontId="32" fillId="35" borderId="11" xfId="0" applyFont="1" applyFill="1" applyBorder="1" applyAlignment="1">
      <alignment horizontal="left" wrapText="1"/>
    </xf>
    <xf numFmtId="0" fontId="32" fillId="33" borderId="11" xfId="0" applyFont="1" applyFill="1" applyBorder="1" applyAlignment="1">
      <alignment horizontal="left" wrapText="1"/>
    </xf>
    <xf numFmtId="0" fontId="37" fillId="36" borderId="11" xfId="0" applyFont="1" applyFill="1" applyBorder="1" applyAlignment="1">
      <alignment horizontal="left" wrapText="1" indent="1"/>
    </xf>
    <xf numFmtId="4" fontId="37" fillId="36" borderId="11" xfId="0" applyNumberFormat="1" applyFont="1" applyFill="1" applyBorder="1" applyAlignment="1">
      <alignment horizontal="right" wrapText="1" indent="1"/>
    </xf>
    <xf numFmtId="0" fontId="37" fillId="36" borderId="11" xfId="0" applyFont="1" applyFill="1" applyBorder="1" applyAlignment="1">
      <alignment horizontal="right" wrapText="1" indent="1"/>
    </xf>
    <xf numFmtId="0" fontId="38" fillId="36" borderId="11" xfId="0" applyFont="1" applyFill="1" applyBorder="1" applyAlignment="1">
      <alignment horizontal="right" wrapText="1" indent="1"/>
    </xf>
    <xf numFmtId="0" fontId="39" fillId="33" borderId="11" xfId="0" applyFont="1" applyFill="1" applyBorder="1" applyAlignment="1">
      <alignment horizontal="left" wrapText="1" indent="1"/>
    </xf>
    <xf numFmtId="0" fontId="39" fillId="33" borderId="11" xfId="0" applyFont="1" applyFill="1" applyBorder="1" applyAlignment="1">
      <alignment horizontal="right" wrapText="1" indent="1"/>
    </xf>
    <xf numFmtId="0" fontId="40" fillId="33" borderId="11" xfId="0" applyFont="1" applyFill="1" applyBorder="1" applyAlignment="1">
      <alignment horizontal="right" wrapText="1" indent="1"/>
    </xf>
    <xf numFmtId="0" fontId="39" fillId="33" borderId="11" xfId="0" applyFont="1" applyFill="1" applyBorder="1" applyAlignment="1">
      <alignment horizontal="left" wrapText="1" indent="2"/>
    </xf>
    <xf numFmtId="0" fontId="32" fillId="33" borderId="11" xfId="0" applyFont="1" applyFill="1" applyBorder="1" applyAlignment="1">
      <alignment horizontal="left" wrapText="1" indent="3"/>
    </xf>
    <xf numFmtId="0" fontId="34" fillId="33" borderId="11" xfId="0" applyFont="1" applyFill="1" applyBorder="1" applyAlignment="1">
      <alignment horizontal="left" wrapText="1" indent="5"/>
    </xf>
    <xf numFmtId="0" fontId="34" fillId="33" borderId="11" xfId="0" applyFont="1" applyFill="1" applyBorder="1" applyAlignment="1">
      <alignment horizontal="left" wrapText="1" indent="1"/>
    </xf>
    <xf numFmtId="0" fontId="34" fillId="33" borderId="11" xfId="0" applyFont="1" applyFill="1" applyBorder="1" applyAlignment="1">
      <alignment horizontal="right" wrapText="1" indent="1"/>
    </xf>
    <xf numFmtId="4" fontId="36" fillId="33" borderId="11" xfId="0" applyNumberFormat="1" applyFont="1" applyFill="1" applyBorder="1" applyAlignment="1">
      <alignment horizontal="right" wrapText="1" indent="1"/>
    </xf>
    <xf numFmtId="4" fontId="39" fillId="33" borderId="11" xfId="0" applyNumberFormat="1" applyFont="1" applyFill="1" applyBorder="1" applyAlignment="1">
      <alignment horizontal="right" wrapText="1" indent="1"/>
    </xf>
    <xf numFmtId="4" fontId="34" fillId="33" borderId="11" xfId="0" applyNumberFormat="1" applyFont="1" applyFill="1" applyBorder="1" applyAlignment="1">
      <alignment horizontal="right" wrapText="1" indent="1"/>
    </xf>
    <xf numFmtId="0" fontId="40" fillId="33" borderId="11" xfId="0" applyFont="1" applyFill="1" applyBorder="1" applyAlignment="1">
      <alignment horizontal="left" wrapText="1" indent="1"/>
    </xf>
    <xf numFmtId="0" fontId="34" fillId="33" borderId="11" xfId="0" applyFont="1" applyFill="1" applyBorder="1" applyAlignment="1">
      <alignment horizontal="left" wrapText="1" indent="3"/>
    </xf>
    <xf numFmtId="0" fontId="30" fillId="0" borderId="0" xfId="0" applyFont="1" applyAlignment="1">
      <alignment horizontal="left" indent="1"/>
    </xf>
    <xf numFmtId="4" fontId="41" fillId="33" borderId="11" xfId="0" applyNumberFormat="1" applyFont="1" applyFill="1" applyBorder="1" applyAlignment="1">
      <alignment horizontal="right" wrapText="1" indent="1"/>
    </xf>
    <xf numFmtId="4" fontId="34" fillId="0" borderId="11" xfId="0" applyNumberFormat="1" applyFont="1" applyFill="1" applyBorder="1" applyAlignment="1">
      <alignment wrapText="1"/>
    </xf>
    <xf numFmtId="4" fontId="34" fillId="33" borderId="17" xfId="0" applyNumberFormat="1" applyFont="1" applyFill="1" applyBorder="1" applyAlignment="1">
      <alignment wrapText="1"/>
    </xf>
    <xf numFmtId="4" fontId="32" fillId="33" borderId="15" xfId="0" applyNumberFormat="1" applyFont="1" applyFill="1" applyBorder="1" applyAlignment="1">
      <alignment wrapText="1"/>
    </xf>
    <xf numFmtId="0" fontId="41" fillId="33" borderId="11" xfId="0" applyFont="1" applyFill="1" applyBorder="1" applyAlignment="1">
      <alignment horizontal="right" wrapText="1" indent="1"/>
    </xf>
    <xf numFmtId="0" fontId="41" fillId="33" borderId="11" xfId="0" applyFont="1" applyFill="1" applyBorder="1" applyAlignment="1">
      <alignment horizontal="left" wrapText="1" indent="1"/>
    </xf>
    <xf numFmtId="0" fontId="41" fillId="33" borderId="11" xfId="0" applyFont="1" applyFill="1" applyBorder="1" applyAlignment="1">
      <alignment horizontal="left" wrapText="1"/>
    </xf>
    <xf numFmtId="0" fontId="24" fillId="0" borderId="0" xfId="0" applyFont="1" applyBorder="1" applyAlignment="1">
      <alignment horizontal="left" wrapText="1"/>
    </xf>
    <xf numFmtId="4" fontId="34" fillId="33" borderId="21" xfId="0" applyNumberFormat="1" applyFont="1" applyFill="1" applyBorder="1" applyAlignment="1">
      <alignment horizont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29" fillId="34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1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28" workbookViewId="0">
      <selection activeCell="A42" sqref="A42"/>
    </sheetView>
  </sheetViews>
  <sheetFormatPr defaultRowHeight="10.5" x14ac:dyDescent="0.15"/>
  <cols>
    <col min="1" max="1" width="30.28515625" style="6" customWidth="1"/>
    <col min="2" max="2" width="14.7109375" style="6" customWidth="1"/>
    <col min="3" max="3" width="14.5703125" style="6" customWidth="1"/>
    <col min="4" max="5" width="12.7109375" style="6" customWidth="1"/>
    <col min="6" max="6" width="9.5703125" style="6" bestFit="1" customWidth="1"/>
    <col min="7" max="7" width="8.5703125" style="6" bestFit="1" customWidth="1"/>
    <col min="8" max="16384" width="9.140625" style="6"/>
  </cols>
  <sheetData>
    <row r="1" spans="1:7" x14ac:dyDescent="0.15">
      <c r="A1" s="70" t="s">
        <v>85</v>
      </c>
      <c r="B1" s="71"/>
      <c r="C1" s="71"/>
      <c r="D1" s="71"/>
      <c r="E1" s="71"/>
      <c r="F1" s="71"/>
      <c r="G1" s="71"/>
    </row>
    <row r="2" spans="1:7" ht="23.25" customHeight="1" x14ac:dyDescent="0.15">
      <c r="A2" s="71"/>
      <c r="B2" s="71"/>
      <c r="C2" s="71"/>
      <c r="D2" s="71"/>
      <c r="E2" s="71"/>
      <c r="F2" s="71"/>
      <c r="G2" s="71"/>
    </row>
    <row r="4" spans="1:7" ht="15" x14ac:dyDescent="0.25">
      <c r="A4" s="72" t="s">
        <v>80</v>
      </c>
      <c r="B4" s="73"/>
      <c r="C4" s="73"/>
      <c r="D4" s="73"/>
      <c r="E4" s="73"/>
      <c r="F4" s="73"/>
      <c r="G4" s="73"/>
    </row>
    <row r="7" spans="1:7" x14ac:dyDescent="0.15">
      <c r="A7" s="6" t="s">
        <v>68</v>
      </c>
    </row>
    <row r="10" spans="1:7" ht="16.5" customHeight="1" x14ac:dyDescent="0.15">
      <c r="A10" s="69" t="s">
        <v>86</v>
      </c>
      <c r="B10" s="69"/>
      <c r="C10" s="69"/>
      <c r="D10" s="69"/>
      <c r="E10" s="69"/>
      <c r="F10" s="69"/>
      <c r="G10" s="69"/>
    </row>
    <row r="11" spans="1:7" ht="16.5" customHeight="1" x14ac:dyDescent="0.15">
      <c r="A11" s="7"/>
      <c r="B11" s="7"/>
      <c r="C11" s="7"/>
      <c r="D11" s="7"/>
      <c r="E11" s="7"/>
      <c r="F11" s="7"/>
      <c r="G11" s="7"/>
    </row>
    <row r="12" spans="1:7" x14ac:dyDescent="0.15">
      <c r="A12" s="6" t="s">
        <v>7</v>
      </c>
    </row>
    <row r="13" spans="1:7" s="8" customFormat="1" ht="11.25" thickBot="1" x14ac:dyDescent="0.2">
      <c r="A13" s="6"/>
      <c r="B13" s="6"/>
      <c r="C13" s="6"/>
      <c r="D13" s="6"/>
      <c r="E13" s="6"/>
      <c r="F13" s="6"/>
      <c r="G13" s="6"/>
    </row>
    <row r="14" spans="1:7" ht="32.25" thickBot="1" x14ac:dyDescent="0.2">
      <c r="A14" s="9" t="s">
        <v>0</v>
      </c>
      <c r="B14" s="9" t="s">
        <v>87</v>
      </c>
      <c r="C14" s="9" t="s">
        <v>67</v>
      </c>
      <c r="D14" s="9" t="s">
        <v>66</v>
      </c>
      <c r="E14" s="9" t="s">
        <v>88</v>
      </c>
      <c r="F14" s="9" t="s">
        <v>5</v>
      </c>
      <c r="G14" s="9" t="s">
        <v>6</v>
      </c>
    </row>
    <row r="15" spans="1:7" ht="12.75" x14ac:dyDescent="0.2">
      <c r="A15" s="16" t="s">
        <v>8</v>
      </c>
      <c r="B15" s="58">
        <v>579006.94999999995</v>
      </c>
      <c r="C15" s="58">
        <v>1198599.1499999999</v>
      </c>
      <c r="D15" s="58">
        <v>1198599.1499999999</v>
      </c>
      <c r="E15" s="58">
        <v>579153.42000000004</v>
      </c>
      <c r="F15" s="25">
        <f>E15/B15*100</f>
        <v>100.0252967602548</v>
      </c>
      <c r="G15" s="25">
        <f>E15/D15*100</f>
        <v>48.319191616313098</v>
      </c>
    </row>
    <row r="16" spans="1:7" ht="12.75" x14ac:dyDescent="0.2">
      <c r="A16" s="16" t="s">
        <v>16</v>
      </c>
      <c r="B16" s="25">
        <v>101.06</v>
      </c>
      <c r="C16" s="25">
        <v>145.38</v>
      </c>
      <c r="D16" s="25">
        <v>145.38</v>
      </c>
      <c r="E16" s="25">
        <v>56.51</v>
      </c>
      <c r="F16" s="25">
        <f t="shared" ref="F16:F21" si="0">E16/B16*100</f>
        <v>55.917276865228573</v>
      </c>
      <c r="G16" s="25">
        <f t="shared" ref="G16:G21" si="1">E16/D16*100</f>
        <v>38.870546154904389</v>
      </c>
    </row>
    <row r="17" spans="1:7" ht="12.75" x14ac:dyDescent="0.2">
      <c r="A17" s="23" t="s">
        <v>58</v>
      </c>
      <c r="B17" s="22">
        <f>SUM(B15:B16)</f>
        <v>579108.01</v>
      </c>
      <c r="C17" s="22">
        <f t="shared" ref="C17:E17" si="2">SUM(C15:C16)</f>
        <v>1198744.5299999998</v>
      </c>
      <c r="D17" s="22">
        <f t="shared" si="2"/>
        <v>1198744.5299999998</v>
      </c>
      <c r="E17" s="22">
        <f t="shared" si="2"/>
        <v>579209.93000000005</v>
      </c>
      <c r="F17" s="25">
        <f t="shared" si="0"/>
        <v>100.01759948027657</v>
      </c>
      <c r="G17" s="25">
        <f t="shared" si="1"/>
        <v>48.318045714043855</v>
      </c>
    </row>
    <row r="18" spans="1:7" ht="12.75" x14ac:dyDescent="0.2">
      <c r="A18" s="16" t="s">
        <v>19</v>
      </c>
      <c r="B18" s="25">
        <v>570571.9</v>
      </c>
      <c r="C18" s="25">
        <v>1193185.47</v>
      </c>
      <c r="D18" s="25">
        <v>1193185.47</v>
      </c>
      <c r="E18" s="25">
        <v>581780.64</v>
      </c>
      <c r="F18" s="25">
        <f t="shared" si="0"/>
        <v>101.96447459119527</v>
      </c>
      <c r="G18" s="25">
        <f t="shared" si="1"/>
        <v>48.758609170793875</v>
      </c>
    </row>
    <row r="19" spans="1:7" ht="12.75" customHeight="1" x14ac:dyDescent="0.2">
      <c r="A19" s="16" t="s">
        <v>51</v>
      </c>
      <c r="B19" s="25">
        <v>4578.9399999999996</v>
      </c>
      <c r="C19" s="25">
        <v>8361.44</v>
      </c>
      <c r="D19" s="25">
        <v>8361.44</v>
      </c>
      <c r="E19" s="25">
        <v>300.33</v>
      </c>
      <c r="F19" s="25">
        <f t="shared" si="0"/>
        <v>6.5589415891014085</v>
      </c>
      <c r="G19" s="25">
        <f t="shared" si="1"/>
        <v>3.5918454237547595</v>
      </c>
    </row>
    <row r="20" spans="1:7" ht="13.5" thickBot="1" x14ac:dyDescent="0.25">
      <c r="A20" s="24" t="s">
        <v>59</v>
      </c>
      <c r="B20" s="60">
        <f>SUM(B18+B19)</f>
        <v>575150.84</v>
      </c>
      <c r="C20" s="60">
        <f>SUM(C18+C19)</f>
        <v>1201546.9099999999</v>
      </c>
      <c r="D20" s="60">
        <f>SUM(D18+D19)</f>
        <v>1201546.9099999999</v>
      </c>
      <c r="E20" s="60">
        <f>SUM(E18+E19)</f>
        <v>582080.97</v>
      </c>
      <c r="F20" s="25">
        <f t="shared" si="0"/>
        <v>101.20492391178635</v>
      </c>
      <c r="G20" s="25">
        <f t="shared" si="1"/>
        <v>48.4442983586883</v>
      </c>
    </row>
    <row r="21" spans="1:7" ht="13.5" thickBot="1" x14ac:dyDescent="0.25">
      <c r="A21" s="17" t="s">
        <v>57</v>
      </c>
      <c r="B21" s="59">
        <f>B17-B20</f>
        <v>3957.1700000000419</v>
      </c>
      <c r="C21" s="59">
        <f t="shared" ref="C21:E21" si="3">C17-C20</f>
        <v>-2802.3800000001211</v>
      </c>
      <c r="D21" s="59">
        <f t="shared" si="3"/>
        <v>-2802.3800000001211</v>
      </c>
      <c r="E21" s="59">
        <f t="shared" si="3"/>
        <v>-2871.0399999999208</v>
      </c>
      <c r="F21" s="59">
        <f t="shared" si="0"/>
        <v>-72.552859745724604</v>
      </c>
      <c r="G21" s="59">
        <f t="shared" si="1"/>
        <v>102.4500603058756</v>
      </c>
    </row>
    <row r="22" spans="1:7" x14ac:dyDescent="0.15">
      <c r="A22" s="8"/>
    </row>
    <row r="23" spans="1:7" x14ac:dyDescent="0.15">
      <c r="A23" s="8"/>
    </row>
    <row r="24" spans="1:7" x14ac:dyDescent="0.15">
      <c r="A24" s="8" t="s">
        <v>60</v>
      </c>
    </row>
    <row r="25" spans="1:7" ht="11.25" thickBot="1" x14ac:dyDescent="0.2">
      <c r="A25" s="8"/>
    </row>
    <row r="26" spans="1:7" ht="32.25" thickBot="1" x14ac:dyDescent="0.2">
      <c r="A26" s="9" t="s">
        <v>0</v>
      </c>
      <c r="B26" s="9" t="s">
        <v>87</v>
      </c>
      <c r="C26" s="9" t="s">
        <v>2</v>
      </c>
      <c r="D26" s="9" t="s">
        <v>3</v>
      </c>
      <c r="E26" s="9" t="s">
        <v>88</v>
      </c>
      <c r="F26" s="9" t="s">
        <v>5</v>
      </c>
      <c r="G26" s="9" t="s">
        <v>6</v>
      </c>
    </row>
    <row r="27" spans="1:7" ht="22.5" x14ac:dyDescent="0.2">
      <c r="A27" s="16" t="s">
        <v>61</v>
      </c>
      <c r="B27" s="11"/>
      <c r="C27" s="10"/>
      <c r="D27" s="11"/>
      <c r="E27" s="11"/>
      <c r="F27" s="11"/>
      <c r="G27" s="12"/>
    </row>
    <row r="28" spans="1:7" ht="23.25" thickBot="1" x14ac:dyDescent="0.25">
      <c r="A28" s="16" t="s">
        <v>62</v>
      </c>
      <c r="B28" s="10"/>
      <c r="C28" s="10"/>
      <c r="D28" s="13"/>
      <c r="E28" s="13"/>
      <c r="F28" s="11"/>
      <c r="G28" s="12"/>
    </row>
    <row r="29" spans="1:7" ht="12" thickBot="1" x14ac:dyDescent="0.25">
      <c r="A29" s="17" t="s">
        <v>63</v>
      </c>
      <c r="B29" s="14"/>
      <c r="C29" s="15"/>
      <c r="D29" s="14"/>
      <c r="E29" s="14"/>
      <c r="F29" s="14"/>
      <c r="G29" s="14"/>
    </row>
    <row r="30" spans="1:7" x14ac:dyDescent="0.15">
      <c r="A30" s="8"/>
    </row>
    <row r="31" spans="1:7" x14ac:dyDescent="0.15">
      <c r="A31" s="8"/>
    </row>
    <row r="32" spans="1:7" ht="21" x14ac:dyDescent="0.15">
      <c r="A32" s="8" t="s">
        <v>64</v>
      </c>
    </row>
    <row r="33" spans="1:7" ht="11.25" thickBot="1" x14ac:dyDescent="0.2">
      <c r="A33" s="8"/>
    </row>
    <row r="34" spans="1:7" ht="32.25" thickBot="1" x14ac:dyDescent="0.2">
      <c r="A34" s="9" t="s">
        <v>0</v>
      </c>
      <c r="B34" s="9" t="s">
        <v>87</v>
      </c>
      <c r="C34" s="9" t="s">
        <v>2</v>
      </c>
      <c r="D34" s="9" t="s">
        <v>3</v>
      </c>
      <c r="E34" s="9" t="s">
        <v>88</v>
      </c>
      <c r="F34" s="9" t="s">
        <v>5</v>
      </c>
      <c r="G34" s="9" t="s">
        <v>6</v>
      </c>
    </row>
    <row r="35" spans="1:7" ht="11.25" x14ac:dyDescent="0.2">
      <c r="A35" s="16" t="s">
        <v>65</v>
      </c>
      <c r="B35" s="11">
        <v>482.51</v>
      </c>
      <c r="C35" s="11">
        <v>2802.38</v>
      </c>
      <c r="D35" s="11">
        <v>2802.38</v>
      </c>
      <c r="E35" s="11">
        <v>2802.38</v>
      </c>
      <c r="F35" s="11">
        <f>E35/B35*100</f>
        <v>580.79210793558684</v>
      </c>
      <c r="G35" s="12">
        <f>E35/D35*100</f>
        <v>100</v>
      </c>
    </row>
    <row r="36" spans="1:7" x14ac:dyDescent="0.15">
      <c r="A36" s="8"/>
    </row>
    <row r="37" spans="1:7" ht="11.25" thickBot="1" x14ac:dyDescent="0.2">
      <c r="A37" s="8"/>
    </row>
    <row r="38" spans="1:7" ht="45.75" thickBot="1" x14ac:dyDescent="0.2">
      <c r="A38" s="64"/>
      <c r="B38" s="66" t="s">
        <v>188</v>
      </c>
      <c r="C38" s="67" t="s">
        <v>189</v>
      </c>
      <c r="D38" s="68" t="s">
        <v>190</v>
      </c>
    </row>
    <row r="39" spans="1:7" ht="27.75" customHeight="1" x14ac:dyDescent="0.2">
      <c r="A39" s="64"/>
      <c r="B39" s="65">
        <v>-2871.04</v>
      </c>
      <c r="C39" s="65">
        <f>C35</f>
        <v>2802.38</v>
      </c>
      <c r="D39" s="65">
        <f>SUM(B39+C39)</f>
        <v>-68.659999999999854</v>
      </c>
    </row>
    <row r="40" spans="1:7" ht="12.75" x14ac:dyDescent="0.15">
      <c r="A40" s="8"/>
      <c r="E40" s="26"/>
      <c r="F40" s="26"/>
      <c r="G40" s="26"/>
    </row>
    <row r="41" spans="1:7" ht="71.25" customHeight="1" x14ac:dyDescent="0.25">
      <c r="A41" s="74" t="s">
        <v>191</v>
      </c>
      <c r="B41" s="75"/>
      <c r="C41" s="75"/>
      <c r="D41" s="75"/>
      <c r="E41" s="75"/>
      <c r="F41" s="75"/>
      <c r="G41" s="75"/>
    </row>
    <row r="42" spans="1:7" ht="62.25" customHeight="1" x14ac:dyDescent="0.15">
      <c r="A42" s="27"/>
      <c r="B42" s="26"/>
      <c r="C42" s="26"/>
      <c r="D42" s="26"/>
      <c r="E42" s="27"/>
      <c r="F42" s="27"/>
      <c r="G42" s="27"/>
    </row>
    <row r="43" spans="1:7" ht="10.5" customHeight="1" x14ac:dyDescent="0.15">
      <c r="A43" s="27"/>
      <c r="B43" s="27"/>
      <c r="C43" s="27"/>
      <c r="D43" s="27"/>
    </row>
    <row r="44" spans="1:7" ht="10.5" customHeight="1" x14ac:dyDescent="0.15">
      <c r="B44" s="27"/>
      <c r="C44" s="27"/>
      <c r="D44" s="27"/>
    </row>
  </sheetData>
  <mergeCells count="4">
    <mergeCell ref="A10:G10"/>
    <mergeCell ref="A1:G2"/>
    <mergeCell ref="A4:G4"/>
    <mergeCell ref="A41:G41"/>
  </mergeCells>
  <pageMargins left="0.2" right="0.2" top="0.46" bottom="0.31" header="0.21" footer="0.2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topLeftCell="A35" workbookViewId="0">
      <selection activeCell="E54" sqref="E54"/>
    </sheetView>
  </sheetViews>
  <sheetFormatPr defaultColWidth="8.85546875" defaultRowHeight="12" x14ac:dyDescent="0.2"/>
  <cols>
    <col min="1" max="1" width="42.42578125" style="2" customWidth="1"/>
    <col min="2" max="2" width="16.7109375" style="4" bestFit="1" customWidth="1"/>
    <col min="3" max="3" width="13.7109375" style="4" bestFit="1" customWidth="1"/>
    <col min="4" max="4" width="13.140625" style="4" bestFit="1" customWidth="1"/>
    <col min="5" max="5" width="12.85546875" style="4" bestFit="1" customWidth="1"/>
    <col min="6" max="6" width="14.28515625" style="4" bestFit="1" customWidth="1"/>
    <col min="7" max="7" width="16" style="4" customWidth="1"/>
    <col min="8" max="16384" width="8.85546875" style="3"/>
  </cols>
  <sheetData>
    <row r="1" spans="1:7" s="2" customFormat="1" ht="21.75" thickBot="1" x14ac:dyDescent="0.25">
      <c r="A1" s="1" t="s">
        <v>81</v>
      </c>
      <c r="B1" s="76" t="s">
        <v>82</v>
      </c>
      <c r="C1" s="77"/>
      <c r="D1" s="77"/>
      <c r="E1" s="77"/>
      <c r="F1" s="77"/>
      <c r="G1" s="78"/>
    </row>
    <row r="2" spans="1:7" ht="26.25" thickBo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</row>
    <row r="3" spans="1:7" ht="12.75" x14ac:dyDescent="0.2">
      <c r="A3" s="29" t="s">
        <v>7</v>
      </c>
      <c r="B3" s="29"/>
      <c r="C3" s="29"/>
      <c r="D3" s="29"/>
      <c r="E3" s="29"/>
      <c r="F3" s="29"/>
      <c r="G3" s="30"/>
    </row>
    <row r="4" spans="1:7" ht="24" x14ac:dyDescent="0.2">
      <c r="A4" s="63" t="s">
        <v>9</v>
      </c>
      <c r="B4" s="57">
        <v>521809.36</v>
      </c>
      <c r="C4" s="57">
        <v>1099469.81</v>
      </c>
      <c r="D4" s="57">
        <v>1099469.81</v>
      </c>
      <c r="E4" s="57">
        <v>540756.87</v>
      </c>
      <c r="F4" s="61">
        <v>103.63</v>
      </c>
      <c r="G4" s="61">
        <v>49.18</v>
      </c>
    </row>
    <row r="5" spans="1:7" ht="24" x14ac:dyDescent="0.2">
      <c r="A5" s="63" t="s">
        <v>10</v>
      </c>
      <c r="B5" s="62"/>
      <c r="C5" s="61">
        <v>132.72</v>
      </c>
      <c r="D5" s="61">
        <v>132.72</v>
      </c>
      <c r="E5" s="62"/>
      <c r="F5" s="62"/>
      <c r="G5" s="62"/>
    </row>
    <row r="6" spans="1:7" ht="24" customHeight="1" x14ac:dyDescent="0.2">
      <c r="A6" s="63" t="s">
        <v>90</v>
      </c>
      <c r="B6" s="61">
        <v>264.39</v>
      </c>
      <c r="C6" s="62"/>
      <c r="D6" s="62"/>
      <c r="E6" s="62"/>
      <c r="F6" s="62"/>
      <c r="G6" s="62"/>
    </row>
    <row r="7" spans="1:7" ht="24" x14ac:dyDescent="0.2">
      <c r="A7" s="63" t="s">
        <v>11</v>
      </c>
      <c r="B7" s="61">
        <v>1.27</v>
      </c>
      <c r="C7" s="61">
        <v>2</v>
      </c>
      <c r="D7" s="61">
        <v>2</v>
      </c>
      <c r="E7" s="61">
        <v>0.89</v>
      </c>
      <c r="F7" s="61">
        <v>70.08</v>
      </c>
      <c r="G7" s="61">
        <v>44.5</v>
      </c>
    </row>
    <row r="8" spans="1:7" x14ac:dyDescent="0.2">
      <c r="A8" s="63" t="s">
        <v>12</v>
      </c>
      <c r="B8" s="57">
        <v>9742.26</v>
      </c>
      <c r="C8" s="57">
        <v>1178.01</v>
      </c>
      <c r="D8" s="57">
        <v>1178.01</v>
      </c>
      <c r="E8" s="61">
        <v>514.4</v>
      </c>
      <c r="F8" s="61">
        <v>5.28</v>
      </c>
      <c r="G8" s="61">
        <v>43.67</v>
      </c>
    </row>
    <row r="9" spans="1:7" x14ac:dyDescent="0.2">
      <c r="A9" s="63" t="s">
        <v>13</v>
      </c>
      <c r="B9" s="62"/>
      <c r="C9" s="61">
        <v>250</v>
      </c>
      <c r="D9" s="61">
        <v>250</v>
      </c>
      <c r="E9" s="61">
        <v>200</v>
      </c>
      <c r="F9" s="62"/>
      <c r="G9" s="61">
        <v>80</v>
      </c>
    </row>
    <row r="10" spans="1:7" x14ac:dyDescent="0.2">
      <c r="A10" s="63" t="s">
        <v>14</v>
      </c>
      <c r="B10" s="61">
        <v>423.02</v>
      </c>
      <c r="C10" s="57">
        <v>3798.32</v>
      </c>
      <c r="D10" s="57">
        <v>3798.32</v>
      </c>
      <c r="E10" s="57">
        <v>1480.64</v>
      </c>
      <c r="F10" s="61">
        <v>350.02</v>
      </c>
      <c r="G10" s="61">
        <v>38.979999999999997</v>
      </c>
    </row>
    <row r="11" spans="1:7" ht="24" x14ac:dyDescent="0.2">
      <c r="A11" s="63" t="s">
        <v>56</v>
      </c>
      <c r="B11" s="57">
        <v>46660.46</v>
      </c>
      <c r="C11" s="57">
        <v>84225</v>
      </c>
      <c r="D11" s="57">
        <v>84225</v>
      </c>
      <c r="E11" s="57">
        <v>35950.620000000003</v>
      </c>
      <c r="F11" s="62"/>
      <c r="G11" s="61">
        <v>42.68</v>
      </c>
    </row>
    <row r="12" spans="1:7" ht="23.25" customHeight="1" x14ac:dyDescent="0.2">
      <c r="A12" s="63" t="s">
        <v>91</v>
      </c>
      <c r="B12" s="62"/>
      <c r="C12" s="57">
        <v>7287</v>
      </c>
      <c r="D12" s="57">
        <v>7287</v>
      </c>
      <c r="E12" s="62"/>
      <c r="F12" s="62"/>
      <c r="G12" s="62"/>
    </row>
    <row r="13" spans="1:7" x14ac:dyDescent="0.2">
      <c r="A13" s="63" t="s">
        <v>15</v>
      </c>
      <c r="B13" s="61">
        <v>106.18</v>
      </c>
      <c r="C13" s="57">
        <v>2256.29</v>
      </c>
      <c r="D13" s="57">
        <v>2256.29</v>
      </c>
      <c r="E13" s="61">
        <v>250</v>
      </c>
      <c r="F13" s="61">
        <v>235.45</v>
      </c>
      <c r="G13" s="61">
        <v>11.08</v>
      </c>
    </row>
    <row r="14" spans="1:7" x14ac:dyDescent="0.2">
      <c r="A14" s="63" t="s">
        <v>17</v>
      </c>
      <c r="B14" s="61">
        <v>101.06</v>
      </c>
      <c r="C14" s="61">
        <v>145.38</v>
      </c>
      <c r="D14" s="61">
        <v>145.38</v>
      </c>
      <c r="E14" s="61">
        <v>56.51</v>
      </c>
      <c r="F14" s="61">
        <v>55.92</v>
      </c>
      <c r="G14" s="61">
        <v>38.869999999999997</v>
      </c>
    </row>
    <row r="15" spans="1:7" ht="12.75" x14ac:dyDescent="0.2">
      <c r="A15" s="37" t="s">
        <v>18</v>
      </c>
      <c r="B15" s="33">
        <v>579108</v>
      </c>
      <c r="C15" s="33">
        <v>1198744.53</v>
      </c>
      <c r="D15" s="33">
        <v>1198744.53</v>
      </c>
      <c r="E15" s="33">
        <v>579209.93000000005</v>
      </c>
      <c r="F15" s="34">
        <v>108.78</v>
      </c>
      <c r="G15" s="35">
        <v>48.32</v>
      </c>
    </row>
    <row r="16" spans="1:7" ht="12.75" x14ac:dyDescent="0.2">
      <c r="A16" s="38" t="s">
        <v>20</v>
      </c>
      <c r="B16" s="53">
        <v>402215.59</v>
      </c>
      <c r="C16" s="53">
        <v>875000</v>
      </c>
      <c r="D16" s="53">
        <v>875000</v>
      </c>
      <c r="E16" s="53">
        <v>429245.12</v>
      </c>
      <c r="F16" s="50">
        <v>106.72</v>
      </c>
      <c r="G16" s="31">
        <v>49.06</v>
      </c>
    </row>
    <row r="17" spans="1:7" ht="12.75" x14ac:dyDescent="0.2">
      <c r="A17" s="38" t="s">
        <v>21</v>
      </c>
      <c r="B17" s="53">
        <v>17031.560000000001</v>
      </c>
      <c r="C17" s="53">
        <v>33000</v>
      </c>
      <c r="D17" s="53">
        <v>33000</v>
      </c>
      <c r="E17" s="53">
        <v>16133.85</v>
      </c>
      <c r="F17" s="50">
        <v>94.73</v>
      </c>
      <c r="G17" s="31">
        <v>48.89</v>
      </c>
    </row>
    <row r="18" spans="1:7" ht="12.75" x14ac:dyDescent="0.2">
      <c r="A18" s="38" t="s">
        <v>22</v>
      </c>
      <c r="B18" s="53">
        <v>15688.54</v>
      </c>
      <c r="C18" s="53">
        <v>38000</v>
      </c>
      <c r="D18" s="53">
        <v>38000</v>
      </c>
      <c r="E18" s="53">
        <v>20734.650000000001</v>
      </c>
      <c r="F18" s="50">
        <v>132.16</v>
      </c>
      <c r="G18" s="31">
        <v>54.56</v>
      </c>
    </row>
    <row r="19" spans="1:7" ht="25.5" x14ac:dyDescent="0.2">
      <c r="A19" s="38" t="s">
        <v>23</v>
      </c>
      <c r="B19" s="53">
        <v>68976.62</v>
      </c>
      <c r="C19" s="53">
        <v>152500</v>
      </c>
      <c r="D19" s="53">
        <v>152500</v>
      </c>
      <c r="E19" s="53">
        <v>73496.899999999994</v>
      </c>
      <c r="F19" s="50">
        <v>106.55</v>
      </c>
      <c r="G19" s="31">
        <v>48.19</v>
      </c>
    </row>
    <row r="20" spans="1:7" ht="25.5" x14ac:dyDescent="0.2">
      <c r="A20" s="38" t="s">
        <v>24</v>
      </c>
      <c r="B20" s="50">
        <v>338.61</v>
      </c>
      <c r="C20" s="49"/>
      <c r="D20" s="49"/>
      <c r="E20" s="49"/>
      <c r="F20" s="49"/>
      <c r="G20" s="32"/>
    </row>
    <row r="21" spans="1:7" ht="12.75" x14ac:dyDescent="0.2">
      <c r="A21" s="38" t="s">
        <v>25</v>
      </c>
      <c r="B21" s="53">
        <v>2311.88</v>
      </c>
      <c r="C21" s="53">
        <v>8375.19</v>
      </c>
      <c r="D21" s="53">
        <v>8375.19</v>
      </c>
      <c r="E21" s="53">
        <v>2791.36</v>
      </c>
      <c r="F21" s="50">
        <v>120.74</v>
      </c>
      <c r="G21" s="31">
        <v>33.33</v>
      </c>
    </row>
    <row r="22" spans="1:7" ht="25.5" x14ac:dyDescent="0.2">
      <c r="A22" s="38" t="s">
        <v>26</v>
      </c>
      <c r="B22" s="53">
        <v>9298.43</v>
      </c>
      <c r="C22" s="53">
        <v>23186.9</v>
      </c>
      <c r="D22" s="53">
        <v>23186.9</v>
      </c>
      <c r="E22" s="53">
        <v>10984.62</v>
      </c>
      <c r="F22" s="50">
        <v>118.13</v>
      </c>
      <c r="G22" s="31">
        <v>47.37</v>
      </c>
    </row>
    <row r="23" spans="1:7" ht="12.75" x14ac:dyDescent="0.2">
      <c r="A23" s="38" t="s">
        <v>27</v>
      </c>
      <c r="B23" s="50">
        <v>199.08</v>
      </c>
      <c r="C23" s="50">
        <v>398.17</v>
      </c>
      <c r="D23" s="50">
        <v>398.17</v>
      </c>
      <c r="E23" s="50">
        <v>205</v>
      </c>
      <c r="F23" s="50">
        <v>102.97</v>
      </c>
      <c r="G23" s="31">
        <v>51.49</v>
      </c>
    </row>
    <row r="24" spans="1:7" ht="12.75" x14ac:dyDescent="0.2">
      <c r="A24" s="38" t="s">
        <v>92</v>
      </c>
      <c r="B24" s="49"/>
      <c r="C24" s="50">
        <v>45.13</v>
      </c>
      <c r="D24" s="50">
        <v>45.13</v>
      </c>
      <c r="E24" s="49"/>
      <c r="F24" s="49"/>
      <c r="G24" s="32"/>
    </row>
    <row r="25" spans="1:7" ht="25.5" x14ac:dyDescent="0.2">
      <c r="A25" s="38" t="s">
        <v>28</v>
      </c>
      <c r="B25" s="53">
        <v>4412.8900000000003</v>
      </c>
      <c r="C25" s="53">
        <v>7747.56</v>
      </c>
      <c r="D25" s="53">
        <v>7747.56</v>
      </c>
      <c r="E25" s="53">
        <v>4535.7700000000004</v>
      </c>
      <c r="F25" s="50">
        <v>102.78</v>
      </c>
      <c r="G25" s="31">
        <v>58.54</v>
      </c>
    </row>
    <row r="26" spans="1:7" ht="12.75" x14ac:dyDescent="0.2">
      <c r="A26" s="38" t="s">
        <v>29</v>
      </c>
      <c r="B26" s="53">
        <v>1561.2</v>
      </c>
      <c r="C26" s="53">
        <v>2310.7199999999998</v>
      </c>
      <c r="D26" s="53">
        <v>2310.7199999999998</v>
      </c>
      <c r="E26" s="50">
        <v>902.38</v>
      </c>
      <c r="F26" s="50">
        <v>57.8</v>
      </c>
      <c r="G26" s="31">
        <v>39.049999999999997</v>
      </c>
    </row>
    <row r="27" spans="1:7" ht="12.75" x14ac:dyDescent="0.2">
      <c r="A27" s="38" t="s">
        <v>30</v>
      </c>
      <c r="B27" s="53">
        <v>19205.169999999998</v>
      </c>
      <c r="C27" s="53">
        <v>23047.09</v>
      </c>
      <c r="D27" s="53">
        <v>23047.09</v>
      </c>
      <c r="E27" s="53">
        <v>12182.5</v>
      </c>
      <c r="F27" s="50">
        <v>63.43</v>
      </c>
      <c r="G27" s="31">
        <v>52.86</v>
      </c>
    </row>
    <row r="28" spans="1:7" ht="25.5" x14ac:dyDescent="0.2">
      <c r="A28" s="38" t="s">
        <v>31</v>
      </c>
      <c r="B28" s="53">
        <v>1353.34</v>
      </c>
      <c r="C28" s="53">
        <v>3034.3</v>
      </c>
      <c r="D28" s="53">
        <v>3034.3</v>
      </c>
      <c r="E28" s="50">
        <v>606.45000000000005</v>
      </c>
      <c r="F28" s="50">
        <v>44.81</v>
      </c>
      <c r="G28" s="31">
        <v>19.989999999999998</v>
      </c>
    </row>
    <row r="29" spans="1:7" ht="12.75" x14ac:dyDescent="0.2">
      <c r="A29" s="38" t="s">
        <v>32</v>
      </c>
      <c r="B29" s="50">
        <v>880.62</v>
      </c>
      <c r="C29" s="50">
        <v>300</v>
      </c>
      <c r="D29" s="50">
        <v>300</v>
      </c>
      <c r="E29" s="50">
        <v>241.78</v>
      </c>
      <c r="F29" s="50">
        <v>27.46</v>
      </c>
      <c r="G29" s="31">
        <v>80.59</v>
      </c>
    </row>
    <row r="30" spans="1:7" ht="25.5" x14ac:dyDescent="0.2">
      <c r="A30" s="38" t="s">
        <v>33</v>
      </c>
      <c r="B30" s="49"/>
      <c r="C30" s="50">
        <v>398.17</v>
      </c>
      <c r="D30" s="50">
        <v>398.17</v>
      </c>
      <c r="E30" s="50">
        <v>377.09</v>
      </c>
      <c r="F30" s="49"/>
      <c r="G30" s="31">
        <v>94.71</v>
      </c>
    </row>
    <row r="31" spans="1:7" s="5" customFormat="1" ht="12.75" x14ac:dyDescent="0.2">
      <c r="A31" s="38" t="s">
        <v>34</v>
      </c>
      <c r="B31" s="50">
        <v>979.77</v>
      </c>
      <c r="C31" s="53">
        <v>2202.9899999999998</v>
      </c>
      <c r="D31" s="53">
        <v>2202.9899999999998</v>
      </c>
      <c r="E31" s="50">
        <v>567.28</v>
      </c>
      <c r="F31" s="50">
        <v>57.9</v>
      </c>
      <c r="G31" s="31">
        <v>25.75</v>
      </c>
    </row>
    <row r="32" spans="1:7" ht="25.5" x14ac:dyDescent="0.2">
      <c r="A32" s="38" t="s">
        <v>35</v>
      </c>
      <c r="B32" s="50">
        <v>681.45</v>
      </c>
      <c r="C32" s="53">
        <v>1576.18</v>
      </c>
      <c r="D32" s="53">
        <v>1576.18</v>
      </c>
      <c r="E32" s="50">
        <v>99.55</v>
      </c>
      <c r="F32" s="50">
        <v>14.61</v>
      </c>
      <c r="G32" s="31">
        <v>6.32</v>
      </c>
    </row>
    <row r="33" spans="1:7" ht="18" customHeight="1" x14ac:dyDescent="0.2">
      <c r="A33" s="38" t="s">
        <v>36</v>
      </c>
      <c r="B33" s="50">
        <v>132.72</v>
      </c>
      <c r="C33" s="50">
        <v>66.36</v>
      </c>
      <c r="D33" s="50">
        <v>66.36</v>
      </c>
      <c r="E33" s="49"/>
      <c r="F33" s="49"/>
      <c r="G33" s="32"/>
    </row>
    <row r="34" spans="1:7" ht="12.75" x14ac:dyDescent="0.2">
      <c r="A34" s="38" t="s">
        <v>37</v>
      </c>
      <c r="B34" s="53">
        <v>5718.85</v>
      </c>
      <c r="C34" s="53">
        <v>11030.24</v>
      </c>
      <c r="D34" s="53">
        <v>11030.24</v>
      </c>
      <c r="E34" s="53">
        <v>4873.46</v>
      </c>
      <c r="F34" s="50">
        <v>85.22</v>
      </c>
      <c r="G34" s="31">
        <v>44.18</v>
      </c>
    </row>
    <row r="35" spans="1:7" ht="12.75" x14ac:dyDescent="0.2">
      <c r="A35" s="38" t="s">
        <v>93</v>
      </c>
      <c r="B35" s="50">
        <v>479.04</v>
      </c>
      <c r="C35" s="50">
        <v>958.08</v>
      </c>
      <c r="D35" s="50">
        <v>958.08</v>
      </c>
      <c r="E35" s="50">
        <v>479.04</v>
      </c>
      <c r="F35" s="50">
        <v>100</v>
      </c>
      <c r="G35" s="31">
        <v>50</v>
      </c>
    </row>
    <row r="36" spans="1:7" ht="12.75" x14ac:dyDescent="0.2">
      <c r="A36" s="38" t="s">
        <v>38</v>
      </c>
      <c r="B36" s="50">
        <v>298.63</v>
      </c>
      <c r="C36" s="53">
        <v>1318.6</v>
      </c>
      <c r="D36" s="53">
        <v>1318.6</v>
      </c>
      <c r="E36" s="49"/>
      <c r="F36" s="49"/>
      <c r="G36" s="32"/>
    </row>
    <row r="37" spans="1:7" ht="12.75" x14ac:dyDescent="0.2">
      <c r="A37" s="38" t="s">
        <v>39</v>
      </c>
      <c r="B37" s="49"/>
      <c r="C37" s="53">
        <v>1489.15</v>
      </c>
      <c r="D37" s="53">
        <v>1489.15</v>
      </c>
      <c r="E37" s="50">
        <v>125</v>
      </c>
      <c r="F37" s="49"/>
      <c r="G37" s="31">
        <v>8.39</v>
      </c>
    </row>
    <row r="38" spans="1:7" ht="12.75" x14ac:dyDescent="0.2">
      <c r="A38" s="38" t="s">
        <v>40</v>
      </c>
      <c r="B38" s="50">
        <v>974.04</v>
      </c>
      <c r="C38" s="53">
        <v>2516.62</v>
      </c>
      <c r="D38" s="53">
        <v>2516.62</v>
      </c>
      <c r="E38" s="53">
        <v>1198</v>
      </c>
      <c r="F38" s="50">
        <v>122.99</v>
      </c>
      <c r="G38" s="31">
        <v>47.6</v>
      </c>
    </row>
    <row r="39" spans="1:7" ht="12.75" x14ac:dyDescent="0.2">
      <c r="A39" s="38" t="s">
        <v>41</v>
      </c>
      <c r="B39" s="50">
        <v>546.09</v>
      </c>
      <c r="C39" s="53">
        <v>1665.45</v>
      </c>
      <c r="D39" s="53">
        <v>1665.45</v>
      </c>
      <c r="E39" s="50">
        <v>504.24</v>
      </c>
      <c r="F39" s="50">
        <v>92.34</v>
      </c>
      <c r="G39" s="31">
        <v>30.28</v>
      </c>
    </row>
    <row r="40" spans="1:7" ht="25.5" x14ac:dyDescent="0.2">
      <c r="A40" s="38" t="s">
        <v>42</v>
      </c>
      <c r="B40" s="50">
        <v>99.54</v>
      </c>
      <c r="C40" s="50">
        <v>889.14</v>
      </c>
      <c r="D40" s="50">
        <v>889.14</v>
      </c>
      <c r="E40" s="50">
        <v>110</v>
      </c>
      <c r="F40" s="50">
        <v>110.51</v>
      </c>
      <c r="G40" s="31">
        <v>12.37</v>
      </c>
    </row>
    <row r="41" spans="1:7" ht="12.75" x14ac:dyDescent="0.2">
      <c r="A41" s="38" t="s">
        <v>43</v>
      </c>
      <c r="B41" s="49"/>
      <c r="C41" s="50">
        <v>466.7</v>
      </c>
      <c r="D41" s="50">
        <v>466.7</v>
      </c>
      <c r="E41" s="49"/>
      <c r="F41" s="49"/>
      <c r="G41" s="32"/>
    </row>
    <row r="42" spans="1:7" ht="12.75" x14ac:dyDescent="0.2">
      <c r="A42" s="38" t="s">
        <v>44</v>
      </c>
      <c r="B42" s="50">
        <v>59.34</v>
      </c>
      <c r="C42" s="50">
        <v>266.36</v>
      </c>
      <c r="D42" s="50">
        <v>266.36</v>
      </c>
      <c r="E42" s="49"/>
      <c r="F42" s="49"/>
      <c r="G42" s="32"/>
    </row>
    <row r="43" spans="1:7" ht="12.75" x14ac:dyDescent="0.2">
      <c r="A43" s="38" t="s">
        <v>45</v>
      </c>
      <c r="B43" s="50">
        <v>86.27</v>
      </c>
      <c r="C43" s="50">
        <v>179.18</v>
      </c>
      <c r="D43" s="50">
        <v>179.18</v>
      </c>
      <c r="E43" s="50">
        <v>88.09</v>
      </c>
      <c r="F43" s="50">
        <v>102.11</v>
      </c>
      <c r="G43" s="31">
        <v>49.16</v>
      </c>
    </row>
    <row r="44" spans="1:7" ht="12.75" x14ac:dyDescent="0.2">
      <c r="A44" s="38" t="s">
        <v>46</v>
      </c>
      <c r="B44" s="53">
        <v>2065.16</v>
      </c>
      <c r="C44" s="50">
        <v>503.09</v>
      </c>
      <c r="D44" s="50">
        <v>503.09</v>
      </c>
      <c r="E44" s="50">
        <v>227.5</v>
      </c>
      <c r="F44" s="50">
        <v>11.02</v>
      </c>
      <c r="G44" s="31">
        <v>45.22</v>
      </c>
    </row>
    <row r="45" spans="1:7" ht="12.75" x14ac:dyDescent="0.2">
      <c r="A45" s="38" t="s">
        <v>47</v>
      </c>
      <c r="B45" s="53">
        <v>7772.58</v>
      </c>
      <c r="C45" s="49"/>
      <c r="D45" s="49"/>
      <c r="E45" s="49"/>
      <c r="F45" s="49"/>
      <c r="G45" s="32"/>
    </row>
    <row r="46" spans="1:7" ht="12.75" x14ac:dyDescent="0.2">
      <c r="A46" s="38" t="s">
        <v>84</v>
      </c>
      <c r="B46" s="49"/>
      <c r="C46" s="50">
        <v>66.36</v>
      </c>
      <c r="D46" s="50">
        <v>66.36</v>
      </c>
      <c r="E46" s="50">
        <v>36.229999999999997</v>
      </c>
      <c r="F46" s="49"/>
      <c r="G46" s="31">
        <v>54.6</v>
      </c>
    </row>
    <row r="47" spans="1:7" ht="25.5" x14ac:dyDescent="0.2">
      <c r="A47" s="38" t="s">
        <v>48</v>
      </c>
      <c r="B47" s="50">
        <v>177.73</v>
      </c>
      <c r="C47" s="50">
        <v>331.81</v>
      </c>
      <c r="D47" s="50">
        <v>331.81</v>
      </c>
      <c r="E47" s="50">
        <v>115.81</v>
      </c>
      <c r="F47" s="50">
        <v>65.16</v>
      </c>
      <c r="G47" s="31">
        <v>34.9</v>
      </c>
    </row>
    <row r="48" spans="1:7" ht="12.75" x14ac:dyDescent="0.2">
      <c r="A48" s="38" t="s">
        <v>49</v>
      </c>
      <c r="B48" s="53">
        <v>7027.16</v>
      </c>
      <c r="C48" s="50">
        <v>15.93</v>
      </c>
      <c r="D48" s="50">
        <v>15.93</v>
      </c>
      <c r="E48" s="50">
        <v>2.86</v>
      </c>
      <c r="F48" s="50">
        <v>0.04</v>
      </c>
      <c r="G48" s="31">
        <v>17.95</v>
      </c>
    </row>
    <row r="49" spans="1:7" ht="25.5" x14ac:dyDescent="0.2">
      <c r="A49" s="38" t="s">
        <v>50</v>
      </c>
      <c r="B49" s="49"/>
      <c r="C49" s="50">
        <v>300</v>
      </c>
      <c r="D49" s="50">
        <v>300</v>
      </c>
      <c r="E49" s="49"/>
      <c r="F49" s="49"/>
      <c r="G49" s="32"/>
    </row>
    <row r="50" spans="1:7" ht="12.75" x14ac:dyDescent="0.2">
      <c r="A50" s="38" t="s">
        <v>83</v>
      </c>
      <c r="B50" s="49"/>
      <c r="C50" s="49"/>
      <c r="D50" s="49"/>
      <c r="E50" s="50">
        <v>916.11</v>
      </c>
      <c r="F50" s="49"/>
      <c r="G50" s="32"/>
    </row>
    <row r="51" spans="1:7" ht="12.75" x14ac:dyDescent="0.2">
      <c r="A51" s="38" t="s">
        <v>52</v>
      </c>
      <c r="B51" s="49"/>
      <c r="C51" s="50">
        <v>410.83</v>
      </c>
      <c r="D51" s="50">
        <v>410.83</v>
      </c>
      <c r="E51" s="49"/>
      <c r="F51" s="49"/>
      <c r="G51" s="32"/>
    </row>
    <row r="52" spans="1:7" ht="16.5" customHeight="1" x14ac:dyDescent="0.2">
      <c r="A52" s="38" t="s">
        <v>53</v>
      </c>
      <c r="B52" s="53">
        <v>4578.9399999999996</v>
      </c>
      <c r="C52" s="53">
        <v>7817.89</v>
      </c>
      <c r="D52" s="53">
        <v>7817.89</v>
      </c>
      <c r="E52" s="50">
        <v>300.33</v>
      </c>
      <c r="F52" s="50">
        <v>6.56</v>
      </c>
      <c r="G52" s="31">
        <v>3.84</v>
      </c>
    </row>
    <row r="53" spans="1:7" ht="12.75" x14ac:dyDescent="0.2">
      <c r="A53" s="38" t="s">
        <v>54</v>
      </c>
      <c r="B53" s="49"/>
      <c r="C53" s="50">
        <v>132.72</v>
      </c>
      <c r="D53" s="50">
        <v>132.72</v>
      </c>
      <c r="E53" s="49"/>
      <c r="F53" s="49"/>
      <c r="G53" s="32"/>
    </row>
    <row r="54" spans="1:7" ht="12.75" x14ac:dyDescent="0.2">
      <c r="A54" s="37" t="s">
        <v>55</v>
      </c>
      <c r="B54" s="33">
        <v>575150.84</v>
      </c>
      <c r="C54" s="33">
        <v>1201546.9099999999</v>
      </c>
      <c r="D54" s="33">
        <v>1201546.9099999999</v>
      </c>
      <c r="E54" s="33">
        <v>582080.97</v>
      </c>
      <c r="F54" s="34">
        <v>101.2</v>
      </c>
      <c r="G54" s="35">
        <v>48.44</v>
      </c>
    </row>
    <row r="55" spans="1:7" ht="10.5" x14ac:dyDescent="0.2">
      <c r="A55" s="3"/>
      <c r="B55" s="3"/>
      <c r="C55" s="3"/>
      <c r="D55" s="3"/>
      <c r="E55" s="3"/>
      <c r="F55" s="3"/>
      <c r="G55" s="3"/>
    </row>
    <row r="56" spans="1:7" ht="10.5" x14ac:dyDescent="0.2">
      <c r="A56" s="3"/>
      <c r="B56" s="3"/>
      <c r="C56" s="3"/>
      <c r="D56" s="3"/>
      <c r="E56" s="3"/>
      <c r="F56" s="3"/>
      <c r="G56" s="3"/>
    </row>
    <row r="57" spans="1:7" ht="10.5" x14ac:dyDescent="0.2">
      <c r="A57" s="3"/>
      <c r="B57" s="3"/>
      <c r="C57" s="3"/>
      <c r="D57" s="3"/>
      <c r="E57" s="3"/>
      <c r="F57" s="3"/>
      <c r="G57" s="3"/>
    </row>
    <row r="58" spans="1:7" ht="10.5" x14ac:dyDescent="0.2">
      <c r="A58" s="3"/>
      <c r="B58" s="3"/>
      <c r="C58" s="3"/>
      <c r="D58" s="3"/>
      <c r="E58" s="3"/>
      <c r="F58" s="3"/>
      <c r="G58" s="3"/>
    </row>
    <row r="59" spans="1:7" ht="10.5" x14ac:dyDescent="0.2">
      <c r="A59" s="3"/>
      <c r="B59" s="3"/>
      <c r="C59" s="3"/>
      <c r="D59" s="3"/>
      <c r="E59" s="3"/>
      <c r="F59" s="3"/>
      <c r="G59" s="3"/>
    </row>
    <row r="60" spans="1:7" ht="10.5" x14ac:dyDescent="0.2">
      <c r="A60" s="3"/>
      <c r="B60" s="3"/>
      <c r="C60" s="3"/>
      <c r="D60" s="3"/>
      <c r="E60" s="3"/>
      <c r="F60" s="3"/>
      <c r="G60" s="3"/>
    </row>
    <row r="61" spans="1:7" ht="10.5" x14ac:dyDescent="0.2">
      <c r="A61" s="3"/>
      <c r="B61" s="3"/>
      <c r="C61" s="3"/>
      <c r="D61" s="3"/>
      <c r="E61" s="3"/>
      <c r="F61" s="3"/>
      <c r="G61" s="3"/>
    </row>
    <row r="62" spans="1:7" ht="10.5" x14ac:dyDescent="0.2">
      <c r="A62" s="3"/>
      <c r="B62" s="3"/>
      <c r="C62" s="3"/>
      <c r="D62" s="3"/>
      <c r="E62" s="3"/>
      <c r="F62" s="3"/>
      <c r="G62" s="3"/>
    </row>
    <row r="63" spans="1:7" ht="10.5" x14ac:dyDescent="0.2">
      <c r="A63" s="3"/>
      <c r="B63" s="3"/>
      <c r="C63" s="3"/>
      <c r="D63" s="3"/>
      <c r="E63" s="3"/>
      <c r="F63" s="3"/>
      <c r="G63" s="3"/>
    </row>
    <row r="64" spans="1:7" ht="10.5" x14ac:dyDescent="0.2">
      <c r="A64" s="3"/>
      <c r="B64" s="3"/>
      <c r="C64" s="3"/>
      <c r="D64" s="3"/>
      <c r="E64" s="3"/>
      <c r="F64" s="3"/>
      <c r="G64" s="3"/>
    </row>
    <row r="65" spans="1:7" ht="10.5" x14ac:dyDescent="0.2">
      <c r="A65" s="3"/>
      <c r="B65" s="3"/>
      <c r="C65" s="3"/>
      <c r="D65" s="3"/>
      <c r="E65" s="3"/>
      <c r="F65" s="3"/>
      <c r="G65" s="3"/>
    </row>
    <row r="66" spans="1:7" ht="10.5" x14ac:dyDescent="0.2">
      <c r="A66" s="3"/>
      <c r="B66" s="3"/>
      <c r="C66" s="3"/>
      <c r="D66" s="3"/>
      <c r="E66" s="3"/>
      <c r="F66" s="3"/>
      <c r="G66" s="3"/>
    </row>
    <row r="67" spans="1:7" ht="10.5" x14ac:dyDescent="0.2">
      <c r="A67" s="3"/>
      <c r="B67" s="3"/>
      <c r="C67" s="3"/>
      <c r="D67" s="3"/>
      <c r="E67" s="3"/>
      <c r="F67" s="3"/>
      <c r="G67" s="3"/>
    </row>
    <row r="68" spans="1:7" ht="18.75" customHeight="1" x14ac:dyDescent="0.2">
      <c r="A68" s="3"/>
      <c r="B68" s="3"/>
      <c r="C68" s="3"/>
      <c r="D68" s="3"/>
      <c r="E68" s="3"/>
      <c r="F68" s="3"/>
      <c r="G68" s="3"/>
    </row>
    <row r="69" spans="1:7" ht="18" hidden="1" customHeight="1" x14ac:dyDescent="0.2">
      <c r="A69" s="3"/>
      <c r="B69" s="3"/>
      <c r="C69" s="3"/>
      <c r="D69" s="3"/>
      <c r="E69" s="3"/>
      <c r="F69" s="3"/>
      <c r="G69" s="3"/>
    </row>
    <row r="70" spans="1:7" ht="2.25" hidden="1" customHeight="1" x14ac:dyDescent="0.2">
      <c r="A70" s="3"/>
      <c r="B70" s="3"/>
      <c r="C70" s="3"/>
      <c r="D70" s="3"/>
      <c r="E70" s="3"/>
      <c r="F70" s="3"/>
      <c r="G70" s="3"/>
    </row>
    <row r="71" spans="1:7" ht="18" customHeight="1" x14ac:dyDescent="0.2">
      <c r="A71" s="3"/>
      <c r="B71" s="3"/>
      <c r="C71" s="3"/>
      <c r="D71" s="3"/>
      <c r="E71" s="3"/>
      <c r="F71" s="3"/>
      <c r="G71" s="3"/>
    </row>
    <row r="72" spans="1:7" ht="10.5" hidden="1" x14ac:dyDescent="0.2">
      <c r="A72" s="3"/>
      <c r="B72" s="3"/>
      <c r="C72" s="3"/>
      <c r="D72" s="3"/>
      <c r="E72" s="3"/>
      <c r="F72" s="3"/>
      <c r="G72" s="3"/>
    </row>
    <row r="73" spans="1:7" ht="10.5" x14ac:dyDescent="0.2">
      <c r="A73" s="3"/>
      <c r="B73" s="3"/>
      <c r="C73" s="3"/>
      <c r="D73" s="3"/>
      <c r="E73" s="3"/>
      <c r="F73" s="3"/>
      <c r="G73" s="3"/>
    </row>
    <row r="74" spans="1:7" ht="10.5" x14ac:dyDescent="0.2">
      <c r="A74" s="3"/>
      <c r="B74" s="3"/>
      <c r="C74" s="3"/>
      <c r="D74" s="3"/>
      <c r="E74" s="3"/>
      <c r="F74" s="3"/>
      <c r="G74" s="3"/>
    </row>
    <row r="75" spans="1:7" ht="10.5" x14ac:dyDescent="0.2">
      <c r="A75" s="3"/>
      <c r="B75" s="3"/>
      <c r="C75" s="3"/>
      <c r="D75" s="3"/>
      <c r="E75" s="3"/>
      <c r="F75" s="3"/>
      <c r="G75" s="3"/>
    </row>
    <row r="76" spans="1:7" ht="10.5" x14ac:dyDescent="0.2">
      <c r="A76" s="3"/>
      <c r="B76" s="3"/>
      <c r="C76" s="3"/>
      <c r="D76" s="3"/>
      <c r="E76" s="3"/>
      <c r="F76" s="3"/>
      <c r="G76" s="3"/>
    </row>
    <row r="77" spans="1:7" ht="10.5" x14ac:dyDescent="0.2">
      <c r="A77" s="3"/>
      <c r="B77" s="3"/>
      <c r="C77" s="3"/>
      <c r="D77" s="3"/>
      <c r="E77" s="3"/>
      <c r="F77" s="3"/>
      <c r="G77" s="3"/>
    </row>
    <row r="78" spans="1:7" ht="10.5" x14ac:dyDescent="0.2">
      <c r="A78" s="3"/>
      <c r="B78" s="3"/>
      <c r="C78" s="3"/>
      <c r="D78" s="3"/>
      <c r="E78" s="3"/>
      <c r="F78" s="3"/>
      <c r="G78" s="3"/>
    </row>
    <row r="79" spans="1:7" ht="10.5" x14ac:dyDescent="0.2">
      <c r="A79" s="3"/>
      <c r="B79" s="3"/>
      <c r="C79" s="3"/>
      <c r="D79" s="3"/>
      <c r="E79" s="3"/>
      <c r="F79" s="3"/>
      <c r="G79" s="3"/>
    </row>
    <row r="80" spans="1:7" ht="10.5" x14ac:dyDescent="0.2">
      <c r="A80" s="3"/>
      <c r="B80" s="3"/>
      <c r="C80" s="3"/>
      <c r="D80" s="3"/>
      <c r="E80" s="3"/>
      <c r="F80" s="3"/>
      <c r="G80" s="3"/>
    </row>
    <row r="81" spans="1:7" ht="10.5" x14ac:dyDescent="0.2">
      <c r="A81" s="3"/>
      <c r="B81" s="3"/>
      <c r="C81" s="3"/>
      <c r="D81" s="3"/>
      <c r="E81" s="3"/>
      <c r="F81" s="3"/>
      <c r="G81" s="3"/>
    </row>
    <row r="82" spans="1:7" ht="10.5" x14ac:dyDescent="0.2">
      <c r="A82" s="3"/>
      <c r="B82" s="3"/>
      <c r="C82" s="3"/>
      <c r="D82" s="3"/>
      <c r="E82" s="3"/>
      <c r="F82" s="3"/>
      <c r="G82" s="3"/>
    </row>
    <row r="83" spans="1:7" ht="10.5" x14ac:dyDescent="0.2">
      <c r="A83" s="3"/>
      <c r="B83" s="3"/>
      <c r="C83" s="3"/>
      <c r="D83" s="3"/>
      <c r="E83" s="3"/>
      <c r="F83" s="3"/>
      <c r="G83" s="3"/>
    </row>
    <row r="84" spans="1:7" ht="10.5" x14ac:dyDescent="0.2">
      <c r="A84" s="3"/>
      <c r="B84" s="3"/>
      <c r="C84" s="3"/>
      <c r="D84" s="3"/>
      <c r="E84" s="3"/>
      <c r="F84" s="3"/>
      <c r="G84" s="3"/>
    </row>
    <row r="85" spans="1:7" ht="10.5" x14ac:dyDescent="0.2">
      <c r="A85" s="3"/>
      <c r="B85" s="3"/>
      <c r="C85" s="3"/>
      <c r="D85" s="3"/>
      <c r="E85" s="3"/>
      <c r="F85" s="3"/>
      <c r="G85" s="3"/>
    </row>
    <row r="86" spans="1:7" ht="10.5" x14ac:dyDescent="0.2">
      <c r="A86" s="3"/>
      <c r="B86" s="3"/>
      <c r="C86" s="3"/>
      <c r="D86" s="3"/>
      <c r="E86" s="3"/>
      <c r="F86" s="3"/>
      <c r="G86" s="3"/>
    </row>
    <row r="87" spans="1:7" ht="10.5" x14ac:dyDescent="0.2">
      <c r="A87" s="3"/>
      <c r="B87" s="3"/>
      <c r="C87" s="3"/>
      <c r="D87" s="3"/>
      <c r="E87" s="3"/>
      <c r="F87" s="3"/>
      <c r="G87" s="3"/>
    </row>
    <row r="88" spans="1:7" ht="10.5" x14ac:dyDescent="0.2">
      <c r="A88" s="3"/>
      <c r="B88" s="3"/>
      <c r="C88" s="3"/>
      <c r="D88" s="3"/>
      <c r="E88" s="3"/>
      <c r="F88" s="3"/>
      <c r="G88" s="3"/>
    </row>
    <row r="89" spans="1:7" ht="10.5" x14ac:dyDescent="0.2">
      <c r="A89" s="3"/>
      <c r="B89" s="3"/>
      <c r="C89" s="3"/>
      <c r="D89" s="3"/>
      <c r="E89" s="3"/>
      <c r="F89" s="3"/>
      <c r="G89" s="3"/>
    </row>
    <row r="90" spans="1:7" ht="10.5" x14ac:dyDescent="0.2">
      <c r="A90" s="3"/>
      <c r="B90" s="3"/>
      <c r="C90" s="3"/>
      <c r="D90" s="3"/>
      <c r="E90" s="3"/>
      <c r="F90" s="3"/>
      <c r="G90" s="3"/>
    </row>
    <row r="91" spans="1:7" ht="10.5" x14ac:dyDescent="0.2">
      <c r="A91" s="3"/>
      <c r="B91" s="3"/>
      <c r="C91" s="3"/>
      <c r="D91" s="3"/>
      <c r="E91" s="3"/>
      <c r="F91" s="3"/>
      <c r="G91" s="3"/>
    </row>
    <row r="92" spans="1:7" ht="10.5" x14ac:dyDescent="0.2">
      <c r="A92" s="3"/>
      <c r="B92" s="3"/>
      <c r="C92" s="3"/>
      <c r="D92" s="3"/>
      <c r="E92" s="3"/>
      <c r="F92" s="3"/>
      <c r="G92" s="3"/>
    </row>
    <row r="93" spans="1:7" ht="10.5" x14ac:dyDescent="0.2">
      <c r="A93" s="3"/>
      <c r="B93" s="3"/>
      <c r="C93" s="3"/>
      <c r="D93" s="3"/>
      <c r="E93" s="3"/>
      <c r="F93" s="3"/>
      <c r="G93" s="3"/>
    </row>
    <row r="94" spans="1:7" ht="10.5" x14ac:dyDescent="0.2">
      <c r="A94" s="3"/>
      <c r="B94" s="3"/>
      <c r="C94" s="3"/>
      <c r="D94" s="3"/>
      <c r="E94" s="3"/>
      <c r="F94" s="3"/>
      <c r="G94" s="3"/>
    </row>
    <row r="95" spans="1:7" ht="10.5" x14ac:dyDescent="0.2">
      <c r="A95" s="3"/>
      <c r="B95" s="3"/>
      <c r="C95" s="3"/>
      <c r="D95" s="3"/>
      <c r="E95" s="3"/>
      <c r="F95" s="3"/>
      <c r="G95" s="3"/>
    </row>
    <row r="96" spans="1:7" ht="10.5" x14ac:dyDescent="0.2">
      <c r="A96" s="3"/>
      <c r="B96" s="3"/>
      <c r="C96" s="3"/>
      <c r="D96" s="3"/>
      <c r="E96" s="3"/>
      <c r="F96" s="3"/>
      <c r="G96" s="3"/>
    </row>
    <row r="97" spans="1:7" ht="10.5" x14ac:dyDescent="0.2">
      <c r="A97" s="3"/>
      <c r="B97" s="3"/>
      <c r="C97" s="3"/>
      <c r="D97" s="3"/>
      <c r="E97" s="3"/>
      <c r="F97" s="3"/>
      <c r="G97" s="3"/>
    </row>
    <row r="98" spans="1:7" ht="10.5" x14ac:dyDescent="0.2">
      <c r="A98" s="3"/>
      <c r="B98" s="3"/>
      <c r="C98" s="3"/>
      <c r="D98" s="3"/>
      <c r="E98" s="3"/>
      <c r="F98" s="3"/>
      <c r="G98" s="3"/>
    </row>
    <row r="99" spans="1:7" ht="10.5" x14ac:dyDescent="0.2">
      <c r="A99" s="3"/>
      <c r="B99" s="3"/>
      <c r="C99" s="3"/>
      <c r="D99" s="3"/>
      <c r="E99" s="3"/>
      <c r="F99" s="3"/>
      <c r="G99" s="3"/>
    </row>
    <row r="100" spans="1:7" ht="10.5" x14ac:dyDescent="0.2">
      <c r="A100" s="3"/>
      <c r="B100" s="3"/>
      <c r="C100" s="3"/>
      <c r="D100" s="3"/>
      <c r="E100" s="3"/>
      <c r="F100" s="3"/>
      <c r="G100" s="3"/>
    </row>
    <row r="103" spans="1:7" x14ac:dyDescent="0.2">
      <c r="D103" s="18"/>
    </row>
    <row r="104" spans="1:7" x14ac:dyDescent="0.2">
      <c r="B104" s="18"/>
      <c r="C104" s="18"/>
      <c r="D104" s="18"/>
      <c r="E104" s="18"/>
    </row>
  </sheetData>
  <mergeCells count="1">
    <mergeCell ref="B1:G1"/>
  </mergeCells>
  <pageMargins left="0.39370078740157483" right="0.19685039370078741" top="0.98425196850393704" bottom="0.59055118110236227" header="0.51181102362204722" footer="0.5118110236220472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B22" sqref="B22"/>
    </sheetView>
  </sheetViews>
  <sheetFormatPr defaultRowHeight="11.25" x14ac:dyDescent="0.15"/>
  <cols>
    <col min="1" max="1" width="40.28515625" style="20" customWidth="1"/>
    <col min="2" max="2" width="16" style="20" customWidth="1"/>
    <col min="3" max="3" width="15.42578125" style="20" customWidth="1"/>
    <col min="4" max="4" width="15.140625" style="20" customWidth="1"/>
    <col min="5" max="5" width="14" style="20" customWidth="1"/>
    <col min="6" max="6" width="7.85546875" style="20" bestFit="1" customWidth="1"/>
    <col min="7" max="7" width="8.140625" style="20" customWidth="1"/>
    <col min="8" max="16384" width="9.140625" style="20"/>
  </cols>
  <sheetData>
    <row r="1" spans="1:7" ht="15.75" customHeight="1" thickBot="1" x14ac:dyDescent="0.2">
      <c r="A1" s="76" t="s">
        <v>89</v>
      </c>
      <c r="B1" s="79"/>
      <c r="C1" s="79"/>
      <c r="D1" s="79"/>
      <c r="E1" s="79"/>
      <c r="F1" s="80"/>
    </row>
    <row r="2" spans="1:7" ht="51.75" thickBot="1" x14ac:dyDescent="0.2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</row>
    <row r="3" spans="1:7" ht="12.75" x14ac:dyDescent="0.2">
      <c r="A3" s="29" t="s">
        <v>7</v>
      </c>
      <c r="B3" s="29"/>
      <c r="C3" s="29"/>
      <c r="D3" s="29"/>
      <c r="E3" s="29"/>
      <c r="F3" s="29"/>
      <c r="G3" s="30"/>
    </row>
    <row r="4" spans="1:7" ht="12.75" x14ac:dyDescent="0.2">
      <c r="A4" s="55" t="s">
        <v>69</v>
      </c>
      <c r="B4" s="53">
        <v>602.32000000000005</v>
      </c>
      <c r="C4" s="53">
        <v>3530</v>
      </c>
      <c r="D4" s="53">
        <v>3530</v>
      </c>
      <c r="E4" s="50">
        <v>252.6</v>
      </c>
      <c r="F4" s="49"/>
      <c r="G4" s="31">
        <v>7.16</v>
      </c>
    </row>
    <row r="5" spans="1:7" ht="12.75" x14ac:dyDescent="0.2">
      <c r="A5" s="55" t="s">
        <v>179</v>
      </c>
      <c r="B5" s="53">
        <v>602.32000000000005</v>
      </c>
      <c r="C5" s="53">
        <v>3530</v>
      </c>
      <c r="D5" s="53">
        <v>3530</v>
      </c>
      <c r="E5" s="50">
        <v>252.6</v>
      </c>
      <c r="F5" s="49"/>
      <c r="G5" s="31">
        <v>7.16</v>
      </c>
    </row>
    <row r="6" spans="1:7" ht="25.5" x14ac:dyDescent="0.2">
      <c r="A6" s="55" t="s">
        <v>70</v>
      </c>
      <c r="B6" s="50">
        <v>530.47</v>
      </c>
      <c r="C6" s="53">
        <v>6306.61</v>
      </c>
      <c r="D6" s="53">
        <v>6306.61</v>
      </c>
      <c r="E6" s="53">
        <v>1931.53</v>
      </c>
      <c r="F6" s="50">
        <v>364.12</v>
      </c>
      <c r="G6" s="31">
        <v>30.63</v>
      </c>
    </row>
    <row r="7" spans="1:7" ht="25.5" x14ac:dyDescent="0.2">
      <c r="A7" s="55" t="s">
        <v>180</v>
      </c>
      <c r="B7" s="50">
        <v>530.47</v>
      </c>
      <c r="C7" s="53">
        <v>6306.61</v>
      </c>
      <c r="D7" s="53">
        <v>6306.61</v>
      </c>
      <c r="E7" s="53">
        <v>1931.53</v>
      </c>
      <c r="F7" s="50">
        <v>364.12</v>
      </c>
      <c r="G7" s="31">
        <v>30.63</v>
      </c>
    </row>
    <row r="8" spans="1:7" ht="25.5" x14ac:dyDescent="0.2">
      <c r="A8" s="55" t="s">
        <v>72</v>
      </c>
      <c r="B8" s="53">
        <v>9742.26</v>
      </c>
      <c r="C8" s="50">
        <v>663.61</v>
      </c>
      <c r="D8" s="50">
        <v>663.61</v>
      </c>
      <c r="E8" s="49"/>
      <c r="F8" s="49"/>
      <c r="G8" s="32"/>
    </row>
    <row r="9" spans="1:7" ht="25.5" x14ac:dyDescent="0.2">
      <c r="A9" s="55" t="s">
        <v>181</v>
      </c>
      <c r="B9" s="53">
        <v>9742.26</v>
      </c>
      <c r="C9" s="50">
        <v>663.61</v>
      </c>
      <c r="D9" s="50">
        <v>663.61</v>
      </c>
      <c r="E9" s="49"/>
      <c r="F9" s="49"/>
      <c r="G9" s="32"/>
    </row>
    <row r="10" spans="1:7" ht="25.5" x14ac:dyDescent="0.2">
      <c r="A10" s="55" t="s">
        <v>77</v>
      </c>
      <c r="B10" s="53">
        <v>46058.14</v>
      </c>
      <c r="C10" s="53">
        <v>87982</v>
      </c>
      <c r="D10" s="53">
        <v>87982</v>
      </c>
      <c r="E10" s="53">
        <v>35698.019999999997</v>
      </c>
      <c r="F10" s="49"/>
      <c r="G10" s="31">
        <v>40.57</v>
      </c>
    </row>
    <row r="11" spans="1:7" ht="25.5" x14ac:dyDescent="0.2">
      <c r="A11" s="55" t="s">
        <v>182</v>
      </c>
      <c r="B11" s="53">
        <v>46058.14</v>
      </c>
      <c r="C11" s="53">
        <v>87982</v>
      </c>
      <c r="D11" s="53">
        <v>87982</v>
      </c>
      <c r="E11" s="53">
        <v>35698.019999999997</v>
      </c>
      <c r="F11" s="49"/>
      <c r="G11" s="31">
        <v>40.57</v>
      </c>
    </row>
    <row r="12" spans="1:7" ht="12.75" x14ac:dyDescent="0.2">
      <c r="A12" s="55" t="s">
        <v>73</v>
      </c>
      <c r="B12" s="53">
        <v>521809.36</v>
      </c>
      <c r="C12" s="53">
        <v>1099602.53</v>
      </c>
      <c r="D12" s="53">
        <v>1099602.53</v>
      </c>
      <c r="E12" s="53">
        <v>540756.87</v>
      </c>
      <c r="F12" s="50">
        <v>103.63</v>
      </c>
      <c r="G12" s="31">
        <v>49.18</v>
      </c>
    </row>
    <row r="13" spans="1:7" ht="25.5" x14ac:dyDescent="0.2">
      <c r="A13" s="55" t="s">
        <v>183</v>
      </c>
      <c r="B13" s="53">
        <v>521809.36</v>
      </c>
      <c r="C13" s="53">
        <v>1099602.53</v>
      </c>
      <c r="D13" s="53">
        <v>1099602.53</v>
      </c>
      <c r="E13" s="53">
        <v>540756.87</v>
      </c>
      <c r="F13" s="50">
        <v>103.63</v>
      </c>
      <c r="G13" s="31">
        <v>49.18</v>
      </c>
    </row>
    <row r="14" spans="1:7" ht="25.5" x14ac:dyDescent="0.2">
      <c r="A14" s="55" t="s">
        <v>165</v>
      </c>
      <c r="B14" s="50">
        <v>264.39</v>
      </c>
      <c r="C14" s="49"/>
      <c r="D14" s="49"/>
      <c r="E14" s="49"/>
      <c r="F14" s="49"/>
      <c r="G14" s="32"/>
    </row>
    <row r="15" spans="1:7" ht="25.5" x14ac:dyDescent="0.2">
      <c r="A15" s="55" t="s">
        <v>184</v>
      </c>
      <c r="B15" s="50">
        <v>264.39</v>
      </c>
      <c r="C15" s="49"/>
      <c r="D15" s="49"/>
      <c r="E15" s="49"/>
      <c r="F15" s="49"/>
      <c r="G15" s="32"/>
    </row>
    <row r="16" spans="1:7" ht="38.25" x14ac:dyDescent="0.2">
      <c r="A16" s="55" t="s">
        <v>74</v>
      </c>
      <c r="B16" s="50">
        <v>101.06</v>
      </c>
      <c r="C16" s="50">
        <v>659.78</v>
      </c>
      <c r="D16" s="50">
        <v>659.78</v>
      </c>
      <c r="E16" s="50">
        <v>570.91</v>
      </c>
      <c r="F16" s="50">
        <v>564.91999999999996</v>
      </c>
      <c r="G16" s="31">
        <v>86.53</v>
      </c>
    </row>
    <row r="17" spans="1:7" ht="37.5" customHeight="1" x14ac:dyDescent="0.2">
      <c r="A17" s="55" t="s">
        <v>185</v>
      </c>
      <c r="B17" s="50">
        <v>101.06</v>
      </c>
      <c r="C17" s="50">
        <v>659.78</v>
      </c>
      <c r="D17" s="50">
        <v>659.78</v>
      </c>
      <c r="E17" s="50">
        <v>570.91</v>
      </c>
      <c r="F17" s="50">
        <v>564.91999999999996</v>
      </c>
      <c r="G17" s="31">
        <v>86.53</v>
      </c>
    </row>
    <row r="18" spans="1:7" ht="12.75" x14ac:dyDescent="0.2">
      <c r="A18" s="29" t="s">
        <v>18</v>
      </c>
      <c r="B18" s="33">
        <f>SUM(B4+B6+B8+B10+B12+B14+B16)</f>
        <v>579108.00000000012</v>
      </c>
      <c r="C18" s="33">
        <v>1198744.53</v>
      </c>
      <c r="D18" s="33">
        <v>1198744.53</v>
      </c>
      <c r="E18" s="33">
        <v>579209.93000000005</v>
      </c>
      <c r="F18" s="34">
        <v>108.78</v>
      </c>
      <c r="G18" s="35">
        <v>48.32</v>
      </c>
    </row>
    <row r="19" spans="1:7" ht="12.75" x14ac:dyDescent="0.2">
      <c r="A19" s="55" t="s">
        <v>69</v>
      </c>
      <c r="B19" s="50">
        <v>602.32000000000005</v>
      </c>
      <c r="C19" s="53">
        <v>3530</v>
      </c>
      <c r="D19" s="53">
        <v>3530</v>
      </c>
      <c r="E19" s="50">
        <v>472.6</v>
      </c>
      <c r="F19" s="50">
        <v>78.459999999999994</v>
      </c>
      <c r="G19" s="31">
        <v>13.39</v>
      </c>
    </row>
    <row r="20" spans="1:7" ht="25.5" x14ac:dyDescent="0.2">
      <c r="A20" s="55" t="s">
        <v>70</v>
      </c>
      <c r="B20" s="50">
        <v>372.07</v>
      </c>
      <c r="C20" s="53">
        <v>6306.61</v>
      </c>
      <c r="D20" s="53">
        <v>6306.61</v>
      </c>
      <c r="E20" s="50">
        <v>467.93</v>
      </c>
      <c r="F20" s="50">
        <v>125.76</v>
      </c>
      <c r="G20" s="31">
        <v>7.42</v>
      </c>
    </row>
    <row r="21" spans="1:7" ht="25.5" x14ac:dyDescent="0.2">
      <c r="A21" s="55" t="s">
        <v>180</v>
      </c>
      <c r="B21" s="50">
        <v>372.07</v>
      </c>
      <c r="C21" s="53">
        <v>6306.61</v>
      </c>
      <c r="D21" s="53">
        <v>6306.61</v>
      </c>
      <c r="E21" s="50">
        <v>467.93</v>
      </c>
      <c r="F21" s="50">
        <v>125.76</v>
      </c>
      <c r="G21" s="31">
        <v>7.42</v>
      </c>
    </row>
    <row r="22" spans="1:7" ht="25.5" x14ac:dyDescent="0.2">
      <c r="A22" s="55" t="s">
        <v>71</v>
      </c>
      <c r="B22" s="50">
        <v>482.51</v>
      </c>
      <c r="C22" s="53">
        <v>2802.38</v>
      </c>
      <c r="D22" s="53">
        <v>2802.38</v>
      </c>
      <c r="E22" s="50">
        <v>300.33</v>
      </c>
      <c r="F22" s="50">
        <v>62.24</v>
      </c>
      <c r="G22" s="31">
        <v>10.72</v>
      </c>
    </row>
    <row r="23" spans="1:7" ht="25.5" x14ac:dyDescent="0.2">
      <c r="A23" s="55" t="s">
        <v>186</v>
      </c>
      <c r="B23" s="50">
        <v>482.51</v>
      </c>
      <c r="C23" s="53">
        <v>2802.38</v>
      </c>
      <c r="D23" s="53">
        <v>2802.38</v>
      </c>
      <c r="E23" s="50">
        <v>300.33</v>
      </c>
      <c r="F23" s="50">
        <v>62.24</v>
      </c>
      <c r="G23" s="31">
        <v>10.72</v>
      </c>
    </row>
    <row r="24" spans="1:7" ht="25.5" x14ac:dyDescent="0.2">
      <c r="A24" s="55" t="s">
        <v>72</v>
      </c>
      <c r="B24" s="49"/>
      <c r="C24" s="50">
        <v>663.61</v>
      </c>
      <c r="D24" s="50">
        <v>663.61</v>
      </c>
      <c r="E24" s="49"/>
      <c r="F24" s="49"/>
      <c r="G24" s="32"/>
    </row>
    <row r="25" spans="1:7" ht="25.5" x14ac:dyDescent="0.2">
      <c r="A25" s="55" t="s">
        <v>181</v>
      </c>
      <c r="B25" s="49"/>
      <c r="C25" s="50">
        <v>663.61</v>
      </c>
      <c r="D25" s="50">
        <v>663.61</v>
      </c>
      <c r="E25" s="49"/>
      <c r="F25" s="49"/>
      <c r="G25" s="32"/>
    </row>
    <row r="26" spans="1:7" ht="25.5" x14ac:dyDescent="0.2">
      <c r="A26" s="55" t="s">
        <v>77</v>
      </c>
      <c r="B26" s="53">
        <v>51779.65</v>
      </c>
      <c r="C26" s="53">
        <v>87982</v>
      </c>
      <c r="D26" s="53">
        <v>87982</v>
      </c>
      <c r="E26" s="53">
        <v>39972.800000000003</v>
      </c>
      <c r="F26" s="50">
        <v>77.2</v>
      </c>
      <c r="G26" s="31">
        <v>45.43</v>
      </c>
    </row>
    <row r="27" spans="1:7" ht="25.5" x14ac:dyDescent="0.2">
      <c r="A27" s="55" t="s">
        <v>182</v>
      </c>
      <c r="B27" s="53">
        <v>51779.65</v>
      </c>
      <c r="C27" s="53">
        <v>87982</v>
      </c>
      <c r="D27" s="53">
        <v>87982</v>
      </c>
      <c r="E27" s="53">
        <v>39972.800000000003</v>
      </c>
      <c r="F27" s="50">
        <v>77.2</v>
      </c>
      <c r="G27" s="31">
        <v>45.43</v>
      </c>
    </row>
    <row r="28" spans="1:7" ht="12.75" x14ac:dyDescent="0.2">
      <c r="A28" s="55" t="s">
        <v>73</v>
      </c>
      <c r="B28" s="53">
        <v>521649.9</v>
      </c>
      <c r="C28" s="53">
        <v>1099602.53</v>
      </c>
      <c r="D28" s="53">
        <v>1099602.53</v>
      </c>
      <c r="E28" s="53">
        <v>540867.31000000006</v>
      </c>
      <c r="F28" s="50">
        <v>103.68</v>
      </c>
      <c r="G28" s="31">
        <v>49.19</v>
      </c>
    </row>
    <row r="29" spans="1:7" ht="25.5" x14ac:dyDescent="0.2">
      <c r="A29" s="55" t="s">
        <v>183</v>
      </c>
      <c r="B29" s="53">
        <v>521649.9</v>
      </c>
      <c r="C29" s="53">
        <v>1099602.53</v>
      </c>
      <c r="D29" s="53">
        <v>1099602.53</v>
      </c>
      <c r="E29" s="53">
        <v>540867.31000000006</v>
      </c>
      <c r="F29" s="50">
        <v>103.68</v>
      </c>
      <c r="G29" s="31">
        <v>49.19</v>
      </c>
    </row>
    <row r="30" spans="1:7" ht="25.5" x14ac:dyDescent="0.2">
      <c r="A30" s="55" t="s">
        <v>165</v>
      </c>
      <c r="B30" s="50">
        <v>264.39</v>
      </c>
      <c r="C30" s="49"/>
      <c r="D30" s="49"/>
      <c r="E30" s="49"/>
      <c r="F30" s="49"/>
      <c r="G30" s="32"/>
    </row>
    <row r="31" spans="1:7" ht="25.5" x14ac:dyDescent="0.2">
      <c r="A31" s="55" t="s">
        <v>184</v>
      </c>
      <c r="B31" s="50">
        <v>264.39</v>
      </c>
      <c r="C31" s="49"/>
      <c r="D31" s="49"/>
      <c r="E31" s="49"/>
      <c r="F31" s="49"/>
      <c r="G31" s="32"/>
    </row>
    <row r="32" spans="1:7" ht="38.25" x14ac:dyDescent="0.2">
      <c r="A32" s="55" t="s">
        <v>74</v>
      </c>
      <c r="B32" s="49"/>
      <c r="C32" s="50">
        <v>659.78</v>
      </c>
      <c r="D32" s="50">
        <v>659.78</v>
      </c>
      <c r="E32" s="49"/>
      <c r="F32" s="49"/>
      <c r="G32" s="32"/>
    </row>
    <row r="33" spans="1:7" ht="51" x14ac:dyDescent="0.2">
      <c r="A33" s="55" t="s">
        <v>185</v>
      </c>
      <c r="B33" s="49"/>
      <c r="C33" s="50">
        <v>659.78</v>
      </c>
      <c r="D33" s="50">
        <v>659.78</v>
      </c>
      <c r="E33" s="49"/>
      <c r="F33" s="49"/>
      <c r="G33" s="32"/>
    </row>
    <row r="34" spans="1:7" ht="12.75" x14ac:dyDescent="0.2">
      <c r="A34" s="29" t="s">
        <v>55</v>
      </c>
      <c r="B34" s="33">
        <v>575150.84</v>
      </c>
      <c r="C34" s="33">
        <v>1201546.9099999999</v>
      </c>
      <c r="D34" s="33">
        <v>1201546.9099999999</v>
      </c>
      <c r="E34" s="33">
        <v>582080.97</v>
      </c>
      <c r="F34" s="34">
        <v>101.2</v>
      </c>
      <c r="G34" s="35">
        <v>48.44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13" sqref="C13"/>
    </sheetView>
  </sheetViews>
  <sheetFormatPr defaultRowHeight="15" x14ac:dyDescent="0.25"/>
  <cols>
    <col min="1" max="1" width="44.42578125" customWidth="1"/>
    <col min="2" max="2" width="15.42578125" customWidth="1"/>
    <col min="3" max="4" width="13.140625" bestFit="1" customWidth="1"/>
    <col min="5" max="5" width="11.42578125" bestFit="1" customWidth="1"/>
    <col min="6" max="6" width="11" customWidth="1"/>
    <col min="7" max="7" width="11.7109375" customWidth="1"/>
  </cols>
  <sheetData>
    <row r="1" spans="1:7" ht="15.75" thickBot="1" x14ac:dyDescent="0.3">
      <c r="A1" t="s">
        <v>81</v>
      </c>
      <c r="B1" s="56"/>
      <c r="C1" s="56"/>
      <c r="D1" s="56"/>
      <c r="E1" s="56"/>
      <c r="F1" s="56"/>
      <c r="G1" s="56"/>
    </row>
    <row r="2" spans="1:7" ht="39" thickBot="1" x14ac:dyDescent="0.3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</row>
    <row r="3" spans="1:7" ht="30.75" customHeight="1" x14ac:dyDescent="0.25">
      <c r="A3" s="47" t="s">
        <v>187</v>
      </c>
      <c r="B3" s="53">
        <v>574681.54</v>
      </c>
      <c r="C3" s="53">
        <v>1201141.08</v>
      </c>
      <c r="D3" s="53">
        <v>1201141.08</v>
      </c>
      <c r="E3" s="53">
        <v>581520.29</v>
      </c>
      <c r="F3" s="50">
        <v>101.19</v>
      </c>
      <c r="G3" s="31">
        <v>48.41</v>
      </c>
    </row>
    <row r="4" spans="1:7" ht="32.25" customHeight="1" x14ac:dyDescent="0.25">
      <c r="A4" s="47" t="s">
        <v>76</v>
      </c>
      <c r="B4" s="50">
        <v>469.3</v>
      </c>
      <c r="C4" s="50">
        <v>405.83</v>
      </c>
      <c r="D4" s="50">
        <v>405.83</v>
      </c>
      <c r="E4" s="50">
        <v>560.67999999999995</v>
      </c>
      <c r="F4" s="50">
        <v>119.47</v>
      </c>
      <c r="G4" s="31">
        <v>138.16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"/>
  <sheetViews>
    <sheetView tabSelected="1" topLeftCell="A4" workbookViewId="0">
      <selection activeCell="I16" sqref="I16"/>
    </sheetView>
  </sheetViews>
  <sheetFormatPr defaultRowHeight="11.25" x14ac:dyDescent="0.15"/>
  <cols>
    <col min="1" max="1" width="40.28515625" style="20" customWidth="1"/>
    <col min="2" max="2" width="12.85546875" style="20" bestFit="1" customWidth="1"/>
    <col min="3" max="3" width="13.7109375" style="20" bestFit="1" customWidth="1"/>
    <col min="4" max="4" width="13.140625" style="20" bestFit="1" customWidth="1"/>
    <col min="5" max="5" width="12.85546875" style="20" bestFit="1" customWidth="1"/>
    <col min="6" max="6" width="7.85546875" style="20" bestFit="1" customWidth="1"/>
    <col min="7" max="7" width="10.28515625" style="20" bestFit="1" customWidth="1"/>
    <col min="8" max="16384" width="9.140625" style="20"/>
  </cols>
  <sheetData>
    <row r="1" spans="1:7" ht="12.75" customHeight="1" thickBot="1" x14ac:dyDescent="0.2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94</v>
      </c>
      <c r="G1" s="28" t="s">
        <v>95</v>
      </c>
    </row>
    <row r="2" spans="1:7" ht="12.75" x14ac:dyDescent="0.2">
      <c r="A2" s="39" t="s">
        <v>96</v>
      </c>
      <c r="B2" s="40">
        <v>575150.84</v>
      </c>
      <c r="C2" s="40">
        <v>1201546.9099999999</v>
      </c>
      <c r="D2" s="40">
        <v>1201546.9099999999</v>
      </c>
      <c r="E2" s="40">
        <v>582080.97</v>
      </c>
      <c r="F2" s="41">
        <v>101.2</v>
      </c>
      <c r="G2" s="42">
        <v>48.44</v>
      </c>
    </row>
    <row r="3" spans="1:7" ht="25.5" x14ac:dyDescent="0.2">
      <c r="A3" s="49" t="s">
        <v>192</v>
      </c>
      <c r="B3" s="53">
        <v>575150.84</v>
      </c>
      <c r="C3" s="53">
        <v>1201546.9099999999</v>
      </c>
      <c r="D3" s="53">
        <v>1201546.9099999999</v>
      </c>
      <c r="E3" s="53">
        <v>582080.97</v>
      </c>
      <c r="F3" s="50">
        <v>101.2</v>
      </c>
      <c r="G3" s="31">
        <v>48.44</v>
      </c>
    </row>
    <row r="4" spans="1:7" ht="25.5" x14ac:dyDescent="0.2">
      <c r="A4" s="43" t="s">
        <v>75</v>
      </c>
      <c r="B4" s="44">
        <v>469.3</v>
      </c>
      <c r="C4" s="44">
        <v>405.83</v>
      </c>
      <c r="D4" s="44">
        <v>405.83</v>
      </c>
      <c r="E4" s="44">
        <v>507.58</v>
      </c>
      <c r="F4" s="44">
        <v>108.16</v>
      </c>
      <c r="G4" s="45">
        <v>125.07</v>
      </c>
    </row>
    <row r="5" spans="1:7" ht="12.75" x14ac:dyDescent="0.2">
      <c r="A5" s="46" t="s">
        <v>97</v>
      </c>
      <c r="B5" s="44">
        <v>469.3</v>
      </c>
      <c r="C5" s="44">
        <v>405.83</v>
      </c>
      <c r="D5" s="44">
        <v>405.83</v>
      </c>
      <c r="E5" s="44">
        <v>507.58</v>
      </c>
      <c r="F5" s="44">
        <v>108.16</v>
      </c>
      <c r="G5" s="45">
        <v>125.07</v>
      </c>
    </row>
    <row r="6" spans="1:7" ht="12.75" x14ac:dyDescent="0.2">
      <c r="A6" s="47" t="s">
        <v>69</v>
      </c>
      <c r="B6" s="21">
        <v>199.08</v>
      </c>
      <c r="C6" s="21">
        <v>270</v>
      </c>
      <c r="D6" s="21">
        <v>270</v>
      </c>
      <c r="E6" s="21">
        <v>220</v>
      </c>
      <c r="F6" s="21">
        <v>110.51</v>
      </c>
      <c r="G6" s="31">
        <v>81.48</v>
      </c>
    </row>
    <row r="7" spans="1:7" ht="12.75" x14ac:dyDescent="0.2">
      <c r="A7" s="48" t="s">
        <v>25</v>
      </c>
      <c r="B7" s="49"/>
      <c r="C7" s="50">
        <v>132.72999999999999</v>
      </c>
      <c r="D7" s="50">
        <v>132.72999999999999</v>
      </c>
      <c r="E7" s="50">
        <v>110</v>
      </c>
      <c r="F7" s="49"/>
      <c r="G7" s="31">
        <v>82.88</v>
      </c>
    </row>
    <row r="8" spans="1:7" s="3" customFormat="1" ht="12.75" x14ac:dyDescent="0.2">
      <c r="A8" s="48" t="s">
        <v>98</v>
      </c>
      <c r="B8" s="49"/>
      <c r="C8" s="50">
        <v>132.72999999999999</v>
      </c>
      <c r="D8" s="50">
        <v>132.72999999999999</v>
      </c>
      <c r="E8" s="50">
        <v>110</v>
      </c>
      <c r="F8" s="49"/>
      <c r="G8" s="31">
        <v>82.88</v>
      </c>
    </row>
    <row r="9" spans="1:7" ht="12.75" x14ac:dyDescent="0.2">
      <c r="A9" s="48" t="s">
        <v>25</v>
      </c>
      <c r="B9" s="49"/>
      <c r="C9" s="50">
        <v>132.72999999999999</v>
      </c>
      <c r="D9" s="50">
        <v>132.72999999999999</v>
      </c>
      <c r="E9" s="50">
        <v>110</v>
      </c>
      <c r="F9" s="49"/>
      <c r="G9" s="31">
        <v>82.88</v>
      </c>
    </row>
    <row r="10" spans="1:7" s="3" customFormat="1" ht="12.75" x14ac:dyDescent="0.2">
      <c r="A10" s="48" t="s">
        <v>34</v>
      </c>
      <c r="B10" s="50">
        <v>99.54</v>
      </c>
      <c r="C10" s="49"/>
      <c r="D10" s="49"/>
      <c r="E10" s="49"/>
      <c r="F10" s="49"/>
      <c r="G10" s="32"/>
    </row>
    <row r="11" spans="1:7" s="3" customFormat="1" ht="25.5" x14ac:dyDescent="0.2">
      <c r="A11" s="48" t="s">
        <v>99</v>
      </c>
      <c r="B11" s="50">
        <v>99.54</v>
      </c>
      <c r="C11" s="49"/>
      <c r="D11" s="49"/>
      <c r="E11" s="49"/>
      <c r="F11" s="49"/>
      <c r="G11" s="32"/>
    </row>
    <row r="12" spans="1:7" s="3" customFormat="1" ht="12.75" x14ac:dyDescent="0.2">
      <c r="A12" s="48" t="s">
        <v>34</v>
      </c>
      <c r="B12" s="50">
        <v>99.54</v>
      </c>
      <c r="C12" s="49"/>
      <c r="D12" s="49"/>
      <c r="E12" s="49"/>
      <c r="F12" s="49"/>
      <c r="G12" s="32"/>
    </row>
    <row r="13" spans="1:7" s="3" customFormat="1" ht="25.5" x14ac:dyDescent="0.2">
      <c r="A13" s="48" t="s">
        <v>42</v>
      </c>
      <c r="B13" s="50">
        <v>99.54</v>
      </c>
      <c r="C13" s="50">
        <v>137.27000000000001</v>
      </c>
      <c r="D13" s="50">
        <v>137.27000000000001</v>
      </c>
      <c r="E13" s="50">
        <v>110</v>
      </c>
      <c r="F13" s="50">
        <v>110.51</v>
      </c>
      <c r="G13" s="31">
        <v>80.13</v>
      </c>
    </row>
    <row r="14" spans="1:7" s="3" customFormat="1" ht="25.5" x14ac:dyDescent="0.2">
      <c r="A14" s="48" t="s">
        <v>100</v>
      </c>
      <c r="B14" s="50">
        <v>99.54</v>
      </c>
      <c r="C14" s="50">
        <v>137.27000000000001</v>
      </c>
      <c r="D14" s="50">
        <v>137.27000000000001</v>
      </c>
      <c r="E14" s="50">
        <v>110</v>
      </c>
      <c r="F14" s="50">
        <v>110.51</v>
      </c>
      <c r="G14" s="31">
        <v>80.13</v>
      </c>
    </row>
    <row r="15" spans="1:7" ht="25.5" x14ac:dyDescent="0.2">
      <c r="A15" s="48" t="s">
        <v>42</v>
      </c>
      <c r="B15" s="50">
        <v>99.54</v>
      </c>
      <c r="C15" s="50">
        <v>137.27000000000001</v>
      </c>
      <c r="D15" s="50">
        <v>137.27000000000001</v>
      </c>
      <c r="E15" s="50">
        <v>110</v>
      </c>
      <c r="F15" s="50">
        <v>110.51</v>
      </c>
      <c r="G15" s="31">
        <v>80.13</v>
      </c>
    </row>
    <row r="16" spans="1:7" s="3" customFormat="1" ht="25.5" x14ac:dyDescent="0.2">
      <c r="A16" s="47" t="s">
        <v>70</v>
      </c>
      <c r="B16" s="21">
        <v>29.73</v>
      </c>
      <c r="C16" s="21">
        <v>113.27</v>
      </c>
      <c r="D16" s="21">
        <v>113.27</v>
      </c>
      <c r="E16" s="36"/>
      <c r="F16" s="36"/>
      <c r="G16" s="32"/>
    </row>
    <row r="17" spans="1:7" s="3" customFormat="1" ht="12.75" x14ac:dyDescent="0.2">
      <c r="A17" s="48" t="s">
        <v>25</v>
      </c>
      <c r="B17" s="50">
        <v>29.73</v>
      </c>
      <c r="C17" s="50">
        <v>113.27</v>
      </c>
      <c r="D17" s="50">
        <v>113.27</v>
      </c>
      <c r="E17" s="49"/>
      <c r="F17" s="49"/>
      <c r="G17" s="32"/>
    </row>
    <row r="18" spans="1:7" s="3" customFormat="1" ht="12.75" x14ac:dyDescent="0.2">
      <c r="A18" s="48" t="s">
        <v>101</v>
      </c>
      <c r="B18" s="50">
        <v>29.73</v>
      </c>
      <c r="C18" s="50">
        <v>113.27</v>
      </c>
      <c r="D18" s="50">
        <v>113.27</v>
      </c>
      <c r="E18" s="49"/>
      <c r="F18" s="49"/>
      <c r="G18" s="32"/>
    </row>
    <row r="19" spans="1:7" ht="12.75" x14ac:dyDescent="0.2">
      <c r="A19" s="48" t="s">
        <v>25</v>
      </c>
      <c r="B19" s="50">
        <v>29.73</v>
      </c>
      <c r="C19" s="50">
        <v>113.27</v>
      </c>
      <c r="D19" s="50">
        <v>113.27</v>
      </c>
      <c r="E19" s="49"/>
      <c r="F19" s="49"/>
      <c r="G19" s="32"/>
    </row>
    <row r="20" spans="1:7" s="3" customFormat="1" ht="39.75" customHeight="1" x14ac:dyDescent="0.2">
      <c r="A20" s="47" t="s">
        <v>73</v>
      </c>
      <c r="B20" s="21">
        <v>240.49</v>
      </c>
      <c r="C20" s="21">
        <v>22.56</v>
      </c>
      <c r="D20" s="21">
        <v>22.56</v>
      </c>
      <c r="E20" s="21">
        <v>287.58</v>
      </c>
      <c r="F20" s="21">
        <v>119.58</v>
      </c>
      <c r="G20" s="51">
        <v>1274.73</v>
      </c>
    </row>
    <row r="21" spans="1:7" s="3" customFormat="1" ht="12.75" x14ac:dyDescent="0.2">
      <c r="A21" s="48" t="s">
        <v>25</v>
      </c>
      <c r="B21" s="50">
        <v>240.49</v>
      </c>
      <c r="C21" s="50">
        <v>22.56</v>
      </c>
      <c r="D21" s="50">
        <v>22.56</v>
      </c>
      <c r="E21" s="50">
        <v>287.58</v>
      </c>
      <c r="F21" s="50">
        <v>119.58</v>
      </c>
      <c r="G21" s="51">
        <v>1274.73</v>
      </c>
    </row>
    <row r="22" spans="1:7" s="3" customFormat="1" ht="12.75" x14ac:dyDescent="0.2">
      <c r="A22" s="48" t="s">
        <v>102</v>
      </c>
      <c r="B22" s="50">
        <v>240.49</v>
      </c>
      <c r="C22" s="50">
        <v>22.56</v>
      </c>
      <c r="D22" s="50">
        <v>22.56</v>
      </c>
      <c r="E22" s="50">
        <v>287.58</v>
      </c>
      <c r="F22" s="50">
        <v>119.58</v>
      </c>
      <c r="G22" s="51">
        <v>1274.73</v>
      </c>
    </row>
    <row r="23" spans="1:7" s="3" customFormat="1" ht="12.75" x14ac:dyDescent="0.2">
      <c r="A23" s="48" t="s">
        <v>25</v>
      </c>
      <c r="B23" s="50">
        <v>240.49</v>
      </c>
      <c r="C23" s="50">
        <v>22.56</v>
      </c>
      <c r="D23" s="50">
        <v>22.56</v>
      </c>
      <c r="E23" s="50">
        <v>287.58</v>
      </c>
      <c r="F23" s="50">
        <v>119.58</v>
      </c>
      <c r="G23" s="51">
        <v>1274.73</v>
      </c>
    </row>
    <row r="24" spans="1:7" s="3" customFormat="1" ht="25.5" x14ac:dyDescent="0.2">
      <c r="A24" s="43" t="s">
        <v>78</v>
      </c>
      <c r="B24" s="52">
        <v>569434.97</v>
      </c>
      <c r="C24" s="52">
        <v>1189320.55</v>
      </c>
      <c r="D24" s="52">
        <v>1189320.55</v>
      </c>
      <c r="E24" s="52">
        <v>580104.35</v>
      </c>
      <c r="F24" s="44">
        <v>101.87</v>
      </c>
      <c r="G24" s="45">
        <v>48.78</v>
      </c>
    </row>
    <row r="25" spans="1:7" s="3" customFormat="1" ht="26.25" customHeight="1" x14ac:dyDescent="0.2">
      <c r="A25" s="46" t="s">
        <v>103</v>
      </c>
      <c r="B25" s="52">
        <v>569434.97</v>
      </c>
      <c r="C25" s="52">
        <v>1189320.55</v>
      </c>
      <c r="D25" s="52">
        <v>1189320.55</v>
      </c>
      <c r="E25" s="52">
        <v>580104.35</v>
      </c>
      <c r="F25" s="44">
        <v>101.87</v>
      </c>
      <c r="G25" s="45">
        <v>48.78</v>
      </c>
    </row>
    <row r="26" spans="1:7" ht="25.5" x14ac:dyDescent="0.2">
      <c r="A26" s="47" t="s">
        <v>70</v>
      </c>
      <c r="B26" s="21">
        <v>342.34</v>
      </c>
      <c r="C26" s="19">
        <v>5927.89</v>
      </c>
      <c r="D26" s="19">
        <v>5927.89</v>
      </c>
      <c r="E26" s="21">
        <v>521.03</v>
      </c>
      <c r="F26" s="21">
        <v>152.19999999999999</v>
      </c>
      <c r="G26" s="31">
        <v>8.7899999999999991</v>
      </c>
    </row>
    <row r="27" spans="1:7" ht="12.75" x14ac:dyDescent="0.2">
      <c r="A27" s="48" t="s">
        <v>25</v>
      </c>
      <c r="B27" s="50">
        <v>339.09</v>
      </c>
      <c r="C27" s="53">
        <v>5374.82</v>
      </c>
      <c r="D27" s="53">
        <v>5374.82</v>
      </c>
      <c r="E27" s="50">
        <v>303.10000000000002</v>
      </c>
      <c r="F27" s="50">
        <v>89.39</v>
      </c>
      <c r="G27" s="31">
        <v>5.64</v>
      </c>
    </row>
    <row r="28" spans="1:7" s="3" customFormat="1" ht="12.75" x14ac:dyDescent="0.2">
      <c r="A28" s="48" t="s">
        <v>104</v>
      </c>
      <c r="B28" s="50">
        <v>339.09</v>
      </c>
      <c r="C28" s="53">
        <v>5374.82</v>
      </c>
      <c r="D28" s="53">
        <v>5374.82</v>
      </c>
      <c r="E28" s="50">
        <v>303.10000000000002</v>
      </c>
      <c r="F28" s="50">
        <v>89.39</v>
      </c>
      <c r="G28" s="31">
        <v>5.64</v>
      </c>
    </row>
    <row r="29" spans="1:7" s="3" customFormat="1" ht="12.75" x14ac:dyDescent="0.2">
      <c r="A29" s="48" t="s">
        <v>25</v>
      </c>
      <c r="B29" s="50">
        <v>339.09</v>
      </c>
      <c r="C29" s="53">
        <v>5374.82</v>
      </c>
      <c r="D29" s="53">
        <v>5374.82</v>
      </c>
      <c r="E29" s="50">
        <v>303.10000000000002</v>
      </c>
      <c r="F29" s="50">
        <v>89.39</v>
      </c>
      <c r="G29" s="31">
        <v>5.64</v>
      </c>
    </row>
    <row r="30" spans="1:7" s="3" customFormat="1" ht="25.5" x14ac:dyDescent="0.2">
      <c r="A30" s="48" t="s">
        <v>28</v>
      </c>
      <c r="B30" s="49"/>
      <c r="C30" s="50">
        <v>45.13</v>
      </c>
      <c r="D30" s="50">
        <v>45.13</v>
      </c>
      <c r="E30" s="49"/>
      <c r="F30" s="49"/>
      <c r="G30" s="32"/>
    </row>
    <row r="31" spans="1:7" s="3" customFormat="1" ht="25.5" x14ac:dyDescent="0.2">
      <c r="A31" s="48" t="s">
        <v>105</v>
      </c>
      <c r="B31" s="49"/>
      <c r="C31" s="50">
        <v>45.13</v>
      </c>
      <c r="D31" s="50">
        <v>45.13</v>
      </c>
      <c r="E31" s="49"/>
      <c r="F31" s="49"/>
      <c r="G31" s="32"/>
    </row>
    <row r="32" spans="1:7" s="3" customFormat="1" ht="25.5" x14ac:dyDescent="0.2">
      <c r="A32" s="48" t="s">
        <v>28</v>
      </c>
      <c r="B32" s="49"/>
      <c r="C32" s="50">
        <v>45.13</v>
      </c>
      <c r="D32" s="50">
        <v>45.13</v>
      </c>
      <c r="E32" s="49"/>
      <c r="F32" s="49"/>
      <c r="G32" s="32"/>
    </row>
    <row r="33" spans="1:7" ht="12.75" x14ac:dyDescent="0.2">
      <c r="A33" s="48" t="s">
        <v>34</v>
      </c>
      <c r="B33" s="49"/>
      <c r="C33" s="50">
        <v>242.01</v>
      </c>
      <c r="D33" s="50">
        <v>242.01</v>
      </c>
      <c r="E33" s="50">
        <v>8.81</v>
      </c>
      <c r="F33" s="49"/>
      <c r="G33" s="31">
        <v>3.64</v>
      </c>
    </row>
    <row r="34" spans="1:7" s="3" customFormat="1" ht="3.75" hidden="1" customHeight="1" x14ac:dyDescent="0.2">
      <c r="A34" s="48" t="s">
        <v>106</v>
      </c>
      <c r="B34" s="49"/>
      <c r="C34" s="50">
        <v>242.01</v>
      </c>
      <c r="D34" s="50">
        <v>242.01</v>
      </c>
      <c r="E34" s="50">
        <v>8.81</v>
      </c>
      <c r="F34" s="49"/>
      <c r="G34" s="31">
        <v>3.64</v>
      </c>
    </row>
    <row r="35" spans="1:7" ht="12.75" hidden="1" customHeight="1" x14ac:dyDescent="0.2">
      <c r="A35" s="48" t="s">
        <v>34</v>
      </c>
      <c r="B35" s="49"/>
      <c r="C35" s="50">
        <v>242.01</v>
      </c>
      <c r="D35" s="50">
        <v>242.01</v>
      </c>
      <c r="E35" s="50">
        <v>8.81</v>
      </c>
      <c r="F35" s="49"/>
      <c r="G35" s="31">
        <v>3.64</v>
      </c>
    </row>
    <row r="36" spans="1:7" s="3" customFormat="1" ht="12.75" hidden="1" customHeight="1" x14ac:dyDescent="0.2">
      <c r="A36" s="48" t="s">
        <v>46</v>
      </c>
      <c r="B36" s="49"/>
      <c r="C36" s="50">
        <v>250</v>
      </c>
      <c r="D36" s="50">
        <v>250</v>
      </c>
      <c r="E36" s="50">
        <v>206.26</v>
      </c>
      <c r="F36" s="49"/>
      <c r="G36" s="31">
        <v>82.5</v>
      </c>
    </row>
    <row r="37" spans="1:7" ht="12.75" hidden="1" customHeight="1" x14ac:dyDescent="0.2">
      <c r="A37" s="48" t="s">
        <v>107</v>
      </c>
      <c r="B37" s="49"/>
      <c r="C37" s="50">
        <v>250</v>
      </c>
      <c r="D37" s="50">
        <v>250</v>
      </c>
      <c r="E37" s="50">
        <v>206.26</v>
      </c>
      <c r="F37" s="49"/>
      <c r="G37" s="31">
        <v>82.5</v>
      </c>
    </row>
    <row r="38" spans="1:7" s="3" customFormat="1" ht="12.75" hidden="1" customHeight="1" x14ac:dyDescent="0.2">
      <c r="A38" s="48" t="s">
        <v>46</v>
      </c>
      <c r="B38" s="49"/>
      <c r="C38" s="50">
        <v>250</v>
      </c>
      <c r="D38" s="50">
        <v>250</v>
      </c>
      <c r="E38" s="50">
        <v>206.26</v>
      </c>
      <c r="F38" s="49"/>
      <c r="G38" s="31">
        <v>82.5</v>
      </c>
    </row>
    <row r="39" spans="1:7" s="3" customFormat="1" ht="12.75" x14ac:dyDescent="0.2">
      <c r="A39" s="48" t="s">
        <v>49</v>
      </c>
      <c r="B39" s="50">
        <v>3.25</v>
      </c>
      <c r="C39" s="50">
        <v>15.93</v>
      </c>
      <c r="D39" s="50">
        <v>15.93</v>
      </c>
      <c r="E39" s="50">
        <v>2.86</v>
      </c>
      <c r="F39" s="50">
        <v>88</v>
      </c>
      <c r="G39" s="31">
        <v>17.95</v>
      </c>
    </row>
    <row r="40" spans="1:7" s="3" customFormat="1" ht="12.75" x14ac:dyDescent="0.2">
      <c r="A40" s="48" t="s">
        <v>108</v>
      </c>
      <c r="B40" s="50">
        <v>3.25</v>
      </c>
      <c r="C40" s="50">
        <v>15.93</v>
      </c>
      <c r="D40" s="50">
        <v>15.93</v>
      </c>
      <c r="E40" s="50">
        <v>2.86</v>
      </c>
      <c r="F40" s="50">
        <v>88</v>
      </c>
      <c r="G40" s="31">
        <v>17.95</v>
      </c>
    </row>
    <row r="41" spans="1:7" s="3" customFormat="1" ht="12.75" x14ac:dyDescent="0.2">
      <c r="A41" s="48" t="s">
        <v>49</v>
      </c>
      <c r="B41" s="50">
        <v>3.25</v>
      </c>
      <c r="C41" s="50">
        <v>15.93</v>
      </c>
      <c r="D41" s="50">
        <v>15.93</v>
      </c>
      <c r="E41" s="50">
        <v>2.86</v>
      </c>
      <c r="F41" s="50">
        <v>88</v>
      </c>
      <c r="G41" s="31">
        <v>17.95</v>
      </c>
    </row>
    <row r="42" spans="1:7" s="3" customFormat="1" ht="25.5" x14ac:dyDescent="0.2">
      <c r="A42" s="47" t="s">
        <v>71</v>
      </c>
      <c r="B42" s="21">
        <v>482.51</v>
      </c>
      <c r="C42" s="19">
        <v>2271.4899999999998</v>
      </c>
      <c r="D42" s="19">
        <v>2271.4899999999998</v>
      </c>
      <c r="E42" s="36"/>
      <c r="F42" s="36"/>
      <c r="G42" s="32"/>
    </row>
    <row r="43" spans="1:7" s="3" customFormat="1" ht="25.5" x14ac:dyDescent="0.2">
      <c r="A43" s="48" t="s">
        <v>28</v>
      </c>
      <c r="B43" s="49"/>
      <c r="C43" s="50">
        <v>944.26</v>
      </c>
      <c r="D43" s="50">
        <v>944.26</v>
      </c>
      <c r="E43" s="49"/>
      <c r="F43" s="49"/>
      <c r="G43" s="32"/>
    </row>
    <row r="44" spans="1:7" s="3" customFormat="1" ht="25.5" x14ac:dyDescent="0.2">
      <c r="A44" s="48" t="s">
        <v>109</v>
      </c>
      <c r="B44" s="49"/>
      <c r="C44" s="50">
        <v>944.26</v>
      </c>
      <c r="D44" s="50">
        <v>944.26</v>
      </c>
      <c r="E44" s="49"/>
      <c r="F44" s="49"/>
      <c r="G44" s="32"/>
    </row>
    <row r="45" spans="1:7" s="3" customFormat="1" ht="25.5" x14ac:dyDescent="0.2">
      <c r="A45" s="48" t="s">
        <v>28</v>
      </c>
      <c r="B45" s="49"/>
      <c r="C45" s="50">
        <v>944.26</v>
      </c>
      <c r="D45" s="50">
        <v>944.26</v>
      </c>
      <c r="E45" s="49"/>
      <c r="F45" s="49"/>
      <c r="G45" s="32"/>
    </row>
    <row r="46" spans="1:7" s="3" customFormat="1" ht="25.5" x14ac:dyDescent="0.2">
      <c r="A46" s="48" t="s">
        <v>31</v>
      </c>
      <c r="B46" s="49"/>
      <c r="C46" s="53">
        <v>1327.23</v>
      </c>
      <c r="D46" s="53">
        <v>1327.23</v>
      </c>
      <c r="E46" s="49"/>
      <c r="F46" s="49"/>
      <c r="G46" s="32"/>
    </row>
    <row r="47" spans="1:7" s="3" customFormat="1" ht="25.5" x14ac:dyDescent="0.2">
      <c r="A47" s="48" t="s">
        <v>110</v>
      </c>
      <c r="B47" s="49"/>
      <c r="C47" s="53">
        <v>1327.23</v>
      </c>
      <c r="D47" s="53">
        <v>1327.23</v>
      </c>
      <c r="E47" s="49"/>
      <c r="F47" s="49"/>
      <c r="G47" s="32"/>
    </row>
    <row r="48" spans="1:7" s="3" customFormat="1" ht="25.5" x14ac:dyDescent="0.2">
      <c r="A48" s="48" t="s">
        <v>31</v>
      </c>
      <c r="B48" s="49"/>
      <c r="C48" s="53">
        <v>1327.23</v>
      </c>
      <c r="D48" s="53">
        <v>1327.23</v>
      </c>
      <c r="E48" s="49"/>
      <c r="F48" s="49"/>
      <c r="G48" s="32"/>
    </row>
    <row r="49" spans="1:7" ht="12.75" x14ac:dyDescent="0.2">
      <c r="A49" s="48" t="s">
        <v>32</v>
      </c>
      <c r="B49" s="50">
        <v>482.51</v>
      </c>
      <c r="C49" s="49"/>
      <c r="D49" s="49"/>
      <c r="E49" s="49"/>
      <c r="F49" s="49"/>
      <c r="G49" s="32"/>
    </row>
    <row r="50" spans="1:7" s="3" customFormat="1" ht="25.5" x14ac:dyDescent="0.2">
      <c r="A50" s="48" t="s">
        <v>111</v>
      </c>
      <c r="B50" s="50">
        <v>482.51</v>
      </c>
      <c r="C50" s="49"/>
      <c r="D50" s="49"/>
      <c r="E50" s="49"/>
      <c r="F50" s="49"/>
      <c r="G50" s="32"/>
    </row>
    <row r="51" spans="1:7" ht="12.75" x14ac:dyDescent="0.2">
      <c r="A51" s="48" t="s">
        <v>32</v>
      </c>
      <c r="B51" s="50">
        <v>482.51</v>
      </c>
      <c r="C51" s="49"/>
      <c r="D51" s="49"/>
      <c r="E51" s="49"/>
      <c r="F51" s="49"/>
      <c r="G51" s="32"/>
    </row>
    <row r="52" spans="1:7" s="3" customFormat="1" ht="25.5" x14ac:dyDescent="0.2">
      <c r="A52" s="47" t="s">
        <v>72</v>
      </c>
      <c r="B52" s="36"/>
      <c r="C52" s="21">
        <v>663.61</v>
      </c>
      <c r="D52" s="21">
        <v>663.61</v>
      </c>
      <c r="E52" s="36"/>
      <c r="F52" s="36"/>
      <c r="G52" s="32"/>
    </row>
    <row r="53" spans="1:7" s="3" customFormat="1" ht="25.5" x14ac:dyDescent="0.2">
      <c r="A53" s="48" t="s">
        <v>42</v>
      </c>
      <c r="B53" s="49"/>
      <c r="C53" s="50">
        <v>663.61</v>
      </c>
      <c r="D53" s="50">
        <v>663.61</v>
      </c>
      <c r="E53" s="49"/>
      <c r="F53" s="49"/>
      <c r="G53" s="32"/>
    </row>
    <row r="54" spans="1:7" s="3" customFormat="1" ht="25.5" x14ac:dyDescent="0.2">
      <c r="A54" s="48" t="s">
        <v>112</v>
      </c>
      <c r="B54" s="49"/>
      <c r="C54" s="50">
        <v>663.61</v>
      </c>
      <c r="D54" s="50">
        <v>663.61</v>
      </c>
      <c r="E54" s="49"/>
      <c r="F54" s="49"/>
      <c r="G54" s="32"/>
    </row>
    <row r="55" spans="1:7" ht="25.5" x14ac:dyDescent="0.2">
      <c r="A55" s="48" t="s">
        <v>42</v>
      </c>
      <c r="B55" s="49"/>
      <c r="C55" s="50">
        <v>663.61</v>
      </c>
      <c r="D55" s="50">
        <v>663.61</v>
      </c>
      <c r="E55" s="49"/>
      <c r="F55" s="49"/>
      <c r="G55" s="32"/>
    </row>
    <row r="56" spans="1:7" s="3" customFormat="1" ht="25.5" x14ac:dyDescent="0.2">
      <c r="A56" s="47" t="s">
        <v>77</v>
      </c>
      <c r="B56" s="19">
        <v>47200.71</v>
      </c>
      <c r="C56" s="19">
        <v>80695</v>
      </c>
      <c r="D56" s="19">
        <v>80695</v>
      </c>
      <c r="E56" s="19">
        <v>39972.800000000003</v>
      </c>
      <c r="F56" s="21">
        <v>84.69</v>
      </c>
      <c r="G56" s="31">
        <v>49.54</v>
      </c>
    </row>
    <row r="57" spans="1:7" ht="12.75" x14ac:dyDescent="0.2">
      <c r="A57" s="48" t="s">
        <v>25</v>
      </c>
      <c r="B57" s="53">
        <v>1438.18</v>
      </c>
      <c r="C57" s="53">
        <v>2400</v>
      </c>
      <c r="D57" s="53">
        <v>2400</v>
      </c>
      <c r="E57" s="53">
        <v>2090.6799999999998</v>
      </c>
      <c r="F57" s="50">
        <v>145.37</v>
      </c>
      <c r="G57" s="31">
        <v>87.11</v>
      </c>
    </row>
    <row r="58" spans="1:7" s="3" customFormat="1" ht="12.75" x14ac:dyDescent="0.2">
      <c r="A58" s="48" t="s">
        <v>113</v>
      </c>
      <c r="B58" s="53">
        <v>1438.18</v>
      </c>
      <c r="C58" s="53">
        <v>2400</v>
      </c>
      <c r="D58" s="53">
        <v>2400</v>
      </c>
      <c r="E58" s="53">
        <v>2090.6799999999998</v>
      </c>
      <c r="F58" s="50">
        <v>145.37</v>
      </c>
      <c r="G58" s="31">
        <v>87.11</v>
      </c>
    </row>
    <row r="59" spans="1:7" s="3" customFormat="1" ht="12.75" x14ac:dyDescent="0.2">
      <c r="A59" s="48" t="s">
        <v>25</v>
      </c>
      <c r="B59" s="53">
        <v>1438.18</v>
      </c>
      <c r="C59" s="53">
        <v>2400</v>
      </c>
      <c r="D59" s="53">
        <v>2400</v>
      </c>
      <c r="E59" s="53">
        <v>2090.6799999999998</v>
      </c>
      <c r="F59" s="50">
        <v>145.37</v>
      </c>
      <c r="G59" s="31">
        <v>87.11</v>
      </c>
    </row>
    <row r="60" spans="1:7" s="3" customFormat="1" ht="25.5" x14ac:dyDescent="0.2">
      <c r="A60" s="48" t="s">
        <v>26</v>
      </c>
      <c r="B60" s="53">
        <v>9298.43</v>
      </c>
      <c r="C60" s="53">
        <v>23186.9</v>
      </c>
      <c r="D60" s="53">
        <v>23186.9</v>
      </c>
      <c r="E60" s="53">
        <v>10984.62</v>
      </c>
      <c r="F60" s="50">
        <v>118.13</v>
      </c>
      <c r="G60" s="31">
        <v>47.37</v>
      </c>
    </row>
    <row r="61" spans="1:7" ht="38.25" x14ac:dyDescent="0.2">
      <c r="A61" s="48" t="s">
        <v>114</v>
      </c>
      <c r="B61" s="53">
        <v>9298.43</v>
      </c>
      <c r="C61" s="53">
        <v>23186.9</v>
      </c>
      <c r="D61" s="53">
        <v>23186.9</v>
      </c>
      <c r="E61" s="53">
        <v>10984.62</v>
      </c>
      <c r="F61" s="50">
        <v>118.13</v>
      </c>
      <c r="G61" s="31">
        <v>47.37</v>
      </c>
    </row>
    <row r="62" spans="1:7" s="3" customFormat="1" ht="25.5" x14ac:dyDescent="0.2">
      <c r="A62" s="48" t="s">
        <v>26</v>
      </c>
      <c r="B62" s="53">
        <v>9298.43</v>
      </c>
      <c r="C62" s="53">
        <v>23186.9</v>
      </c>
      <c r="D62" s="53">
        <v>23186.9</v>
      </c>
      <c r="E62" s="53">
        <v>10984.62</v>
      </c>
      <c r="F62" s="50">
        <v>118.13</v>
      </c>
      <c r="G62" s="31">
        <v>47.37</v>
      </c>
    </row>
    <row r="63" spans="1:7" s="3" customFormat="1" ht="25.5" x14ac:dyDescent="0.2">
      <c r="A63" s="48" t="s">
        <v>27</v>
      </c>
      <c r="B63" s="50">
        <v>199.08</v>
      </c>
      <c r="C63" s="50">
        <v>398.17</v>
      </c>
      <c r="D63" s="50">
        <v>398.17</v>
      </c>
      <c r="E63" s="50">
        <v>205</v>
      </c>
      <c r="F63" s="50">
        <v>102.97</v>
      </c>
      <c r="G63" s="31">
        <v>51.49</v>
      </c>
    </row>
    <row r="64" spans="1:7" ht="25.5" x14ac:dyDescent="0.2">
      <c r="A64" s="48" t="s">
        <v>115</v>
      </c>
      <c r="B64" s="50">
        <v>199.08</v>
      </c>
      <c r="C64" s="50">
        <v>398.17</v>
      </c>
      <c r="D64" s="50">
        <v>398.17</v>
      </c>
      <c r="E64" s="50">
        <v>205</v>
      </c>
      <c r="F64" s="50">
        <v>102.97</v>
      </c>
      <c r="G64" s="31">
        <v>51.49</v>
      </c>
    </row>
    <row r="65" spans="1:7" ht="25.5" x14ac:dyDescent="0.2">
      <c r="A65" s="48" t="s">
        <v>27</v>
      </c>
      <c r="B65" s="50">
        <v>199.08</v>
      </c>
      <c r="C65" s="50">
        <v>398.17</v>
      </c>
      <c r="D65" s="50">
        <v>398.17</v>
      </c>
      <c r="E65" s="50">
        <v>205</v>
      </c>
      <c r="F65" s="50">
        <v>102.97</v>
      </c>
      <c r="G65" s="31">
        <v>51.49</v>
      </c>
    </row>
    <row r="66" spans="1:7" ht="25.5" x14ac:dyDescent="0.2">
      <c r="A66" s="48" t="s">
        <v>92</v>
      </c>
      <c r="B66" s="49"/>
      <c r="C66" s="50">
        <v>45.13</v>
      </c>
      <c r="D66" s="50">
        <v>45.13</v>
      </c>
      <c r="E66" s="49"/>
      <c r="F66" s="49"/>
      <c r="G66" s="32"/>
    </row>
    <row r="67" spans="1:7" s="3" customFormat="1" ht="25.5" x14ac:dyDescent="0.2">
      <c r="A67" s="48" t="s">
        <v>116</v>
      </c>
      <c r="B67" s="49"/>
      <c r="C67" s="50">
        <v>45.13</v>
      </c>
      <c r="D67" s="50">
        <v>45.13</v>
      </c>
      <c r="E67" s="49"/>
      <c r="F67" s="49"/>
      <c r="G67" s="32"/>
    </row>
    <row r="68" spans="1:7" s="3" customFormat="1" ht="25.5" x14ac:dyDescent="0.2">
      <c r="A68" s="48" t="s">
        <v>92</v>
      </c>
      <c r="B68" s="49"/>
      <c r="C68" s="50">
        <v>45.13</v>
      </c>
      <c r="D68" s="50">
        <v>45.13</v>
      </c>
      <c r="E68" s="49"/>
      <c r="F68" s="49"/>
      <c r="G68" s="32"/>
    </row>
    <row r="69" spans="1:7" ht="25.5" x14ac:dyDescent="0.2">
      <c r="A69" s="48" t="s">
        <v>28</v>
      </c>
      <c r="B69" s="53">
        <v>4103.7299999999996</v>
      </c>
      <c r="C69" s="53">
        <v>6000</v>
      </c>
      <c r="D69" s="53">
        <v>6000</v>
      </c>
      <c r="E69" s="53">
        <v>4283.17</v>
      </c>
      <c r="F69" s="50">
        <v>104.37</v>
      </c>
      <c r="G69" s="31">
        <v>71.39</v>
      </c>
    </row>
    <row r="70" spans="1:7" s="3" customFormat="1" ht="25.5" x14ac:dyDescent="0.2">
      <c r="A70" s="48" t="s">
        <v>117</v>
      </c>
      <c r="B70" s="53">
        <v>4103.7299999999996</v>
      </c>
      <c r="C70" s="53">
        <v>6000</v>
      </c>
      <c r="D70" s="53">
        <v>6000</v>
      </c>
      <c r="E70" s="53">
        <v>4283.17</v>
      </c>
      <c r="F70" s="50">
        <v>104.37</v>
      </c>
      <c r="G70" s="31">
        <v>71.39</v>
      </c>
    </row>
    <row r="71" spans="1:7" s="3" customFormat="1" ht="25.5" x14ac:dyDescent="0.2">
      <c r="A71" s="48" t="s">
        <v>28</v>
      </c>
      <c r="B71" s="53">
        <v>4103.7299999999996</v>
      </c>
      <c r="C71" s="53">
        <v>6000</v>
      </c>
      <c r="D71" s="53">
        <v>6000</v>
      </c>
      <c r="E71" s="53">
        <v>4283.17</v>
      </c>
      <c r="F71" s="50">
        <v>104.37</v>
      </c>
      <c r="G71" s="31">
        <v>71.39</v>
      </c>
    </row>
    <row r="72" spans="1:7" ht="12.75" x14ac:dyDescent="0.2">
      <c r="A72" s="48" t="s">
        <v>29</v>
      </c>
      <c r="B72" s="53">
        <v>1422.46</v>
      </c>
      <c r="C72" s="53">
        <v>1592.67</v>
      </c>
      <c r="D72" s="53">
        <v>1592.67</v>
      </c>
      <c r="E72" s="50">
        <v>902.38</v>
      </c>
      <c r="F72" s="50">
        <v>63.44</v>
      </c>
      <c r="G72" s="31">
        <v>56.66</v>
      </c>
    </row>
    <row r="73" spans="1:7" s="3" customFormat="1" ht="25.5" x14ac:dyDescent="0.2">
      <c r="A73" s="48" t="s">
        <v>118</v>
      </c>
      <c r="B73" s="53">
        <v>1422.46</v>
      </c>
      <c r="C73" s="53">
        <v>1592.67</v>
      </c>
      <c r="D73" s="53">
        <v>1592.67</v>
      </c>
      <c r="E73" s="50">
        <v>902.38</v>
      </c>
      <c r="F73" s="50">
        <v>63.44</v>
      </c>
      <c r="G73" s="31">
        <v>56.66</v>
      </c>
    </row>
    <row r="74" spans="1:7" ht="12.75" x14ac:dyDescent="0.2">
      <c r="A74" s="48" t="s">
        <v>29</v>
      </c>
      <c r="B74" s="53">
        <v>1422.46</v>
      </c>
      <c r="C74" s="53">
        <v>1592.67</v>
      </c>
      <c r="D74" s="53">
        <v>1592.67</v>
      </c>
      <c r="E74" s="50">
        <v>902.38</v>
      </c>
      <c r="F74" s="50">
        <v>63.44</v>
      </c>
      <c r="G74" s="31">
        <v>56.66</v>
      </c>
    </row>
    <row r="75" spans="1:7" s="3" customFormat="1" ht="12.75" x14ac:dyDescent="0.2">
      <c r="A75" s="48" t="s">
        <v>30</v>
      </c>
      <c r="B75" s="53">
        <v>19205.169999999998</v>
      </c>
      <c r="C75" s="53">
        <v>23047.09</v>
      </c>
      <c r="D75" s="53">
        <v>23047.09</v>
      </c>
      <c r="E75" s="53">
        <v>12182.5</v>
      </c>
      <c r="F75" s="50">
        <v>63.43</v>
      </c>
      <c r="G75" s="31">
        <v>52.86</v>
      </c>
    </row>
    <row r="76" spans="1:7" ht="25.5" x14ac:dyDescent="0.2">
      <c r="A76" s="48" t="s">
        <v>119</v>
      </c>
      <c r="B76" s="53">
        <v>19205.169999999998</v>
      </c>
      <c r="C76" s="53">
        <v>23047.09</v>
      </c>
      <c r="D76" s="53">
        <v>23047.09</v>
      </c>
      <c r="E76" s="53">
        <v>12182.5</v>
      </c>
      <c r="F76" s="50">
        <v>63.43</v>
      </c>
      <c r="G76" s="31">
        <v>52.86</v>
      </c>
    </row>
    <row r="77" spans="1:7" s="3" customFormat="1" ht="12.75" x14ac:dyDescent="0.2">
      <c r="A77" s="48" t="s">
        <v>30</v>
      </c>
      <c r="B77" s="53">
        <v>19205.169999999998</v>
      </c>
      <c r="C77" s="53">
        <v>23047.09</v>
      </c>
      <c r="D77" s="53">
        <v>23047.09</v>
      </c>
      <c r="E77" s="53">
        <v>12182.5</v>
      </c>
      <c r="F77" s="50">
        <v>63.43</v>
      </c>
      <c r="G77" s="31">
        <v>52.86</v>
      </c>
    </row>
    <row r="78" spans="1:7" ht="25.5" x14ac:dyDescent="0.2">
      <c r="A78" s="48" t="s">
        <v>31</v>
      </c>
      <c r="B78" s="53">
        <v>1353.34</v>
      </c>
      <c r="C78" s="53">
        <v>1707.07</v>
      </c>
      <c r="D78" s="53">
        <v>1707.07</v>
      </c>
      <c r="E78" s="50">
        <v>606.45000000000005</v>
      </c>
      <c r="F78" s="50">
        <v>44.81</v>
      </c>
      <c r="G78" s="31">
        <v>35.53</v>
      </c>
    </row>
    <row r="79" spans="1:7" s="3" customFormat="1" ht="25.5" x14ac:dyDescent="0.2">
      <c r="A79" s="48" t="s">
        <v>120</v>
      </c>
      <c r="B79" s="53">
        <v>1353.34</v>
      </c>
      <c r="C79" s="53">
        <v>1707.07</v>
      </c>
      <c r="D79" s="53">
        <v>1707.07</v>
      </c>
      <c r="E79" s="50">
        <v>606.45000000000005</v>
      </c>
      <c r="F79" s="50">
        <v>44.81</v>
      </c>
      <c r="G79" s="31">
        <v>35.53</v>
      </c>
    </row>
    <row r="80" spans="1:7" s="3" customFormat="1" ht="25.5" x14ac:dyDescent="0.2">
      <c r="A80" s="48" t="s">
        <v>31</v>
      </c>
      <c r="B80" s="53">
        <v>1353.34</v>
      </c>
      <c r="C80" s="53">
        <v>1707.07</v>
      </c>
      <c r="D80" s="53">
        <v>1707.07</v>
      </c>
      <c r="E80" s="50">
        <v>606.45000000000005</v>
      </c>
      <c r="F80" s="50">
        <v>44.81</v>
      </c>
      <c r="G80" s="31">
        <v>35.53</v>
      </c>
    </row>
    <row r="81" spans="1:7" ht="12.75" x14ac:dyDescent="0.2">
      <c r="A81" s="48" t="s">
        <v>32</v>
      </c>
      <c r="B81" s="50">
        <v>398.11</v>
      </c>
      <c r="C81" s="50">
        <v>300</v>
      </c>
      <c r="D81" s="50">
        <v>300</v>
      </c>
      <c r="E81" s="50">
        <v>241.78</v>
      </c>
      <c r="F81" s="50">
        <v>60.73</v>
      </c>
      <c r="G81" s="31">
        <v>80.59</v>
      </c>
    </row>
    <row r="82" spans="1:7" s="3" customFormat="1" ht="12.75" x14ac:dyDescent="0.2">
      <c r="A82" s="48" t="s">
        <v>121</v>
      </c>
      <c r="B82" s="50">
        <v>398.11</v>
      </c>
      <c r="C82" s="50">
        <v>300</v>
      </c>
      <c r="D82" s="50">
        <v>300</v>
      </c>
      <c r="E82" s="50">
        <v>241.78</v>
      </c>
      <c r="F82" s="50">
        <v>60.73</v>
      </c>
      <c r="G82" s="31">
        <v>80.59</v>
      </c>
    </row>
    <row r="83" spans="1:7" s="3" customFormat="1" ht="12.75" x14ac:dyDescent="0.2">
      <c r="A83" s="48" t="s">
        <v>32</v>
      </c>
      <c r="B83" s="50">
        <v>398.11</v>
      </c>
      <c r="C83" s="50">
        <v>300</v>
      </c>
      <c r="D83" s="50">
        <v>300</v>
      </c>
      <c r="E83" s="50">
        <v>241.78</v>
      </c>
      <c r="F83" s="50">
        <v>60.73</v>
      </c>
      <c r="G83" s="31">
        <v>80.59</v>
      </c>
    </row>
    <row r="84" spans="1:7" ht="25.5" x14ac:dyDescent="0.2">
      <c r="A84" s="48" t="s">
        <v>33</v>
      </c>
      <c r="B84" s="49"/>
      <c r="C84" s="50">
        <v>398.17</v>
      </c>
      <c r="D84" s="50">
        <v>398.17</v>
      </c>
      <c r="E84" s="50">
        <v>377.09</v>
      </c>
      <c r="F84" s="49"/>
      <c r="G84" s="31">
        <v>94.71</v>
      </c>
    </row>
    <row r="85" spans="1:7" s="3" customFormat="1" ht="25.5" x14ac:dyDescent="0.2">
      <c r="A85" s="48" t="s">
        <v>122</v>
      </c>
      <c r="B85" s="49"/>
      <c r="C85" s="50">
        <v>398.17</v>
      </c>
      <c r="D85" s="50">
        <v>398.17</v>
      </c>
      <c r="E85" s="50">
        <v>377.09</v>
      </c>
      <c r="F85" s="49"/>
      <c r="G85" s="31">
        <v>94.71</v>
      </c>
    </row>
    <row r="86" spans="1:7" ht="25.5" x14ac:dyDescent="0.2">
      <c r="A86" s="48" t="s">
        <v>33</v>
      </c>
      <c r="B86" s="49"/>
      <c r="C86" s="50">
        <v>398.17</v>
      </c>
      <c r="D86" s="50">
        <v>398.17</v>
      </c>
      <c r="E86" s="50">
        <v>377.09</v>
      </c>
      <c r="F86" s="49"/>
      <c r="G86" s="31">
        <v>94.71</v>
      </c>
    </row>
    <row r="87" spans="1:7" s="3" customFormat="1" ht="12.75" x14ac:dyDescent="0.2">
      <c r="A87" s="48" t="s">
        <v>34</v>
      </c>
      <c r="B87" s="50">
        <v>880.23</v>
      </c>
      <c r="C87" s="53">
        <v>1750</v>
      </c>
      <c r="D87" s="53">
        <v>1750</v>
      </c>
      <c r="E87" s="50">
        <v>558.47</v>
      </c>
      <c r="F87" s="50">
        <v>63.45</v>
      </c>
      <c r="G87" s="31">
        <v>31.91</v>
      </c>
    </row>
    <row r="88" spans="1:7" s="3" customFormat="1" ht="25.5" x14ac:dyDescent="0.2">
      <c r="A88" s="48" t="s">
        <v>123</v>
      </c>
      <c r="B88" s="50">
        <v>880.23</v>
      </c>
      <c r="C88" s="53">
        <v>1750</v>
      </c>
      <c r="D88" s="53">
        <v>1750</v>
      </c>
      <c r="E88" s="50">
        <v>558.47</v>
      </c>
      <c r="F88" s="50">
        <v>63.45</v>
      </c>
      <c r="G88" s="31">
        <v>31.91</v>
      </c>
    </row>
    <row r="89" spans="1:7" ht="12.75" x14ac:dyDescent="0.2">
      <c r="A89" s="48" t="s">
        <v>34</v>
      </c>
      <c r="B89" s="50">
        <v>880.23</v>
      </c>
      <c r="C89" s="53">
        <v>1750</v>
      </c>
      <c r="D89" s="53">
        <v>1750</v>
      </c>
      <c r="E89" s="50">
        <v>558.47</v>
      </c>
      <c r="F89" s="50">
        <v>63.45</v>
      </c>
      <c r="G89" s="31">
        <v>31.91</v>
      </c>
    </row>
    <row r="90" spans="1:7" ht="25.5" x14ac:dyDescent="0.2">
      <c r="A90" s="48" t="s">
        <v>35</v>
      </c>
      <c r="B90" s="50">
        <v>681.45</v>
      </c>
      <c r="C90" s="53">
        <v>1061.78</v>
      </c>
      <c r="D90" s="53">
        <v>1061.78</v>
      </c>
      <c r="E90" s="50">
        <v>99.55</v>
      </c>
      <c r="F90" s="50">
        <v>14.61</v>
      </c>
      <c r="G90" s="31">
        <v>9.3800000000000008</v>
      </c>
    </row>
    <row r="91" spans="1:7" ht="38.25" x14ac:dyDescent="0.2">
      <c r="A91" s="48" t="s">
        <v>124</v>
      </c>
      <c r="B91" s="50">
        <v>681.45</v>
      </c>
      <c r="C91" s="53">
        <v>1061.78</v>
      </c>
      <c r="D91" s="53">
        <v>1061.78</v>
      </c>
      <c r="E91" s="50">
        <v>99.55</v>
      </c>
      <c r="F91" s="50">
        <v>14.61</v>
      </c>
      <c r="G91" s="31">
        <v>9.3800000000000008</v>
      </c>
    </row>
    <row r="92" spans="1:7" ht="25.5" x14ac:dyDescent="0.2">
      <c r="A92" s="48" t="s">
        <v>35</v>
      </c>
      <c r="B92" s="50">
        <v>681.45</v>
      </c>
      <c r="C92" s="53">
        <v>1061.78</v>
      </c>
      <c r="D92" s="53">
        <v>1061.78</v>
      </c>
      <c r="E92" s="50">
        <v>99.55</v>
      </c>
      <c r="F92" s="50">
        <v>14.61</v>
      </c>
      <c r="G92" s="31">
        <v>9.3800000000000008</v>
      </c>
    </row>
    <row r="93" spans="1:7" s="3" customFormat="1" ht="12.75" x14ac:dyDescent="0.2">
      <c r="A93" s="48" t="s">
        <v>36</v>
      </c>
      <c r="B93" s="50">
        <v>132.72</v>
      </c>
      <c r="C93" s="50">
        <v>66.36</v>
      </c>
      <c r="D93" s="50">
        <v>66.36</v>
      </c>
      <c r="E93" s="49"/>
      <c r="F93" s="49"/>
      <c r="G93" s="32"/>
    </row>
    <row r="94" spans="1:7" ht="25.5" x14ac:dyDescent="0.2">
      <c r="A94" s="48" t="s">
        <v>125</v>
      </c>
      <c r="B94" s="50">
        <v>132.72</v>
      </c>
      <c r="C94" s="50">
        <v>66.36</v>
      </c>
      <c r="D94" s="50">
        <v>66.36</v>
      </c>
      <c r="E94" s="49"/>
      <c r="F94" s="49"/>
      <c r="G94" s="32"/>
    </row>
    <row r="95" spans="1:7" s="3" customFormat="1" ht="12.75" x14ac:dyDescent="0.2">
      <c r="A95" s="48" t="s">
        <v>36</v>
      </c>
      <c r="B95" s="50">
        <v>132.72</v>
      </c>
      <c r="C95" s="50">
        <v>66.36</v>
      </c>
      <c r="D95" s="50">
        <v>66.36</v>
      </c>
      <c r="E95" s="49"/>
      <c r="F95" s="49"/>
      <c r="G95" s="32"/>
    </row>
    <row r="96" spans="1:7" ht="12.75" x14ac:dyDescent="0.2">
      <c r="A96" s="48" t="s">
        <v>37</v>
      </c>
      <c r="B96" s="53">
        <v>5718.85</v>
      </c>
      <c r="C96" s="53">
        <v>11030.24</v>
      </c>
      <c r="D96" s="53">
        <v>11030.24</v>
      </c>
      <c r="E96" s="53">
        <v>4873.46</v>
      </c>
      <c r="F96" s="50">
        <v>85.22</v>
      </c>
      <c r="G96" s="31">
        <v>44.18</v>
      </c>
    </row>
    <row r="97" spans="1:7" s="3" customFormat="1" ht="12.75" x14ac:dyDescent="0.2">
      <c r="A97" s="48" t="s">
        <v>126</v>
      </c>
      <c r="B97" s="50">
        <v>870.53</v>
      </c>
      <c r="C97" s="53">
        <v>2523.56</v>
      </c>
      <c r="D97" s="53">
        <v>2523.56</v>
      </c>
      <c r="E97" s="53">
        <v>1007.82</v>
      </c>
      <c r="F97" s="50">
        <v>115.77</v>
      </c>
      <c r="G97" s="31">
        <v>39.94</v>
      </c>
    </row>
    <row r="98" spans="1:7" s="3" customFormat="1" ht="12.75" x14ac:dyDescent="0.2">
      <c r="A98" s="48" t="s">
        <v>37</v>
      </c>
      <c r="B98" s="50">
        <v>870.53</v>
      </c>
      <c r="C98" s="53">
        <v>2523.56</v>
      </c>
      <c r="D98" s="53">
        <v>2523.56</v>
      </c>
      <c r="E98" s="53">
        <v>1007.82</v>
      </c>
      <c r="F98" s="50">
        <v>115.77</v>
      </c>
      <c r="G98" s="31">
        <v>39.94</v>
      </c>
    </row>
    <row r="99" spans="1:7" s="3" customFormat="1" ht="25.5" x14ac:dyDescent="0.2">
      <c r="A99" s="48" t="s">
        <v>127</v>
      </c>
      <c r="B99" s="53">
        <v>2919.63</v>
      </c>
      <c r="C99" s="53">
        <v>4649.28</v>
      </c>
      <c r="D99" s="53">
        <v>4649.28</v>
      </c>
      <c r="E99" s="53">
        <v>1937</v>
      </c>
      <c r="F99" s="50">
        <v>66.34</v>
      </c>
      <c r="G99" s="31">
        <v>41.66</v>
      </c>
    </row>
    <row r="100" spans="1:7" s="3" customFormat="1" ht="12.75" x14ac:dyDescent="0.2">
      <c r="A100" s="48" t="s">
        <v>37</v>
      </c>
      <c r="B100" s="53">
        <v>2919.63</v>
      </c>
      <c r="C100" s="53">
        <v>4649.28</v>
      </c>
      <c r="D100" s="53">
        <v>4649.28</v>
      </c>
      <c r="E100" s="53">
        <v>1937</v>
      </c>
      <c r="F100" s="50">
        <v>66.34</v>
      </c>
      <c r="G100" s="31">
        <v>41.66</v>
      </c>
    </row>
    <row r="101" spans="1:7" s="3" customFormat="1" ht="25.5" x14ac:dyDescent="0.2">
      <c r="A101" s="48" t="s">
        <v>128</v>
      </c>
      <c r="B101" s="53">
        <v>1928.69</v>
      </c>
      <c r="C101" s="53">
        <v>3857.4</v>
      </c>
      <c r="D101" s="53">
        <v>3857.4</v>
      </c>
      <c r="E101" s="53">
        <v>1928.64</v>
      </c>
      <c r="F101" s="50">
        <v>100</v>
      </c>
      <c r="G101" s="31">
        <v>50</v>
      </c>
    </row>
    <row r="102" spans="1:7" ht="12.75" x14ac:dyDescent="0.2">
      <c r="A102" s="48" t="s">
        <v>37</v>
      </c>
      <c r="B102" s="53">
        <v>1928.69</v>
      </c>
      <c r="C102" s="53">
        <v>3857.4</v>
      </c>
      <c r="D102" s="53">
        <v>3857.4</v>
      </c>
      <c r="E102" s="53">
        <v>1928.64</v>
      </c>
      <c r="F102" s="50">
        <v>100</v>
      </c>
      <c r="G102" s="31">
        <v>50</v>
      </c>
    </row>
    <row r="103" spans="1:7" s="3" customFormat="1" ht="12.75" x14ac:dyDescent="0.2">
      <c r="A103" s="48" t="s">
        <v>93</v>
      </c>
      <c r="B103" s="50">
        <v>479.04</v>
      </c>
      <c r="C103" s="50">
        <v>958.08</v>
      </c>
      <c r="D103" s="50">
        <v>958.08</v>
      </c>
      <c r="E103" s="50">
        <v>479.04</v>
      </c>
      <c r="F103" s="50">
        <v>100</v>
      </c>
      <c r="G103" s="31">
        <v>50</v>
      </c>
    </row>
    <row r="104" spans="1:7" ht="25.5" x14ac:dyDescent="0.2">
      <c r="A104" s="48" t="s">
        <v>129</v>
      </c>
      <c r="B104" s="50">
        <v>479.04</v>
      </c>
      <c r="C104" s="50">
        <v>958.08</v>
      </c>
      <c r="D104" s="50">
        <v>958.08</v>
      </c>
      <c r="E104" s="50">
        <v>479.04</v>
      </c>
      <c r="F104" s="50">
        <v>100</v>
      </c>
      <c r="G104" s="31">
        <v>50</v>
      </c>
    </row>
    <row r="105" spans="1:7" s="3" customFormat="1" ht="12.75" x14ac:dyDescent="0.2">
      <c r="A105" s="48" t="s">
        <v>93</v>
      </c>
      <c r="B105" s="50">
        <v>479.04</v>
      </c>
      <c r="C105" s="50">
        <v>958.08</v>
      </c>
      <c r="D105" s="50">
        <v>958.08</v>
      </c>
      <c r="E105" s="50">
        <v>479.04</v>
      </c>
      <c r="F105" s="50">
        <v>100</v>
      </c>
      <c r="G105" s="31">
        <v>50</v>
      </c>
    </row>
    <row r="106" spans="1:7" s="3" customFormat="1" ht="12.75" x14ac:dyDescent="0.2">
      <c r="A106" s="48" t="s">
        <v>38</v>
      </c>
      <c r="B106" s="49"/>
      <c r="C106" s="53">
        <v>1318.6</v>
      </c>
      <c r="D106" s="53">
        <v>1318.6</v>
      </c>
      <c r="E106" s="49"/>
      <c r="F106" s="49"/>
      <c r="G106" s="32"/>
    </row>
    <row r="107" spans="1:7" s="3" customFormat="1" ht="25.5" x14ac:dyDescent="0.2">
      <c r="A107" s="48" t="s">
        <v>130</v>
      </c>
      <c r="B107" s="49"/>
      <c r="C107" s="53">
        <v>1318.6</v>
      </c>
      <c r="D107" s="53">
        <v>1318.6</v>
      </c>
      <c r="E107" s="49"/>
      <c r="F107" s="49"/>
      <c r="G107" s="32"/>
    </row>
    <row r="108" spans="1:7" s="3" customFormat="1" ht="12.75" x14ac:dyDescent="0.2">
      <c r="A108" s="48" t="s">
        <v>38</v>
      </c>
      <c r="B108" s="49"/>
      <c r="C108" s="53">
        <v>1318.6</v>
      </c>
      <c r="D108" s="53">
        <v>1318.6</v>
      </c>
      <c r="E108" s="49"/>
      <c r="F108" s="49"/>
      <c r="G108" s="32"/>
    </row>
    <row r="109" spans="1:7" s="3" customFormat="1" ht="12.75" x14ac:dyDescent="0.2">
      <c r="A109" s="48" t="s">
        <v>39</v>
      </c>
      <c r="B109" s="49"/>
      <c r="C109" s="50">
        <v>132.72</v>
      </c>
      <c r="D109" s="50">
        <v>132.72</v>
      </c>
      <c r="E109" s="50">
        <v>125</v>
      </c>
      <c r="F109" s="49"/>
      <c r="G109" s="31">
        <v>94.18</v>
      </c>
    </row>
    <row r="110" spans="1:7" s="3" customFormat="1" ht="25.5" x14ac:dyDescent="0.2">
      <c r="A110" s="48" t="s">
        <v>131</v>
      </c>
      <c r="B110" s="49"/>
      <c r="C110" s="50">
        <v>132.72</v>
      </c>
      <c r="D110" s="50">
        <v>132.72</v>
      </c>
      <c r="E110" s="50">
        <v>125</v>
      </c>
      <c r="F110" s="49"/>
      <c r="G110" s="31">
        <v>94.18</v>
      </c>
    </row>
    <row r="111" spans="1:7" ht="12.75" x14ac:dyDescent="0.2">
      <c r="A111" s="48" t="s">
        <v>39</v>
      </c>
      <c r="B111" s="49"/>
      <c r="C111" s="50">
        <v>132.72</v>
      </c>
      <c r="D111" s="50">
        <v>132.72</v>
      </c>
      <c r="E111" s="50">
        <v>125</v>
      </c>
      <c r="F111" s="49"/>
      <c r="G111" s="31">
        <v>94.18</v>
      </c>
    </row>
    <row r="112" spans="1:7" s="3" customFormat="1" ht="12.75" x14ac:dyDescent="0.2">
      <c r="A112" s="48" t="s">
        <v>40</v>
      </c>
      <c r="B112" s="50">
        <v>974.04</v>
      </c>
      <c r="C112" s="53">
        <v>2516.62</v>
      </c>
      <c r="D112" s="53">
        <v>2516.62</v>
      </c>
      <c r="E112" s="53">
        <v>1198</v>
      </c>
      <c r="F112" s="50">
        <v>122.99</v>
      </c>
      <c r="G112" s="31">
        <v>47.6</v>
      </c>
    </row>
    <row r="113" spans="1:7" s="3" customFormat="1" ht="12.75" x14ac:dyDescent="0.2">
      <c r="A113" s="48" t="s">
        <v>132</v>
      </c>
      <c r="B113" s="50">
        <v>974.04</v>
      </c>
      <c r="C113" s="53">
        <v>2516.62</v>
      </c>
      <c r="D113" s="53">
        <v>2516.62</v>
      </c>
      <c r="E113" s="53">
        <v>1198</v>
      </c>
      <c r="F113" s="50">
        <v>122.99</v>
      </c>
      <c r="G113" s="31">
        <v>47.6</v>
      </c>
    </row>
    <row r="114" spans="1:7" s="3" customFormat="1" ht="12.75" x14ac:dyDescent="0.2">
      <c r="A114" s="48" t="s">
        <v>40</v>
      </c>
      <c r="B114" s="50">
        <v>974.04</v>
      </c>
      <c r="C114" s="53">
        <v>2516.62</v>
      </c>
      <c r="D114" s="53">
        <v>2516.62</v>
      </c>
      <c r="E114" s="53">
        <v>1198</v>
      </c>
      <c r="F114" s="50">
        <v>122.99</v>
      </c>
      <c r="G114" s="31">
        <v>47.6</v>
      </c>
    </row>
    <row r="115" spans="1:7" ht="12.75" x14ac:dyDescent="0.2">
      <c r="A115" s="48" t="s">
        <v>41</v>
      </c>
      <c r="B115" s="50">
        <v>546.09</v>
      </c>
      <c r="C115" s="53">
        <v>1400</v>
      </c>
      <c r="D115" s="53">
        <v>1400</v>
      </c>
      <c r="E115" s="50">
        <v>504.24</v>
      </c>
      <c r="F115" s="50">
        <v>92.34</v>
      </c>
      <c r="G115" s="31">
        <v>36.020000000000003</v>
      </c>
    </row>
    <row r="116" spans="1:7" s="3" customFormat="1" ht="12.75" x14ac:dyDescent="0.2">
      <c r="A116" s="48" t="s">
        <v>133</v>
      </c>
      <c r="B116" s="50">
        <v>546.09</v>
      </c>
      <c r="C116" s="53">
        <v>1400</v>
      </c>
      <c r="D116" s="53">
        <v>1400</v>
      </c>
      <c r="E116" s="50">
        <v>504.24</v>
      </c>
      <c r="F116" s="50">
        <v>92.34</v>
      </c>
      <c r="G116" s="31">
        <v>36.020000000000003</v>
      </c>
    </row>
    <row r="117" spans="1:7" s="3" customFormat="1" ht="12.75" x14ac:dyDescent="0.2">
      <c r="A117" s="48" t="s">
        <v>41</v>
      </c>
      <c r="B117" s="50">
        <v>546.09</v>
      </c>
      <c r="C117" s="53">
        <v>1400</v>
      </c>
      <c r="D117" s="53">
        <v>1400</v>
      </c>
      <c r="E117" s="50">
        <v>504.24</v>
      </c>
      <c r="F117" s="50">
        <v>92.34</v>
      </c>
      <c r="G117" s="31">
        <v>36.020000000000003</v>
      </c>
    </row>
    <row r="118" spans="1:7" s="3" customFormat="1" ht="25.5" x14ac:dyDescent="0.2">
      <c r="A118" s="48" t="s">
        <v>42</v>
      </c>
      <c r="B118" s="49"/>
      <c r="C118" s="50">
        <v>88.26</v>
      </c>
      <c r="D118" s="50">
        <v>88.26</v>
      </c>
      <c r="E118" s="49"/>
      <c r="F118" s="49"/>
      <c r="G118" s="32"/>
    </row>
    <row r="119" spans="1:7" ht="25.5" x14ac:dyDescent="0.2">
      <c r="A119" s="48" t="s">
        <v>134</v>
      </c>
      <c r="B119" s="49"/>
      <c r="C119" s="50">
        <v>88.26</v>
      </c>
      <c r="D119" s="50">
        <v>88.26</v>
      </c>
      <c r="E119" s="49"/>
      <c r="F119" s="49"/>
      <c r="G119" s="32"/>
    </row>
    <row r="120" spans="1:7" s="3" customFormat="1" ht="25.5" x14ac:dyDescent="0.2">
      <c r="A120" s="48" t="s">
        <v>42</v>
      </c>
      <c r="B120" s="49"/>
      <c r="C120" s="50">
        <v>88.26</v>
      </c>
      <c r="D120" s="50">
        <v>88.26</v>
      </c>
      <c r="E120" s="49"/>
      <c r="F120" s="49"/>
      <c r="G120" s="32"/>
    </row>
    <row r="121" spans="1:7" s="3" customFormat="1" ht="12.75" x14ac:dyDescent="0.2">
      <c r="A121" s="48" t="s">
        <v>43</v>
      </c>
      <c r="B121" s="49"/>
      <c r="C121" s="50">
        <v>466.7</v>
      </c>
      <c r="D121" s="50">
        <v>466.7</v>
      </c>
      <c r="E121" s="49"/>
      <c r="F121" s="49"/>
      <c r="G121" s="32"/>
    </row>
    <row r="122" spans="1:7" ht="25.5" x14ac:dyDescent="0.2">
      <c r="A122" s="48" t="s">
        <v>135</v>
      </c>
      <c r="B122" s="49"/>
      <c r="C122" s="50">
        <v>466.7</v>
      </c>
      <c r="D122" s="50">
        <v>466.7</v>
      </c>
      <c r="E122" s="49"/>
      <c r="F122" s="49"/>
      <c r="G122" s="32"/>
    </row>
    <row r="123" spans="1:7" ht="12.75" x14ac:dyDescent="0.2">
      <c r="A123" s="48" t="s">
        <v>43</v>
      </c>
      <c r="B123" s="49"/>
      <c r="C123" s="50">
        <v>466.7</v>
      </c>
      <c r="D123" s="50">
        <v>466.7</v>
      </c>
      <c r="E123" s="49"/>
      <c r="F123" s="49"/>
      <c r="G123" s="32"/>
    </row>
    <row r="124" spans="1:7" s="3" customFormat="1" ht="12.75" x14ac:dyDescent="0.2">
      <c r="A124" s="48" t="s">
        <v>44</v>
      </c>
      <c r="B124" s="50">
        <v>59.34</v>
      </c>
      <c r="C124" s="50">
        <v>200</v>
      </c>
      <c r="D124" s="50">
        <v>200</v>
      </c>
      <c r="E124" s="49"/>
      <c r="F124" s="49"/>
      <c r="G124" s="32"/>
    </row>
    <row r="125" spans="1:7" ht="12.75" x14ac:dyDescent="0.2">
      <c r="A125" s="48" t="s">
        <v>136</v>
      </c>
      <c r="B125" s="50">
        <v>59.34</v>
      </c>
      <c r="C125" s="50">
        <v>200</v>
      </c>
      <c r="D125" s="50">
        <v>200</v>
      </c>
      <c r="E125" s="49"/>
      <c r="F125" s="49"/>
      <c r="G125" s="32"/>
    </row>
    <row r="126" spans="1:7" s="3" customFormat="1" ht="12.75" x14ac:dyDescent="0.2">
      <c r="A126" s="48" t="s">
        <v>44</v>
      </c>
      <c r="B126" s="50">
        <v>59.34</v>
      </c>
      <c r="C126" s="50">
        <v>200</v>
      </c>
      <c r="D126" s="50">
        <v>200</v>
      </c>
      <c r="E126" s="49"/>
      <c r="F126" s="49"/>
      <c r="G126" s="32"/>
    </row>
    <row r="127" spans="1:7" ht="12.75" x14ac:dyDescent="0.2">
      <c r="A127" s="48" t="s">
        <v>45</v>
      </c>
      <c r="B127" s="50">
        <v>86.27</v>
      </c>
      <c r="C127" s="50">
        <v>179.18</v>
      </c>
      <c r="D127" s="50">
        <v>179.18</v>
      </c>
      <c r="E127" s="50">
        <v>88.09</v>
      </c>
      <c r="F127" s="50">
        <v>102.11</v>
      </c>
      <c r="G127" s="31">
        <v>49.16</v>
      </c>
    </row>
    <row r="128" spans="1:7" ht="12.75" x14ac:dyDescent="0.2">
      <c r="A128" s="48" t="s">
        <v>137</v>
      </c>
      <c r="B128" s="50">
        <v>86.27</v>
      </c>
      <c r="C128" s="50">
        <v>179.18</v>
      </c>
      <c r="D128" s="50">
        <v>179.18</v>
      </c>
      <c r="E128" s="50">
        <v>88.09</v>
      </c>
      <c r="F128" s="50">
        <v>102.11</v>
      </c>
      <c r="G128" s="31">
        <v>49.16</v>
      </c>
    </row>
    <row r="129" spans="1:7" ht="12.75" x14ac:dyDescent="0.2">
      <c r="A129" s="48" t="s">
        <v>45</v>
      </c>
      <c r="B129" s="50">
        <v>86.27</v>
      </c>
      <c r="C129" s="50">
        <v>179.18</v>
      </c>
      <c r="D129" s="50">
        <v>179.18</v>
      </c>
      <c r="E129" s="50">
        <v>88.09</v>
      </c>
      <c r="F129" s="50">
        <v>102.11</v>
      </c>
      <c r="G129" s="31">
        <v>49.16</v>
      </c>
    </row>
    <row r="130" spans="1:7" ht="12.75" x14ac:dyDescent="0.2">
      <c r="A130" s="48" t="s">
        <v>46</v>
      </c>
      <c r="B130" s="50">
        <v>46.45</v>
      </c>
      <c r="C130" s="50">
        <v>53.09</v>
      </c>
      <c r="D130" s="50">
        <v>53.09</v>
      </c>
      <c r="E130" s="50">
        <v>21.24</v>
      </c>
      <c r="F130" s="50">
        <v>45.73</v>
      </c>
      <c r="G130" s="31">
        <v>40.01</v>
      </c>
    </row>
    <row r="131" spans="1:7" ht="12.75" x14ac:dyDescent="0.2">
      <c r="A131" s="48" t="s">
        <v>138</v>
      </c>
      <c r="B131" s="50">
        <v>46.45</v>
      </c>
      <c r="C131" s="50">
        <v>53.09</v>
      </c>
      <c r="D131" s="50">
        <v>53.09</v>
      </c>
      <c r="E131" s="50">
        <v>21.24</v>
      </c>
      <c r="F131" s="50">
        <v>45.73</v>
      </c>
      <c r="G131" s="31">
        <v>40.01</v>
      </c>
    </row>
    <row r="132" spans="1:7" s="3" customFormat="1" ht="12.75" x14ac:dyDescent="0.2">
      <c r="A132" s="48" t="s">
        <v>46</v>
      </c>
      <c r="B132" s="50">
        <v>46.45</v>
      </c>
      <c r="C132" s="50">
        <v>53.09</v>
      </c>
      <c r="D132" s="50">
        <v>53.09</v>
      </c>
      <c r="E132" s="50">
        <v>21.24</v>
      </c>
      <c r="F132" s="50">
        <v>45.73</v>
      </c>
      <c r="G132" s="31">
        <v>40.01</v>
      </c>
    </row>
    <row r="133" spans="1:7" s="3" customFormat="1" ht="25.5" x14ac:dyDescent="0.2">
      <c r="A133" s="48" t="s">
        <v>84</v>
      </c>
      <c r="B133" s="49"/>
      <c r="C133" s="50">
        <v>66.36</v>
      </c>
      <c r="D133" s="50">
        <v>66.36</v>
      </c>
      <c r="E133" s="50">
        <v>36.229999999999997</v>
      </c>
      <c r="F133" s="49"/>
      <c r="G133" s="31">
        <v>54.6</v>
      </c>
    </row>
    <row r="134" spans="1:7" s="3" customFormat="1" ht="25.5" x14ac:dyDescent="0.2">
      <c r="A134" s="48" t="s">
        <v>139</v>
      </c>
      <c r="B134" s="49"/>
      <c r="C134" s="50">
        <v>66.36</v>
      </c>
      <c r="D134" s="50">
        <v>66.36</v>
      </c>
      <c r="E134" s="50">
        <v>36.229999999999997</v>
      </c>
      <c r="F134" s="49"/>
      <c r="G134" s="31">
        <v>54.6</v>
      </c>
    </row>
    <row r="135" spans="1:7" ht="25.5" x14ac:dyDescent="0.2">
      <c r="A135" s="48" t="s">
        <v>84</v>
      </c>
      <c r="B135" s="49"/>
      <c r="C135" s="50">
        <v>66.36</v>
      </c>
      <c r="D135" s="50">
        <v>66.36</v>
      </c>
      <c r="E135" s="50">
        <v>36.229999999999997</v>
      </c>
      <c r="F135" s="49"/>
      <c r="G135" s="31">
        <v>54.6</v>
      </c>
    </row>
    <row r="136" spans="1:7" ht="25.5" x14ac:dyDescent="0.2">
      <c r="A136" s="48" t="s">
        <v>48</v>
      </c>
      <c r="B136" s="50">
        <v>177.73</v>
      </c>
      <c r="C136" s="50">
        <v>331.81</v>
      </c>
      <c r="D136" s="50">
        <v>331.81</v>
      </c>
      <c r="E136" s="50">
        <v>115.81</v>
      </c>
      <c r="F136" s="50">
        <v>65.16</v>
      </c>
      <c r="G136" s="31">
        <v>34.9</v>
      </c>
    </row>
    <row r="137" spans="1:7" ht="25.5" x14ac:dyDescent="0.2">
      <c r="A137" s="48" t="s">
        <v>140</v>
      </c>
      <c r="B137" s="50">
        <v>177.73</v>
      </c>
      <c r="C137" s="50">
        <v>331.81</v>
      </c>
      <c r="D137" s="50">
        <v>331.81</v>
      </c>
      <c r="E137" s="50">
        <v>115.81</v>
      </c>
      <c r="F137" s="50">
        <v>65.16</v>
      </c>
      <c r="G137" s="31">
        <v>34.9</v>
      </c>
    </row>
    <row r="138" spans="1:7" s="3" customFormat="1" ht="25.5" x14ac:dyDescent="0.2">
      <c r="A138" s="48" t="s">
        <v>48</v>
      </c>
      <c r="B138" s="50">
        <v>177.73</v>
      </c>
      <c r="C138" s="50">
        <v>331.81</v>
      </c>
      <c r="D138" s="50">
        <v>331.81</v>
      </c>
      <c r="E138" s="50">
        <v>115.81</v>
      </c>
      <c r="F138" s="50">
        <v>65.16</v>
      </c>
      <c r="G138" s="31">
        <v>34.9</v>
      </c>
    </row>
    <row r="139" spans="1:7" ht="25.5" x14ac:dyDescent="0.2">
      <c r="A139" s="47" t="s">
        <v>73</v>
      </c>
      <c r="B139" s="19">
        <v>521409.41</v>
      </c>
      <c r="C139" s="19">
        <v>1099248.1599999999</v>
      </c>
      <c r="D139" s="19">
        <v>1099248.1599999999</v>
      </c>
      <c r="E139" s="19">
        <v>539610.52</v>
      </c>
      <c r="F139" s="21">
        <v>103.49</v>
      </c>
      <c r="G139" s="31">
        <v>49.09</v>
      </c>
    </row>
    <row r="140" spans="1:7" ht="12.75" x14ac:dyDescent="0.2">
      <c r="A140" s="48" t="s">
        <v>20</v>
      </c>
      <c r="B140" s="53">
        <v>402215.59</v>
      </c>
      <c r="C140" s="53">
        <v>875000</v>
      </c>
      <c r="D140" s="53">
        <v>875000</v>
      </c>
      <c r="E140" s="53">
        <v>429245.12</v>
      </c>
      <c r="F140" s="50">
        <v>106.72</v>
      </c>
      <c r="G140" s="31">
        <v>49.06</v>
      </c>
    </row>
    <row r="141" spans="1:7" ht="12.75" x14ac:dyDescent="0.2">
      <c r="A141" s="48" t="s">
        <v>141</v>
      </c>
      <c r="B141" s="53">
        <v>402215.59</v>
      </c>
      <c r="C141" s="53">
        <v>875000</v>
      </c>
      <c r="D141" s="53">
        <v>875000</v>
      </c>
      <c r="E141" s="53">
        <v>429245.12</v>
      </c>
      <c r="F141" s="50">
        <v>106.72</v>
      </c>
      <c r="G141" s="31">
        <v>49.06</v>
      </c>
    </row>
    <row r="142" spans="1:7" ht="12.75" x14ac:dyDescent="0.2">
      <c r="A142" s="48" t="s">
        <v>20</v>
      </c>
      <c r="B142" s="53">
        <v>402215.59</v>
      </c>
      <c r="C142" s="53">
        <v>875000</v>
      </c>
      <c r="D142" s="53">
        <v>875000</v>
      </c>
      <c r="E142" s="53">
        <v>429245.12</v>
      </c>
      <c r="F142" s="50">
        <v>106.72</v>
      </c>
      <c r="G142" s="31">
        <v>49.06</v>
      </c>
    </row>
    <row r="143" spans="1:7" ht="12.75" x14ac:dyDescent="0.2">
      <c r="A143" s="48" t="s">
        <v>21</v>
      </c>
      <c r="B143" s="53">
        <v>17031.560000000001</v>
      </c>
      <c r="C143" s="53">
        <v>33000</v>
      </c>
      <c r="D143" s="53">
        <v>33000</v>
      </c>
      <c r="E143" s="53">
        <v>16133.85</v>
      </c>
      <c r="F143" s="50">
        <v>94.73</v>
      </c>
      <c r="G143" s="31">
        <v>48.89</v>
      </c>
    </row>
    <row r="144" spans="1:7" ht="12.75" x14ac:dyDescent="0.2">
      <c r="A144" s="48" t="s">
        <v>142</v>
      </c>
      <c r="B144" s="53">
        <v>17031.560000000001</v>
      </c>
      <c r="C144" s="53">
        <v>33000</v>
      </c>
      <c r="D144" s="53">
        <v>33000</v>
      </c>
      <c r="E144" s="53">
        <v>16133.85</v>
      </c>
      <c r="F144" s="50">
        <v>94.73</v>
      </c>
      <c r="G144" s="31">
        <v>48.89</v>
      </c>
    </row>
    <row r="145" spans="1:7" ht="12.75" x14ac:dyDescent="0.2">
      <c r="A145" s="48" t="s">
        <v>21</v>
      </c>
      <c r="B145" s="53">
        <v>17031.560000000001</v>
      </c>
      <c r="C145" s="53">
        <v>33000</v>
      </c>
      <c r="D145" s="53">
        <v>33000</v>
      </c>
      <c r="E145" s="53">
        <v>16133.85</v>
      </c>
      <c r="F145" s="50">
        <v>94.73</v>
      </c>
      <c r="G145" s="31">
        <v>48.89</v>
      </c>
    </row>
    <row r="146" spans="1:7" ht="12.75" x14ac:dyDescent="0.2">
      <c r="A146" s="48" t="s">
        <v>22</v>
      </c>
      <c r="B146" s="53">
        <v>15688.54</v>
      </c>
      <c r="C146" s="53">
        <v>38000</v>
      </c>
      <c r="D146" s="53">
        <v>38000</v>
      </c>
      <c r="E146" s="53">
        <v>20734.650000000001</v>
      </c>
      <c r="F146" s="50">
        <v>132.16</v>
      </c>
      <c r="G146" s="31">
        <v>54.56</v>
      </c>
    </row>
    <row r="147" spans="1:7" ht="25.5" x14ac:dyDescent="0.2">
      <c r="A147" s="48" t="s">
        <v>143</v>
      </c>
      <c r="B147" s="53">
        <v>15688.54</v>
      </c>
      <c r="C147" s="53">
        <v>38000</v>
      </c>
      <c r="D147" s="53">
        <v>38000</v>
      </c>
      <c r="E147" s="53">
        <v>20734.650000000001</v>
      </c>
      <c r="F147" s="50">
        <v>132.16</v>
      </c>
      <c r="G147" s="31">
        <v>54.56</v>
      </c>
    </row>
    <row r="148" spans="1:7" ht="12.75" x14ac:dyDescent="0.2">
      <c r="A148" s="48" t="s">
        <v>22</v>
      </c>
      <c r="B148" s="53">
        <v>15688.54</v>
      </c>
      <c r="C148" s="53">
        <v>38000</v>
      </c>
      <c r="D148" s="53">
        <v>38000</v>
      </c>
      <c r="E148" s="53">
        <v>20734.650000000001</v>
      </c>
      <c r="F148" s="50">
        <v>132.16</v>
      </c>
      <c r="G148" s="31">
        <v>54.56</v>
      </c>
    </row>
    <row r="149" spans="1:7" ht="25.5" x14ac:dyDescent="0.2">
      <c r="A149" s="48" t="s">
        <v>23</v>
      </c>
      <c r="B149" s="53">
        <v>68976.62</v>
      </c>
      <c r="C149" s="53">
        <v>152500</v>
      </c>
      <c r="D149" s="53">
        <v>152500</v>
      </c>
      <c r="E149" s="53">
        <v>73496.899999999994</v>
      </c>
      <c r="F149" s="50">
        <v>106.55</v>
      </c>
      <c r="G149" s="31">
        <v>48.19</v>
      </c>
    </row>
    <row r="150" spans="1:7" ht="25.5" x14ac:dyDescent="0.2">
      <c r="A150" s="48" t="s">
        <v>144</v>
      </c>
      <c r="B150" s="53">
        <v>68976.62</v>
      </c>
      <c r="C150" s="53">
        <v>152500</v>
      </c>
      <c r="D150" s="53">
        <v>152500</v>
      </c>
      <c r="E150" s="53">
        <v>73496.899999999994</v>
      </c>
      <c r="F150" s="50">
        <v>106.55</v>
      </c>
      <c r="G150" s="31">
        <v>48.19</v>
      </c>
    </row>
    <row r="151" spans="1:7" ht="25.5" x14ac:dyDescent="0.2">
      <c r="A151" s="48" t="s">
        <v>23</v>
      </c>
      <c r="B151" s="53">
        <v>68976.62</v>
      </c>
      <c r="C151" s="53">
        <v>152500</v>
      </c>
      <c r="D151" s="53">
        <v>152500</v>
      </c>
      <c r="E151" s="53">
        <v>73496.899999999994</v>
      </c>
      <c r="F151" s="50">
        <v>106.55</v>
      </c>
      <c r="G151" s="31">
        <v>48.19</v>
      </c>
    </row>
    <row r="152" spans="1:7" ht="25.5" x14ac:dyDescent="0.2">
      <c r="A152" s="48" t="s">
        <v>24</v>
      </c>
      <c r="B152" s="50">
        <v>338.61</v>
      </c>
      <c r="C152" s="49"/>
      <c r="D152" s="49"/>
      <c r="E152" s="49"/>
      <c r="F152" s="49"/>
      <c r="G152" s="32"/>
    </row>
    <row r="153" spans="1:7" ht="25.5" x14ac:dyDescent="0.2">
      <c r="A153" s="48" t="s">
        <v>145</v>
      </c>
      <c r="B153" s="50">
        <v>338.61</v>
      </c>
      <c r="C153" s="49"/>
      <c r="D153" s="49"/>
      <c r="E153" s="49"/>
      <c r="F153" s="49"/>
      <c r="G153" s="32"/>
    </row>
    <row r="154" spans="1:7" ht="25.5" x14ac:dyDescent="0.2">
      <c r="A154" s="48" t="s">
        <v>24</v>
      </c>
      <c r="B154" s="50">
        <v>338.61</v>
      </c>
      <c r="C154" s="49"/>
      <c r="D154" s="49"/>
      <c r="E154" s="49"/>
      <c r="F154" s="49"/>
      <c r="G154" s="32"/>
    </row>
    <row r="155" spans="1:7" ht="12.75" x14ac:dyDescent="0.2">
      <c r="A155" s="48" t="s">
        <v>29</v>
      </c>
      <c r="B155" s="50">
        <v>44.66</v>
      </c>
      <c r="C155" s="50">
        <v>150</v>
      </c>
      <c r="D155" s="50">
        <v>150</v>
      </c>
      <c r="E155" s="49"/>
      <c r="F155" s="49"/>
      <c r="G155" s="32"/>
    </row>
    <row r="156" spans="1:7" ht="12.75" x14ac:dyDescent="0.2">
      <c r="A156" s="48" t="s">
        <v>146</v>
      </c>
      <c r="B156" s="50">
        <v>44.66</v>
      </c>
      <c r="C156" s="50">
        <v>150</v>
      </c>
      <c r="D156" s="50">
        <v>150</v>
      </c>
      <c r="E156" s="49"/>
      <c r="F156" s="49"/>
      <c r="G156" s="32"/>
    </row>
    <row r="157" spans="1:7" ht="12.75" x14ac:dyDescent="0.2">
      <c r="A157" s="48" t="s">
        <v>29</v>
      </c>
      <c r="B157" s="50">
        <v>44.66</v>
      </c>
      <c r="C157" s="50">
        <v>150</v>
      </c>
      <c r="D157" s="50">
        <v>150</v>
      </c>
      <c r="E157" s="49"/>
      <c r="F157" s="49"/>
      <c r="G157" s="32"/>
    </row>
    <row r="158" spans="1:7" ht="12.75" x14ac:dyDescent="0.2">
      <c r="A158" s="48" t="s">
        <v>34</v>
      </c>
      <c r="B158" s="49"/>
      <c r="C158" s="50">
        <v>199.08</v>
      </c>
      <c r="D158" s="50">
        <v>199.08</v>
      </c>
      <c r="E158" s="49"/>
      <c r="F158" s="49"/>
      <c r="G158" s="32"/>
    </row>
    <row r="159" spans="1:7" ht="25.5" x14ac:dyDescent="0.2">
      <c r="A159" s="48" t="s">
        <v>147</v>
      </c>
      <c r="B159" s="49"/>
      <c r="C159" s="50">
        <v>199.08</v>
      </c>
      <c r="D159" s="50">
        <v>199.08</v>
      </c>
      <c r="E159" s="49"/>
      <c r="F159" s="49"/>
      <c r="G159" s="32"/>
    </row>
    <row r="160" spans="1:7" ht="12.75" x14ac:dyDescent="0.2">
      <c r="A160" s="48" t="s">
        <v>34</v>
      </c>
      <c r="B160" s="49"/>
      <c r="C160" s="50">
        <v>199.08</v>
      </c>
      <c r="D160" s="50">
        <v>199.08</v>
      </c>
      <c r="E160" s="49"/>
      <c r="F160" s="49"/>
      <c r="G160" s="32"/>
    </row>
    <row r="161" spans="1:7" ht="12.75" x14ac:dyDescent="0.2">
      <c r="A161" s="48" t="s">
        <v>38</v>
      </c>
      <c r="B161" s="50">
        <v>298.63</v>
      </c>
      <c r="C161" s="49"/>
      <c r="D161" s="49"/>
      <c r="E161" s="49"/>
      <c r="F161" s="49"/>
      <c r="G161" s="32"/>
    </row>
    <row r="162" spans="1:7" ht="25.5" x14ac:dyDescent="0.2">
      <c r="A162" s="48" t="s">
        <v>148</v>
      </c>
      <c r="B162" s="50">
        <v>298.63</v>
      </c>
      <c r="C162" s="49"/>
      <c r="D162" s="49"/>
      <c r="E162" s="49"/>
      <c r="F162" s="49"/>
      <c r="G162" s="32"/>
    </row>
    <row r="163" spans="1:7" ht="12.75" x14ac:dyDescent="0.2">
      <c r="A163" s="48" t="s">
        <v>38</v>
      </c>
      <c r="B163" s="50">
        <v>298.63</v>
      </c>
      <c r="C163" s="49"/>
      <c r="D163" s="49"/>
      <c r="E163" s="49"/>
      <c r="F163" s="49"/>
      <c r="G163" s="32"/>
    </row>
    <row r="164" spans="1:7" ht="12.75" x14ac:dyDescent="0.2">
      <c r="A164" s="48" t="s">
        <v>39</v>
      </c>
      <c r="B164" s="49"/>
      <c r="C164" s="50">
        <v>66.36</v>
      </c>
      <c r="D164" s="50">
        <v>66.36</v>
      </c>
      <c r="E164" s="49"/>
      <c r="F164" s="49"/>
      <c r="G164" s="32"/>
    </row>
    <row r="165" spans="1:7" ht="25.5" x14ac:dyDescent="0.2">
      <c r="A165" s="48" t="s">
        <v>149</v>
      </c>
      <c r="B165" s="49"/>
      <c r="C165" s="50">
        <v>66.36</v>
      </c>
      <c r="D165" s="50">
        <v>66.36</v>
      </c>
      <c r="E165" s="49"/>
      <c r="F165" s="49"/>
      <c r="G165" s="32"/>
    </row>
    <row r="166" spans="1:7" ht="12.75" x14ac:dyDescent="0.2">
      <c r="A166" s="48" t="s">
        <v>39</v>
      </c>
      <c r="B166" s="49"/>
      <c r="C166" s="50">
        <v>66.36</v>
      </c>
      <c r="D166" s="50">
        <v>66.36</v>
      </c>
      <c r="E166" s="49"/>
      <c r="F166" s="49"/>
      <c r="G166" s="32"/>
    </row>
    <row r="167" spans="1:7" ht="12.75" x14ac:dyDescent="0.2">
      <c r="A167" s="48" t="s">
        <v>44</v>
      </c>
      <c r="B167" s="49"/>
      <c r="C167" s="50">
        <v>66.36</v>
      </c>
      <c r="D167" s="50">
        <v>66.36</v>
      </c>
      <c r="E167" s="49"/>
      <c r="F167" s="49"/>
      <c r="G167" s="32"/>
    </row>
    <row r="168" spans="1:7" ht="12.75" x14ac:dyDescent="0.2">
      <c r="A168" s="48" t="s">
        <v>150</v>
      </c>
      <c r="B168" s="49"/>
      <c r="C168" s="50">
        <v>66.36</v>
      </c>
      <c r="D168" s="50">
        <v>66.36</v>
      </c>
      <c r="E168" s="49"/>
      <c r="F168" s="49"/>
      <c r="G168" s="32"/>
    </row>
    <row r="169" spans="1:7" ht="12.75" x14ac:dyDescent="0.2">
      <c r="A169" s="48" t="s">
        <v>44</v>
      </c>
      <c r="B169" s="49"/>
      <c r="C169" s="50">
        <v>66.36</v>
      </c>
      <c r="D169" s="50">
        <v>66.36</v>
      </c>
      <c r="E169" s="49"/>
      <c r="F169" s="49"/>
      <c r="G169" s="32"/>
    </row>
    <row r="170" spans="1:7" ht="12.75" x14ac:dyDescent="0.2">
      <c r="A170" s="48" t="s">
        <v>46</v>
      </c>
      <c r="B170" s="53">
        <v>2018.71</v>
      </c>
      <c r="C170" s="50">
        <v>200</v>
      </c>
      <c r="D170" s="50">
        <v>200</v>
      </c>
      <c r="E170" s="49"/>
      <c r="F170" s="49"/>
      <c r="G170" s="32"/>
    </row>
    <row r="171" spans="1:7" ht="12.75" x14ac:dyDescent="0.2">
      <c r="A171" s="48" t="s">
        <v>151</v>
      </c>
      <c r="B171" s="53">
        <v>2018.71</v>
      </c>
      <c r="C171" s="50">
        <v>200</v>
      </c>
      <c r="D171" s="50">
        <v>200</v>
      </c>
      <c r="E171" s="49"/>
      <c r="F171" s="49"/>
      <c r="G171" s="32"/>
    </row>
    <row r="172" spans="1:7" ht="12.75" x14ac:dyDescent="0.2">
      <c r="A172" s="48" t="s">
        <v>46</v>
      </c>
      <c r="B172" s="53">
        <v>2018.71</v>
      </c>
      <c r="C172" s="50">
        <v>200</v>
      </c>
      <c r="D172" s="50">
        <v>200</v>
      </c>
      <c r="E172" s="49"/>
      <c r="F172" s="49"/>
      <c r="G172" s="32"/>
    </row>
    <row r="173" spans="1:7" ht="12.75" x14ac:dyDescent="0.2">
      <c r="A173" s="48" t="s">
        <v>47</v>
      </c>
      <c r="B173" s="53">
        <v>7772.58</v>
      </c>
      <c r="C173" s="49"/>
      <c r="D173" s="49"/>
      <c r="E173" s="49"/>
      <c r="F173" s="49"/>
      <c r="G173" s="32"/>
    </row>
    <row r="174" spans="1:7" ht="25.5" x14ac:dyDescent="0.2">
      <c r="A174" s="48" t="s">
        <v>152</v>
      </c>
      <c r="B174" s="53">
        <v>7772.58</v>
      </c>
      <c r="C174" s="49"/>
      <c r="D174" s="49"/>
      <c r="E174" s="49"/>
      <c r="F174" s="49"/>
      <c r="G174" s="32"/>
    </row>
    <row r="175" spans="1:7" ht="12.75" x14ac:dyDescent="0.2">
      <c r="A175" s="48" t="s">
        <v>47</v>
      </c>
      <c r="B175" s="53">
        <v>7772.58</v>
      </c>
      <c r="C175" s="49"/>
      <c r="D175" s="49"/>
      <c r="E175" s="49"/>
      <c r="F175" s="49"/>
      <c r="G175" s="32"/>
    </row>
    <row r="176" spans="1:7" ht="12.75" x14ac:dyDescent="0.2">
      <c r="A176" s="48" t="s">
        <v>49</v>
      </c>
      <c r="B176" s="53">
        <v>7023.91</v>
      </c>
      <c r="C176" s="49"/>
      <c r="D176" s="49"/>
      <c r="E176" s="49"/>
      <c r="F176" s="49"/>
      <c r="G176" s="32"/>
    </row>
    <row r="177" spans="1:7" ht="12.75" x14ac:dyDescent="0.2">
      <c r="A177" s="48" t="s">
        <v>153</v>
      </c>
      <c r="B177" s="53">
        <v>7023.91</v>
      </c>
      <c r="C177" s="49"/>
      <c r="D177" s="49"/>
      <c r="E177" s="49"/>
      <c r="F177" s="49"/>
      <c r="G177" s="32"/>
    </row>
    <row r="178" spans="1:7" ht="12.75" x14ac:dyDescent="0.2">
      <c r="A178" s="48" t="s">
        <v>49</v>
      </c>
      <c r="B178" s="53">
        <v>7023.91</v>
      </c>
      <c r="C178" s="49"/>
      <c r="D178" s="49"/>
      <c r="E178" s="49"/>
      <c r="F178" s="49"/>
      <c r="G178" s="32"/>
    </row>
    <row r="179" spans="1:7" ht="12.75" x14ac:dyDescent="0.2">
      <c r="A179" s="48" t="s">
        <v>54</v>
      </c>
      <c r="B179" s="49"/>
      <c r="C179" s="50">
        <v>66.36</v>
      </c>
      <c r="D179" s="50">
        <v>66.36</v>
      </c>
      <c r="E179" s="49"/>
      <c r="F179" s="49"/>
      <c r="G179" s="32"/>
    </row>
    <row r="180" spans="1:7" ht="12.75" x14ac:dyDescent="0.2">
      <c r="A180" s="48" t="s">
        <v>154</v>
      </c>
      <c r="B180" s="49"/>
      <c r="C180" s="50">
        <v>66.36</v>
      </c>
      <c r="D180" s="50">
        <v>66.36</v>
      </c>
      <c r="E180" s="49"/>
      <c r="F180" s="49"/>
      <c r="G180" s="32"/>
    </row>
    <row r="181" spans="1:7" ht="12.75" x14ac:dyDescent="0.2">
      <c r="A181" s="48" t="s">
        <v>54</v>
      </c>
      <c r="B181" s="49"/>
      <c r="C181" s="50">
        <v>66.36</v>
      </c>
      <c r="D181" s="50">
        <v>66.36</v>
      </c>
      <c r="E181" s="49"/>
      <c r="F181" s="49"/>
      <c r="G181" s="32"/>
    </row>
    <row r="182" spans="1:7" ht="43.5" customHeight="1" x14ac:dyDescent="0.2">
      <c r="A182" s="47" t="s">
        <v>74</v>
      </c>
      <c r="B182" s="36"/>
      <c r="C182" s="21">
        <v>514.4</v>
      </c>
      <c r="D182" s="21">
        <v>514.4</v>
      </c>
      <c r="E182" s="36"/>
      <c r="F182" s="36"/>
      <c r="G182" s="32"/>
    </row>
    <row r="183" spans="1:7" ht="25.5" x14ac:dyDescent="0.2">
      <c r="A183" s="48" t="s">
        <v>35</v>
      </c>
      <c r="B183" s="49"/>
      <c r="C183" s="50">
        <v>514.4</v>
      </c>
      <c r="D183" s="50">
        <v>514.4</v>
      </c>
      <c r="E183" s="49"/>
      <c r="F183" s="49"/>
      <c r="G183" s="32"/>
    </row>
    <row r="184" spans="1:7" ht="25.5" x14ac:dyDescent="0.2">
      <c r="A184" s="48" t="s">
        <v>155</v>
      </c>
      <c r="B184" s="49"/>
      <c r="C184" s="50">
        <v>514.4</v>
      </c>
      <c r="D184" s="50">
        <v>514.4</v>
      </c>
      <c r="E184" s="49"/>
      <c r="F184" s="49"/>
      <c r="G184" s="32"/>
    </row>
    <row r="185" spans="1:7" ht="25.5" x14ac:dyDescent="0.2">
      <c r="A185" s="48" t="s">
        <v>35</v>
      </c>
      <c r="B185" s="49"/>
      <c r="C185" s="50">
        <v>514.4</v>
      </c>
      <c r="D185" s="50">
        <v>514.4</v>
      </c>
      <c r="E185" s="49"/>
      <c r="F185" s="49"/>
      <c r="G185" s="32"/>
    </row>
    <row r="186" spans="1:7" ht="25.5" x14ac:dyDescent="0.2">
      <c r="A186" s="43" t="s">
        <v>79</v>
      </c>
      <c r="B186" s="44">
        <v>667.63</v>
      </c>
      <c r="C186" s="52">
        <v>3525.45</v>
      </c>
      <c r="D186" s="52">
        <v>3525.45</v>
      </c>
      <c r="E186" s="52">
        <v>1168.71</v>
      </c>
      <c r="F186" s="44">
        <v>175.05</v>
      </c>
      <c r="G186" s="45">
        <v>33.15</v>
      </c>
    </row>
    <row r="187" spans="1:7" ht="12.75" x14ac:dyDescent="0.2">
      <c r="A187" s="46" t="s">
        <v>156</v>
      </c>
      <c r="B187" s="44">
        <v>403.24</v>
      </c>
      <c r="C187" s="52">
        <v>2865.45</v>
      </c>
      <c r="D187" s="52">
        <v>2865.45</v>
      </c>
      <c r="E187" s="44">
        <v>252.6</v>
      </c>
      <c r="F187" s="44">
        <v>62.64</v>
      </c>
      <c r="G187" s="45">
        <v>8.82</v>
      </c>
    </row>
    <row r="188" spans="1:7" ht="12.75" x14ac:dyDescent="0.2">
      <c r="A188" s="47" t="s">
        <v>69</v>
      </c>
      <c r="B188" s="21">
        <v>403.24</v>
      </c>
      <c r="C188" s="19">
        <v>2600</v>
      </c>
      <c r="D188" s="19">
        <v>2600</v>
      </c>
      <c r="E188" s="21">
        <v>252.6</v>
      </c>
      <c r="F188" s="21">
        <v>62.64</v>
      </c>
      <c r="G188" s="31">
        <v>9.7200000000000006</v>
      </c>
    </row>
    <row r="189" spans="1:7" ht="12.75" x14ac:dyDescent="0.2">
      <c r="A189" s="48" t="s">
        <v>25</v>
      </c>
      <c r="B189" s="49"/>
      <c r="C189" s="50">
        <v>66.36</v>
      </c>
      <c r="D189" s="50">
        <v>66.36</v>
      </c>
      <c r="E189" s="49"/>
      <c r="F189" s="49"/>
      <c r="G189" s="32"/>
    </row>
    <row r="190" spans="1:7" ht="12.75" x14ac:dyDescent="0.2">
      <c r="A190" s="48" t="s">
        <v>157</v>
      </c>
      <c r="B190" s="49"/>
      <c r="C190" s="50">
        <v>66.36</v>
      </c>
      <c r="D190" s="50">
        <v>66.36</v>
      </c>
      <c r="E190" s="49"/>
      <c r="F190" s="49"/>
      <c r="G190" s="32"/>
    </row>
    <row r="191" spans="1:7" ht="12.75" x14ac:dyDescent="0.2">
      <c r="A191" s="48" t="s">
        <v>25</v>
      </c>
      <c r="B191" s="49"/>
      <c r="C191" s="50">
        <v>66.36</v>
      </c>
      <c r="D191" s="50">
        <v>66.36</v>
      </c>
      <c r="E191" s="49"/>
      <c r="F191" s="49"/>
      <c r="G191" s="32"/>
    </row>
    <row r="192" spans="1:7" ht="25.5" x14ac:dyDescent="0.2">
      <c r="A192" s="48" t="s">
        <v>28</v>
      </c>
      <c r="B192" s="50">
        <v>309.16000000000003</v>
      </c>
      <c r="C192" s="50">
        <v>398.17</v>
      </c>
      <c r="D192" s="50">
        <v>398.17</v>
      </c>
      <c r="E192" s="50">
        <v>252.6</v>
      </c>
      <c r="F192" s="50">
        <v>81.709999999999994</v>
      </c>
      <c r="G192" s="31">
        <v>63.44</v>
      </c>
    </row>
    <row r="193" spans="1:7" ht="25.5" x14ac:dyDescent="0.2">
      <c r="A193" s="48" t="s">
        <v>158</v>
      </c>
      <c r="B193" s="50">
        <v>309.16000000000003</v>
      </c>
      <c r="C193" s="50">
        <v>398.17</v>
      </c>
      <c r="D193" s="50">
        <v>398.17</v>
      </c>
      <c r="E193" s="50">
        <v>252.6</v>
      </c>
      <c r="F193" s="50">
        <v>81.709999999999994</v>
      </c>
      <c r="G193" s="31">
        <v>63.44</v>
      </c>
    </row>
    <row r="194" spans="1:7" ht="25.5" x14ac:dyDescent="0.2">
      <c r="A194" s="48" t="s">
        <v>28</v>
      </c>
      <c r="B194" s="50">
        <v>309.16000000000003</v>
      </c>
      <c r="C194" s="50">
        <v>398.17</v>
      </c>
      <c r="D194" s="50">
        <v>398.17</v>
      </c>
      <c r="E194" s="50">
        <v>252.6</v>
      </c>
      <c r="F194" s="50">
        <v>81.709999999999994</v>
      </c>
      <c r="G194" s="31">
        <v>63.44</v>
      </c>
    </row>
    <row r="195" spans="1:7" ht="12.75" x14ac:dyDescent="0.2">
      <c r="A195" s="48" t="s">
        <v>29</v>
      </c>
      <c r="B195" s="50">
        <v>94.08</v>
      </c>
      <c r="C195" s="50">
        <v>568.04999999999995</v>
      </c>
      <c r="D195" s="50">
        <v>568.04999999999995</v>
      </c>
      <c r="E195" s="49"/>
      <c r="F195" s="49"/>
      <c r="G195" s="32"/>
    </row>
    <row r="196" spans="1:7" ht="12.75" x14ac:dyDescent="0.2">
      <c r="A196" s="48" t="s">
        <v>159</v>
      </c>
      <c r="B196" s="50">
        <v>94.08</v>
      </c>
      <c r="C196" s="50">
        <v>568.04999999999995</v>
      </c>
      <c r="D196" s="50">
        <v>568.04999999999995</v>
      </c>
      <c r="E196" s="49"/>
      <c r="F196" s="49"/>
      <c r="G196" s="32"/>
    </row>
    <row r="197" spans="1:7" ht="12.75" x14ac:dyDescent="0.2">
      <c r="A197" s="48" t="s">
        <v>29</v>
      </c>
      <c r="B197" s="50">
        <v>94.08</v>
      </c>
      <c r="C197" s="50">
        <v>568.04999999999995</v>
      </c>
      <c r="D197" s="50">
        <v>568.04999999999995</v>
      </c>
      <c r="E197" s="49"/>
      <c r="F197" s="49"/>
      <c r="G197" s="32"/>
    </row>
    <row r="198" spans="1:7" ht="12.75" x14ac:dyDescent="0.2">
      <c r="A198" s="48" t="s">
        <v>34</v>
      </c>
      <c r="B198" s="49"/>
      <c r="C198" s="50">
        <v>11.9</v>
      </c>
      <c r="D198" s="50">
        <v>11.9</v>
      </c>
      <c r="E198" s="49"/>
      <c r="F198" s="49"/>
      <c r="G198" s="32"/>
    </row>
    <row r="199" spans="1:7" ht="25.5" x14ac:dyDescent="0.2">
      <c r="A199" s="48" t="s">
        <v>160</v>
      </c>
      <c r="B199" s="49"/>
      <c r="C199" s="50">
        <v>11.9</v>
      </c>
      <c r="D199" s="50">
        <v>11.9</v>
      </c>
      <c r="E199" s="49"/>
      <c r="F199" s="49"/>
      <c r="G199" s="32"/>
    </row>
    <row r="200" spans="1:7" ht="12.75" x14ac:dyDescent="0.2">
      <c r="A200" s="48" t="s">
        <v>34</v>
      </c>
      <c r="B200" s="49"/>
      <c r="C200" s="50">
        <v>11.9</v>
      </c>
      <c r="D200" s="50">
        <v>11.9</v>
      </c>
      <c r="E200" s="49"/>
      <c r="F200" s="49"/>
      <c r="G200" s="32"/>
    </row>
    <row r="201" spans="1:7" ht="12.75" x14ac:dyDescent="0.2">
      <c r="A201" s="48" t="s">
        <v>39</v>
      </c>
      <c r="B201" s="49"/>
      <c r="C201" s="53">
        <v>1290.07</v>
      </c>
      <c r="D201" s="53">
        <v>1290.07</v>
      </c>
      <c r="E201" s="49"/>
      <c r="F201" s="49"/>
      <c r="G201" s="32"/>
    </row>
    <row r="202" spans="1:7" ht="25.5" x14ac:dyDescent="0.2">
      <c r="A202" s="48" t="s">
        <v>161</v>
      </c>
      <c r="B202" s="49"/>
      <c r="C202" s="53">
        <v>1290.07</v>
      </c>
      <c r="D202" s="53">
        <v>1290.07</v>
      </c>
      <c r="E202" s="49"/>
      <c r="F202" s="49"/>
      <c r="G202" s="32"/>
    </row>
    <row r="203" spans="1:7" ht="12.75" x14ac:dyDescent="0.2">
      <c r="A203" s="48" t="s">
        <v>39</v>
      </c>
      <c r="B203" s="49"/>
      <c r="C203" s="53">
        <v>1290.07</v>
      </c>
      <c r="D203" s="53">
        <v>1290.07</v>
      </c>
      <c r="E203" s="49"/>
      <c r="F203" s="49"/>
      <c r="G203" s="32"/>
    </row>
    <row r="204" spans="1:7" ht="12.75" x14ac:dyDescent="0.2">
      <c r="A204" s="48" t="s">
        <v>41</v>
      </c>
      <c r="B204" s="49"/>
      <c r="C204" s="50">
        <v>265.45</v>
      </c>
      <c r="D204" s="50">
        <v>265.45</v>
      </c>
      <c r="E204" s="49"/>
      <c r="F204" s="49"/>
      <c r="G204" s="32"/>
    </row>
    <row r="205" spans="1:7" ht="12.75" x14ac:dyDescent="0.2">
      <c r="A205" s="48" t="s">
        <v>162</v>
      </c>
      <c r="B205" s="49"/>
      <c r="C205" s="50">
        <v>265.45</v>
      </c>
      <c r="D205" s="50">
        <v>265.45</v>
      </c>
      <c r="E205" s="49"/>
      <c r="F205" s="49"/>
      <c r="G205" s="32"/>
    </row>
    <row r="206" spans="1:7" ht="12.75" x14ac:dyDescent="0.2">
      <c r="A206" s="48" t="s">
        <v>41</v>
      </c>
      <c r="B206" s="49"/>
      <c r="C206" s="50">
        <v>265.45</v>
      </c>
      <c r="D206" s="50">
        <v>265.45</v>
      </c>
      <c r="E206" s="49"/>
      <c r="F206" s="49"/>
      <c r="G206" s="32"/>
    </row>
    <row r="207" spans="1:7" ht="25.5" x14ac:dyDescent="0.2">
      <c r="A207" s="47" t="s">
        <v>73</v>
      </c>
      <c r="B207" s="36"/>
      <c r="C207" s="21">
        <v>265.45</v>
      </c>
      <c r="D207" s="21">
        <v>265.45</v>
      </c>
      <c r="E207" s="36"/>
      <c r="F207" s="36"/>
      <c r="G207" s="32"/>
    </row>
    <row r="208" spans="1:7" ht="12.75" x14ac:dyDescent="0.2">
      <c r="A208" s="48" t="s">
        <v>25</v>
      </c>
      <c r="B208" s="49"/>
      <c r="C208" s="50">
        <v>265.45</v>
      </c>
      <c r="D208" s="50">
        <v>265.45</v>
      </c>
      <c r="E208" s="49"/>
      <c r="F208" s="49"/>
      <c r="G208" s="32"/>
    </row>
    <row r="209" spans="1:7" ht="12.75" x14ac:dyDescent="0.2">
      <c r="A209" s="48" t="s">
        <v>163</v>
      </c>
      <c r="B209" s="49"/>
      <c r="C209" s="50">
        <v>265.45</v>
      </c>
      <c r="D209" s="50">
        <v>265.45</v>
      </c>
      <c r="E209" s="49"/>
      <c r="F209" s="49"/>
      <c r="G209" s="32"/>
    </row>
    <row r="210" spans="1:7" ht="12.75" x14ac:dyDescent="0.2">
      <c r="A210" s="48" t="s">
        <v>25</v>
      </c>
      <c r="B210" s="49"/>
      <c r="C210" s="50">
        <v>265.45</v>
      </c>
      <c r="D210" s="50">
        <v>265.45</v>
      </c>
      <c r="E210" s="49"/>
      <c r="F210" s="49"/>
      <c r="G210" s="32"/>
    </row>
    <row r="211" spans="1:7" ht="25.5" x14ac:dyDescent="0.2">
      <c r="A211" s="46" t="s">
        <v>164</v>
      </c>
      <c r="B211" s="44">
        <v>264.39</v>
      </c>
      <c r="C211" s="43"/>
      <c r="D211" s="43"/>
      <c r="E211" s="43"/>
      <c r="F211" s="43"/>
      <c r="G211" s="54"/>
    </row>
    <row r="212" spans="1:7" ht="25.5" x14ac:dyDescent="0.2">
      <c r="A212" s="47" t="s">
        <v>165</v>
      </c>
      <c r="B212" s="21">
        <v>264.39</v>
      </c>
      <c r="C212" s="36"/>
      <c r="D212" s="36"/>
      <c r="E212" s="36"/>
      <c r="F212" s="36"/>
      <c r="G212" s="32"/>
    </row>
    <row r="213" spans="1:7" ht="12.75" x14ac:dyDescent="0.2">
      <c r="A213" s="48" t="s">
        <v>25</v>
      </c>
      <c r="B213" s="50">
        <v>264.39</v>
      </c>
      <c r="C213" s="49"/>
      <c r="D213" s="49"/>
      <c r="E213" s="49"/>
      <c r="F213" s="49"/>
      <c r="G213" s="32"/>
    </row>
    <row r="214" spans="1:7" ht="12.75" x14ac:dyDescent="0.2">
      <c r="A214" s="48" t="s">
        <v>166</v>
      </c>
      <c r="B214" s="50">
        <v>264.39</v>
      </c>
      <c r="C214" s="49"/>
      <c r="D214" s="49"/>
      <c r="E214" s="49"/>
      <c r="F214" s="49"/>
      <c r="G214" s="32"/>
    </row>
    <row r="215" spans="1:7" ht="12.75" x14ac:dyDescent="0.2">
      <c r="A215" s="48" t="s">
        <v>25</v>
      </c>
      <c r="B215" s="50">
        <v>264.39</v>
      </c>
      <c r="C215" s="49"/>
      <c r="D215" s="49"/>
      <c r="E215" s="49"/>
      <c r="F215" s="49"/>
      <c r="G215" s="32"/>
    </row>
    <row r="216" spans="1:7" ht="12.75" x14ac:dyDescent="0.2">
      <c r="A216" s="46" t="s">
        <v>167</v>
      </c>
      <c r="B216" s="43"/>
      <c r="C216" s="44">
        <v>660</v>
      </c>
      <c r="D216" s="44">
        <v>660</v>
      </c>
      <c r="E216" s="43"/>
      <c r="F216" s="43"/>
      <c r="G216" s="54"/>
    </row>
    <row r="217" spans="1:7" ht="12.75" x14ac:dyDescent="0.2">
      <c r="A217" s="47" t="s">
        <v>69</v>
      </c>
      <c r="B217" s="36"/>
      <c r="C217" s="21">
        <v>660</v>
      </c>
      <c r="D217" s="21">
        <v>660</v>
      </c>
      <c r="E217" s="36"/>
      <c r="F217" s="36"/>
      <c r="G217" s="32"/>
    </row>
    <row r="218" spans="1:7" ht="25.5" x14ac:dyDescent="0.2">
      <c r="A218" s="48" t="s">
        <v>28</v>
      </c>
      <c r="B218" s="49"/>
      <c r="C218" s="50">
        <v>360</v>
      </c>
      <c r="D218" s="50">
        <v>360</v>
      </c>
      <c r="E218" s="49"/>
      <c r="F218" s="49"/>
      <c r="G218" s="32"/>
    </row>
    <row r="219" spans="1:7" ht="25.5" x14ac:dyDescent="0.2">
      <c r="A219" s="48" t="s">
        <v>168</v>
      </c>
      <c r="B219" s="49"/>
      <c r="C219" s="50">
        <v>360</v>
      </c>
      <c r="D219" s="50">
        <v>360</v>
      </c>
      <c r="E219" s="49"/>
      <c r="F219" s="49"/>
      <c r="G219" s="32"/>
    </row>
    <row r="220" spans="1:7" ht="25.5" x14ac:dyDescent="0.2">
      <c r="A220" s="48" t="s">
        <v>28</v>
      </c>
      <c r="B220" s="49"/>
      <c r="C220" s="50">
        <v>360</v>
      </c>
      <c r="D220" s="50">
        <v>360</v>
      </c>
      <c r="E220" s="49"/>
      <c r="F220" s="49"/>
      <c r="G220" s="32"/>
    </row>
    <row r="221" spans="1:7" ht="25.5" x14ac:dyDescent="0.2">
      <c r="A221" s="48" t="s">
        <v>50</v>
      </c>
      <c r="B221" s="49"/>
      <c r="C221" s="50">
        <v>300</v>
      </c>
      <c r="D221" s="50">
        <v>300</v>
      </c>
      <c r="E221" s="49"/>
      <c r="F221" s="49"/>
      <c r="G221" s="32"/>
    </row>
    <row r="222" spans="1:7" ht="25.5" x14ac:dyDescent="0.2">
      <c r="A222" s="48" t="s">
        <v>169</v>
      </c>
      <c r="B222" s="49"/>
      <c r="C222" s="50">
        <v>300</v>
      </c>
      <c r="D222" s="50">
        <v>300</v>
      </c>
      <c r="E222" s="49"/>
      <c r="F222" s="49"/>
      <c r="G222" s="32"/>
    </row>
    <row r="223" spans="1:7" ht="25.5" x14ac:dyDescent="0.2">
      <c r="A223" s="48" t="s">
        <v>50</v>
      </c>
      <c r="B223" s="49"/>
      <c r="C223" s="50">
        <v>300</v>
      </c>
      <c r="D223" s="50">
        <v>300</v>
      </c>
      <c r="E223" s="49"/>
      <c r="F223" s="49"/>
      <c r="G223" s="32"/>
    </row>
    <row r="224" spans="1:7" ht="25.5" x14ac:dyDescent="0.2">
      <c r="A224" s="46" t="s">
        <v>170</v>
      </c>
      <c r="B224" s="43"/>
      <c r="C224" s="43"/>
      <c r="D224" s="43"/>
      <c r="E224" s="44">
        <v>916.11</v>
      </c>
      <c r="F224" s="43"/>
      <c r="G224" s="54"/>
    </row>
    <row r="225" spans="1:7" ht="25.5" x14ac:dyDescent="0.2">
      <c r="A225" s="47" t="s">
        <v>73</v>
      </c>
      <c r="B225" s="36"/>
      <c r="C225" s="36"/>
      <c r="D225" s="36"/>
      <c r="E225" s="21">
        <v>916.11</v>
      </c>
      <c r="F225" s="36"/>
      <c r="G225" s="32"/>
    </row>
    <row r="226" spans="1:7" ht="12.75" x14ac:dyDescent="0.2">
      <c r="A226" s="48" t="s">
        <v>83</v>
      </c>
      <c r="B226" s="49"/>
      <c r="C226" s="49"/>
      <c r="D226" s="49"/>
      <c r="E226" s="50">
        <v>916.11</v>
      </c>
      <c r="F226" s="49"/>
      <c r="G226" s="32"/>
    </row>
    <row r="227" spans="1:7" ht="12.75" x14ac:dyDescent="0.2">
      <c r="A227" s="48" t="s">
        <v>171</v>
      </c>
      <c r="B227" s="49"/>
      <c r="C227" s="49"/>
      <c r="D227" s="49"/>
      <c r="E227" s="50">
        <v>916.11</v>
      </c>
      <c r="F227" s="49"/>
      <c r="G227" s="32"/>
    </row>
    <row r="228" spans="1:7" ht="12.75" x14ac:dyDescent="0.2">
      <c r="A228" s="48" t="s">
        <v>83</v>
      </c>
      <c r="B228" s="49"/>
      <c r="C228" s="49"/>
      <c r="D228" s="49"/>
      <c r="E228" s="50">
        <v>916.11</v>
      </c>
      <c r="F228" s="49"/>
      <c r="G228" s="32"/>
    </row>
    <row r="229" spans="1:7" ht="25.5" x14ac:dyDescent="0.2">
      <c r="A229" s="43" t="s">
        <v>172</v>
      </c>
      <c r="B229" s="52">
        <v>4578.9399999999996</v>
      </c>
      <c r="C229" s="52">
        <v>8295.08</v>
      </c>
      <c r="D229" s="52">
        <v>8295.08</v>
      </c>
      <c r="E229" s="44">
        <v>300.33</v>
      </c>
      <c r="F229" s="44">
        <v>6.56</v>
      </c>
      <c r="G229" s="45">
        <v>3.62</v>
      </c>
    </row>
    <row r="230" spans="1:7" ht="12.75" x14ac:dyDescent="0.2">
      <c r="A230" s="46" t="s">
        <v>173</v>
      </c>
      <c r="B230" s="52">
        <v>4578.9399999999996</v>
      </c>
      <c r="C230" s="52">
        <v>8295.08</v>
      </c>
      <c r="D230" s="52">
        <v>8295.08</v>
      </c>
      <c r="E230" s="44">
        <v>300.33</v>
      </c>
      <c r="F230" s="44">
        <v>6.56</v>
      </c>
      <c r="G230" s="45">
        <v>3.62</v>
      </c>
    </row>
    <row r="231" spans="1:7" ht="25.5" x14ac:dyDescent="0.2">
      <c r="A231" s="47" t="s">
        <v>70</v>
      </c>
      <c r="B231" s="36"/>
      <c r="C231" s="21">
        <v>265.45</v>
      </c>
      <c r="D231" s="21">
        <v>265.45</v>
      </c>
      <c r="E231" s="36"/>
      <c r="F231" s="36"/>
      <c r="G231" s="32"/>
    </row>
    <row r="232" spans="1:7" ht="12.75" x14ac:dyDescent="0.2">
      <c r="A232" s="48" t="s">
        <v>52</v>
      </c>
      <c r="B232" s="49"/>
      <c r="C232" s="50">
        <v>265.45</v>
      </c>
      <c r="D232" s="50">
        <v>265.45</v>
      </c>
      <c r="E232" s="49"/>
      <c r="F232" s="49"/>
      <c r="G232" s="32"/>
    </row>
    <row r="233" spans="1:7" ht="25.5" x14ac:dyDescent="0.2">
      <c r="A233" s="48" t="s">
        <v>174</v>
      </c>
      <c r="B233" s="49"/>
      <c r="C233" s="50">
        <v>265.45</v>
      </c>
      <c r="D233" s="50">
        <v>265.45</v>
      </c>
      <c r="E233" s="49"/>
      <c r="F233" s="49"/>
      <c r="G233" s="32"/>
    </row>
    <row r="234" spans="1:7" ht="12.75" x14ac:dyDescent="0.2">
      <c r="A234" s="48" t="s">
        <v>52</v>
      </c>
      <c r="B234" s="49"/>
      <c r="C234" s="50">
        <v>265.45</v>
      </c>
      <c r="D234" s="50">
        <v>265.45</v>
      </c>
      <c r="E234" s="49"/>
      <c r="F234" s="49"/>
      <c r="G234" s="32"/>
    </row>
    <row r="235" spans="1:7" ht="25.5" x14ac:dyDescent="0.2">
      <c r="A235" s="47" t="s">
        <v>71</v>
      </c>
      <c r="B235" s="36"/>
      <c r="C235" s="21">
        <v>530.89</v>
      </c>
      <c r="D235" s="21">
        <v>530.89</v>
      </c>
      <c r="E235" s="21">
        <v>300.33</v>
      </c>
      <c r="F235" s="36"/>
      <c r="G235" s="31">
        <v>56.57</v>
      </c>
    </row>
    <row r="236" spans="1:7" ht="12.75" x14ac:dyDescent="0.2">
      <c r="A236" s="48" t="s">
        <v>53</v>
      </c>
      <c r="B236" s="49"/>
      <c r="C236" s="50">
        <v>530.89</v>
      </c>
      <c r="D236" s="50">
        <v>530.89</v>
      </c>
      <c r="E236" s="50">
        <v>300.33</v>
      </c>
      <c r="F236" s="49"/>
      <c r="G236" s="31">
        <v>56.57</v>
      </c>
    </row>
    <row r="237" spans="1:7" ht="25.5" x14ac:dyDescent="0.2">
      <c r="A237" s="48" t="s">
        <v>175</v>
      </c>
      <c r="B237" s="49"/>
      <c r="C237" s="50">
        <v>530.89</v>
      </c>
      <c r="D237" s="50">
        <v>530.89</v>
      </c>
      <c r="E237" s="50">
        <v>300.33</v>
      </c>
      <c r="F237" s="49"/>
      <c r="G237" s="31">
        <v>56.57</v>
      </c>
    </row>
    <row r="238" spans="1:7" ht="12.75" x14ac:dyDescent="0.2">
      <c r="A238" s="48" t="s">
        <v>53</v>
      </c>
      <c r="B238" s="49"/>
      <c r="C238" s="50">
        <v>530.89</v>
      </c>
      <c r="D238" s="50">
        <v>530.89</v>
      </c>
      <c r="E238" s="50">
        <v>300.33</v>
      </c>
      <c r="F238" s="49"/>
      <c r="G238" s="31">
        <v>56.57</v>
      </c>
    </row>
    <row r="239" spans="1:7" ht="25.5" x14ac:dyDescent="0.2">
      <c r="A239" s="47" t="s">
        <v>77</v>
      </c>
      <c r="B239" s="19">
        <v>4578.9399999999996</v>
      </c>
      <c r="C239" s="19">
        <v>7287</v>
      </c>
      <c r="D239" s="19">
        <v>7287</v>
      </c>
      <c r="E239" s="36"/>
      <c r="F239" s="36"/>
      <c r="G239" s="32"/>
    </row>
    <row r="240" spans="1:7" ht="12.75" x14ac:dyDescent="0.2">
      <c r="A240" s="48" t="s">
        <v>53</v>
      </c>
      <c r="B240" s="53">
        <v>4578.9399999999996</v>
      </c>
      <c r="C240" s="53">
        <v>7287</v>
      </c>
      <c r="D240" s="53">
        <v>7287</v>
      </c>
      <c r="E240" s="49"/>
      <c r="F240" s="49"/>
      <c r="G240" s="32"/>
    </row>
    <row r="241" spans="1:7" ht="25.5" x14ac:dyDescent="0.2">
      <c r="A241" s="48" t="s">
        <v>176</v>
      </c>
      <c r="B241" s="53">
        <v>4578.9399999999996</v>
      </c>
      <c r="C241" s="53">
        <v>7287</v>
      </c>
      <c r="D241" s="53">
        <v>7287</v>
      </c>
      <c r="E241" s="49"/>
      <c r="F241" s="49"/>
      <c r="G241" s="32"/>
    </row>
    <row r="242" spans="1:7" ht="12.75" x14ac:dyDescent="0.2">
      <c r="A242" s="48" t="s">
        <v>53</v>
      </c>
      <c r="B242" s="53">
        <v>4578.9399999999996</v>
      </c>
      <c r="C242" s="53">
        <v>7287</v>
      </c>
      <c r="D242" s="53">
        <v>7287</v>
      </c>
      <c r="E242" s="49"/>
      <c r="F242" s="49"/>
      <c r="G242" s="32"/>
    </row>
    <row r="243" spans="1:7" ht="25.5" x14ac:dyDescent="0.2">
      <c r="A243" s="47" t="s">
        <v>73</v>
      </c>
      <c r="B243" s="36"/>
      <c r="C243" s="21">
        <v>66.36</v>
      </c>
      <c r="D243" s="21">
        <v>66.36</v>
      </c>
      <c r="E243" s="36"/>
      <c r="F243" s="36"/>
      <c r="G243" s="32"/>
    </row>
    <row r="244" spans="1:7" ht="12.75" x14ac:dyDescent="0.2">
      <c r="A244" s="48" t="s">
        <v>54</v>
      </c>
      <c r="B244" s="49"/>
      <c r="C244" s="50">
        <v>66.36</v>
      </c>
      <c r="D244" s="50">
        <v>66.36</v>
      </c>
      <c r="E244" s="49"/>
      <c r="F244" s="49"/>
      <c r="G244" s="32"/>
    </row>
    <row r="245" spans="1:7" ht="12.75" x14ac:dyDescent="0.2">
      <c r="A245" s="48" t="s">
        <v>177</v>
      </c>
      <c r="B245" s="49"/>
      <c r="C245" s="50">
        <v>66.36</v>
      </c>
      <c r="D245" s="50">
        <v>66.36</v>
      </c>
      <c r="E245" s="49"/>
      <c r="F245" s="49"/>
      <c r="G245" s="32"/>
    </row>
    <row r="246" spans="1:7" ht="12.75" x14ac:dyDescent="0.2">
      <c r="A246" s="48" t="s">
        <v>54</v>
      </c>
      <c r="B246" s="49"/>
      <c r="C246" s="50">
        <v>66.36</v>
      </c>
      <c r="D246" s="50">
        <v>66.36</v>
      </c>
      <c r="E246" s="49"/>
      <c r="F246" s="49"/>
      <c r="G246" s="32"/>
    </row>
    <row r="247" spans="1:7" ht="51" x14ac:dyDescent="0.2">
      <c r="A247" s="47" t="s">
        <v>74</v>
      </c>
      <c r="B247" s="36"/>
      <c r="C247" s="21">
        <v>145.38</v>
      </c>
      <c r="D247" s="21">
        <v>145.38</v>
      </c>
      <c r="E247" s="36"/>
      <c r="F247" s="36"/>
      <c r="G247" s="32"/>
    </row>
    <row r="248" spans="1:7" ht="12.75" x14ac:dyDescent="0.2">
      <c r="A248" s="48" t="s">
        <v>52</v>
      </c>
      <c r="B248" s="49"/>
      <c r="C248" s="50">
        <v>145.38</v>
      </c>
      <c r="D248" s="50">
        <v>145.38</v>
      </c>
      <c r="E248" s="49"/>
      <c r="F248" s="49"/>
      <c r="G248" s="32"/>
    </row>
    <row r="249" spans="1:7" ht="25.5" x14ac:dyDescent="0.2">
      <c r="A249" s="48" t="s">
        <v>178</v>
      </c>
      <c r="B249" s="49"/>
      <c r="C249" s="50">
        <v>145.38</v>
      </c>
      <c r="D249" s="50">
        <v>145.38</v>
      </c>
      <c r="E249" s="49"/>
      <c r="F249" s="49"/>
      <c r="G249" s="32"/>
    </row>
    <row r="250" spans="1:7" ht="12.75" x14ac:dyDescent="0.2">
      <c r="A250" s="48" t="s">
        <v>52</v>
      </c>
      <c r="B250" s="49"/>
      <c r="C250" s="50">
        <v>145.38</v>
      </c>
      <c r="D250" s="50">
        <v>145.38</v>
      </c>
      <c r="E250" s="49"/>
      <c r="F250" s="49"/>
      <c r="G250" s="3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</vt:lpstr>
      <vt:lpstr>Prihodi i rashodi -ekon. klf.</vt:lpstr>
      <vt:lpstr>Prihodi i rashodi -izvori</vt:lpstr>
      <vt:lpstr>Rash.prema funkcijskoj</vt:lpstr>
      <vt:lpstr>Prih i rash.-progr.,funk izvori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RACUNOVODSTVO</cp:lastModifiedBy>
  <cp:lastPrinted>2023-07-19T12:43:41Z</cp:lastPrinted>
  <dcterms:created xsi:type="dcterms:W3CDTF">2022-02-23T11:39:51Z</dcterms:created>
  <dcterms:modified xsi:type="dcterms:W3CDTF">2023-07-19T12:46:03Z</dcterms:modified>
</cp:coreProperties>
</file>