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7\Desktop\"/>
    </mc:Choice>
  </mc:AlternateContent>
  <bookViews>
    <workbookView xWindow="0" yWindow="0" windowWidth="28800" windowHeight="11700"/>
  </bookViews>
  <sheets>
    <sheet name="Naslov" sheetId="9" r:id="rId1"/>
    <sheet name="Cilj" sheetId="11" r:id="rId2"/>
    <sheet name="Motivacija" sheetId="10" r:id="rId3"/>
    <sheet name="Pojmovi" sheetId="13" r:id="rId4"/>
    <sheet name="Ohm" sheetId="2" r:id="rId5"/>
    <sheet name="v = konst." sheetId="3" r:id="rId6"/>
    <sheet name="Charlesov" sheetId="8" r:id="rId7"/>
    <sheet name="a = konst." sheetId="4" r:id="rId8"/>
    <sheet name="2. Newton" sheetId="6" r:id="rId9"/>
    <sheet name="Period titranja" sheetId="12" r:id="rId10"/>
    <sheet name="Nejednoliko gibanje" sheetId="7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7" l="1"/>
  <c r="A21" i="7"/>
  <c r="A20" i="7"/>
  <c r="A18" i="7"/>
  <c r="A19" i="7" s="1"/>
  <c r="A17" i="7"/>
  <c r="A16" i="7"/>
  <c r="A14" i="7"/>
  <c r="A15" i="7" s="1"/>
  <c r="A13" i="7"/>
  <c r="A12" i="7"/>
  <c r="A11" i="7"/>
  <c r="C2" i="12"/>
  <c r="C3" i="12"/>
  <c r="C5" i="12"/>
  <c r="C6" i="12"/>
  <c r="C7" i="12"/>
  <c r="C8" i="12"/>
  <c r="C9" i="12"/>
  <c r="C10" i="12"/>
  <c r="C11" i="12"/>
  <c r="C4" i="12"/>
  <c r="C3" i="6" l="1"/>
  <c r="C4" i="6"/>
  <c r="C5" i="6"/>
  <c r="C6" i="6"/>
  <c r="C2" i="6"/>
  <c r="D4" i="7"/>
  <c r="D5" i="7"/>
  <c r="D6" i="7"/>
  <c r="D7" i="7"/>
  <c r="D8" i="7"/>
  <c r="D3" i="7"/>
  <c r="C4" i="7"/>
  <c r="E4" i="7" s="1"/>
  <c r="B13" i="7" s="1"/>
  <c r="B14" i="7" s="1"/>
  <c r="C5" i="7"/>
  <c r="E5" i="7" s="1"/>
  <c r="B15" i="7" s="1"/>
  <c r="B16" i="7" s="1"/>
  <c r="C6" i="7"/>
  <c r="C7" i="7"/>
  <c r="E7" i="7" s="1"/>
  <c r="B19" i="7" s="1"/>
  <c r="B20" i="7" s="1"/>
  <c r="C8" i="7"/>
  <c r="E8" i="7" s="1"/>
  <c r="B21" i="7" s="1"/>
  <c r="B22" i="7" s="1"/>
  <c r="C3" i="7"/>
  <c r="E3" i="7" s="1"/>
  <c r="B11" i="7" s="1"/>
  <c r="B12" i="7" s="1"/>
  <c r="E6" i="7" l="1"/>
  <c r="B17" i="7" s="1"/>
  <c r="B18" i="7" s="1"/>
</calcChain>
</file>

<file path=xl/sharedStrings.xml><?xml version="1.0" encoding="utf-8"?>
<sst xmlns="http://schemas.openxmlformats.org/spreadsheetml/2006/main" count="76" uniqueCount="61">
  <si>
    <t>m/kg</t>
  </si>
  <si>
    <t>U/V</t>
  </si>
  <si>
    <t>s/cm</t>
  </si>
  <si>
    <t>t/s</t>
  </si>
  <si>
    <t>Δs/cm</t>
  </si>
  <si>
    <t>Δt/s</t>
  </si>
  <si>
    <t>v/(cm/s)</t>
  </si>
  <si>
    <r>
      <t>a/ms</t>
    </r>
    <r>
      <rPr>
        <vertAlign val="superscript"/>
        <sz val="11"/>
        <color theme="1"/>
        <rFont val="Calibri"/>
        <family val="2"/>
        <scheme val="minor"/>
      </rPr>
      <t>-2</t>
    </r>
  </si>
  <si>
    <t>s/m</t>
  </si>
  <si>
    <r>
      <t>v/ms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</si>
  <si>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m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/kg</t>
    </r>
    <r>
      <rPr>
        <vertAlign val="superscript"/>
        <sz val="11"/>
        <color theme="1"/>
        <rFont val="Calibri"/>
        <family val="2"/>
        <scheme val="minor"/>
      </rPr>
      <t>-1</t>
    </r>
  </si>
  <si>
    <t>I/A</t>
  </si>
  <si>
    <r>
      <t>t/</t>
    </r>
    <r>
      <rPr>
        <sz val="11"/>
        <color theme="1"/>
        <rFont val="Calibri"/>
        <family val="2"/>
      </rPr>
      <t>⁰C</t>
    </r>
  </si>
  <si>
    <r>
      <t>V/dm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</si>
  <si>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R/</t>
    </r>
    <r>
      <rPr>
        <sz val="11"/>
        <color theme="1"/>
        <rFont val="Calibri"/>
        <family val="2"/>
      </rPr>
      <t>Ω</t>
    </r>
  </si>
  <si>
    <t>1. Izračunaj otpor za pojedino mjerenje:</t>
  </si>
  <si>
    <t>Ω</t>
  </si>
  <si>
    <t>y =</t>
  </si>
  <si>
    <t xml:space="preserve">2. Izačunaj srednju vrijednost otpora: </t>
  </si>
  <si>
    <t>3. Nacrtaj pravac kroz točke. Koja je jednadžba pravca?</t>
  </si>
  <si>
    <t>4. Koje značenje ima nagib pravca?</t>
  </si>
  <si>
    <t>=A2/B2</t>
  </si>
  <si>
    <t>=AVERAGE(C2:C10)</t>
  </si>
  <si>
    <t>Add Trendline...</t>
  </si>
  <si>
    <t>a =</t>
  </si>
  <si>
    <r>
      <t>cm/s</t>
    </r>
    <r>
      <rPr>
        <vertAlign val="superscript"/>
        <sz val="11"/>
        <color theme="1"/>
        <rFont val="Cambria"/>
        <family val="1"/>
      </rPr>
      <t>2</t>
    </r>
  </si>
  <si>
    <r>
      <t>V</t>
    </r>
    <r>
      <rPr>
        <i/>
        <vertAlign val="subscript"/>
        <sz val="11"/>
        <color theme="1"/>
        <rFont val="Cambria"/>
        <family val="1"/>
      </rPr>
      <t xml:space="preserve">t=0 </t>
    </r>
    <r>
      <rPr>
        <i/>
        <sz val="11"/>
        <color theme="1"/>
        <rFont val="Cambria"/>
        <family val="1"/>
      </rPr>
      <t>=</t>
    </r>
  </si>
  <si>
    <r>
      <t>dm</t>
    </r>
    <r>
      <rPr>
        <vertAlign val="superscript"/>
        <sz val="11"/>
        <color theme="1"/>
        <rFont val="Cambria"/>
        <family val="1"/>
      </rPr>
      <t>3</t>
    </r>
  </si>
  <si>
    <t>t =</t>
  </si>
  <si>
    <t>⁰C</t>
  </si>
  <si>
    <r>
      <rPr>
        <i/>
        <sz val="11"/>
        <color theme="1"/>
        <rFont val="Cambria"/>
        <family val="1"/>
      </rPr>
      <t>a</t>
    </r>
    <r>
      <rPr>
        <sz val="11"/>
        <color theme="1"/>
        <rFont val="Cambria"/>
        <family val="1"/>
      </rPr>
      <t xml:space="preserve"> =</t>
    </r>
  </si>
  <si>
    <r>
      <t>m/s</t>
    </r>
    <r>
      <rPr>
        <vertAlign val="superscript"/>
        <sz val="11"/>
        <color theme="1"/>
        <rFont val="Cambria"/>
        <family val="1"/>
      </rPr>
      <t>2</t>
    </r>
  </si>
  <si>
    <t>MS Excel i fizika</t>
  </si>
  <si>
    <t>Srednja škola Jelkovec, Vladimira Stahuljaka 1, 10360 Sesvete</t>
  </si>
  <si>
    <t>Matija Vidmar, prof.</t>
  </si>
  <si>
    <t>Županijsko stučno vijeće nastavnika informatike/računalstva za srednje strukovne škole Grada Zagreba, V. Gimnazija, Zagreb, Klaićeva 1</t>
  </si>
  <si>
    <r>
      <t xml:space="preserve">5. U kakvom su odnosu </t>
    </r>
    <r>
      <rPr>
        <i/>
        <sz val="11"/>
        <color theme="1"/>
        <rFont val="Cambria"/>
        <family val="1"/>
      </rPr>
      <t>U</t>
    </r>
    <r>
      <rPr>
        <sz val="11"/>
        <color theme="1"/>
        <rFont val="Cambria"/>
        <family val="1"/>
      </rPr>
      <t xml:space="preserve"> i </t>
    </r>
    <r>
      <rPr>
        <i/>
        <sz val="11"/>
        <color theme="1"/>
        <rFont val="Cambria"/>
        <family val="1"/>
      </rPr>
      <t>I</t>
    </r>
    <r>
      <rPr>
        <sz val="11"/>
        <color theme="1"/>
        <rFont val="Cambria"/>
        <family val="1"/>
      </rPr>
      <t>?</t>
    </r>
  </si>
  <si>
    <t>1. Koliki je obujam pri 0 ⁰C?</t>
  </si>
  <si>
    <r>
      <t xml:space="preserve">2. U kojoj točki pravac siječe os </t>
    </r>
    <r>
      <rPr>
        <i/>
        <sz val="11"/>
        <color theme="1"/>
        <rFont val="Cambria"/>
        <family val="1"/>
      </rPr>
      <t>t</t>
    </r>
    <r>
      <rPr>
        <sz val="11"/>
        <color theme="1"/>
        <rFont val="Cambria"/>
        <family val="1"/>
      </rPr>
      <t>?</t>
    </r>
  </si>
  <si>
    <t>Korelacija</t>
  </si>
  <si>
    <t>Upoznati se s temama iz fizike koje se mogu obraditi na nastavi računalastva/informatike.</t>
  </si>
  <si>
    <t>Za učenike srednjih škola.</t>
  </si>
  <si>
    <t>Matematika, fizika, osnove elektrotehnike,...</t>
  </si>
  <si>
    <t>Motivacija</t>
  </si>
  <si>
    <t>Cilj</t>
  </si>
  <si>
    <t>Za koga</t>
  </si>
  <si>
    <t>Vrijeme</t>
  </si>
  <si>
    <r>
      <t>Prilikom obrade proračunskih tablica (</t>
    </r>
    <r>
      <rPr>
        <i/>
        <sz val="16"/>
        <color theme="1"/>
        <rFont val="Cambria"/>
        <family val="1"/>
      </rPr>
      <t>MS Excel</t>
    </r>
    <r>
      <rPr>
        <sz val="16"/>
        <color theme="1"/>
        <rFont val="Cambria"/>
        <family val="1"/>
      </rPr>
      <t>).</t>
    </r>
  </si>
  <si>
    <t>http://ss-jelkovec.skole.hr/</t>
  </si>
  <si>
    <t>T/s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</si>
  <si>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0,5</t>
    </r>
    <r>
      <rPr>
        <sz val="11"/>
        <color theme="1"/>
        <rFont val="Calibri"/>
        <family val="2"/>
        <charset val="238"/>
        <scheme val="minor"/>
      </rPr>
      <t>/kg</t>
    </r>
    <r>
      <rPr>
        <vertAlign val="superscript"/>
        <sz val="11"/>
        <color theme="1"/>
        <rFont val="Calibri"/>
        <family val="2"/>
        <charset val="238"/>
        <scheme val="minor"/>
      </rPr>
      <t>0,5</t>
    </r>
  </si>
  <si>
    <r>
      <t xml:space="preserve">Povezati nastavne jedinice </t>
    </r>
    <r>
      <rPr>
        <i/>
        <sz val="16"/>
        <color theme="1"/>
        <rFont val="Cambria"/>
        <family val="1"/>
        <charset val="238"/>
      </rPr>
      <t>različitih</t>
    </r>
    <r>
      <rPr>
        <sz val="16"/>
        <color theme="1"/>
        <rFont val="Cambria"/>
        <family val="1"/>
        <charset val="238"/>
      </rPr>
      <t xml:space="preserve"> predmeta u cjelinu.</t>
    </r>
  </si>
  <si>
    <t>Olakšati i ubrzati učenicima obradu podataka i analizu grafova.</t>
  </si>
  <si>
    <t>Lijenost</t>
  </si>
  <si>
    <t>Ključni pojmovi</t>
  </si>
  <si>
    <t>Proporcionalnost</t>
  </si>
  <si>
    <t>Jednadžbe</t>
  </si>
  <si>
    <t>=A4-A3</t>
  </si>
  <si>
    <t>=B4-B3</t>
  </si>
  <si>
    <t>Tijelo 1</t>
  </si>
  <si>
    <t>Tijelo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</si>
</sst>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[$-41A]d/\ mmmm\ yyyy/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mbria"/>
      <family val="1"/>
    </font>
    <font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11"/>
      <color theme="1"/>
      <name val="Cambria"/>
      <family val="1"/>
    </font>
    <font>
      <i/>
      <sz val="11"/>
      <color theme="1"/>
      <name val="Cambria"/>
      <family val="1"/>
    </font>
    <font>
      <i/>
      <sz val="11"/>
      <color theme="1"/>
      <name val="Calibri"/>
      <family val="2"/>
      <scheme val="minor"/>
    </font>
    <font>
      <i/>
      <vertAlign val="subscript"/>
      <sz val="11"/>
      <color theme="1"/>
      <name val="Cambria"/>
      <family val="1"/>
    </font>
    <font>
      <sz val="48"/>
      <color theme="1"/>
      <name val="Cambria"/>
      <family val="1"/>
    </font>
    <font>
      <sz val="16"/>
      <color theme="1"/>
      <name val="Cambria"/>
      <family val="1"/>
    </font>
    <font>
      <sz val="22"/>
      <color theme="1"/>
      <name val="Cambria"/>
      <family val="1"/>
    </font>
    <font>
      <i/>
      <sz val="16"/>
      <color theme="1"/>
      <name val="Cambria"/>
      <family val="1"/>
    </font>
    <font>
      <u/>
      <sz val="11"/>
      <color theme="10"/>
      <name val="Calibri"/>
      <family val="2"/>
      <scheme val="minor"/>
    </font>
    <font>
      <u/>
      <sz val="22"/>
      <color theme="10"/>
      <name val="Calibri"/>
      <family val="2"/>
      <scheme val="minor"/>
    </font>
    <font>
      <sz val="22"/>
      <color theme="1"/>
      <name val="Calibri"/>
      <family val="2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i/>
      <sz val="11"/>
      <color theme="1"/>
      <name val="Cambria"/>
      <family val="1"/>
      <charset val="238"/>
    </font>
    <font>
      <sz val="16"/>
      <color theme="1"/>
      <name val="Cambria"/>
      <family val="1"/>
      <charset val="238"/>
    </font>
    <font>
      <i/>
      <sz val="16"/>
      <color theme="1"/>
      <name val="Cambria"/>
      <family val="1"/>
      <charset val="238"/>
    </font>
    <font>
      <sz val="22"/>
      <color theme="1"/>
      <name val="Cambr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75">
    <xf numFmtId="0" fontId="0" fillId="0" borderId="0" xfId="0"/>
    <xf numFmtId="2" fontId="0" fillId="0" borderId="1" xfId="0" applyNumberFormat="1" applyBorder="1" applyAlignment="1">
      <alignment vertical="center"/>
    </xf>
    <xf numFmtId="16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165" fontId="0" fillId="0" borderId="1" xfId="0" applyNumberFormat="1" applyBorder="1"/>
    <xf numFmtId="49" fontId="0" fillId="2" borderId="1" xfId="0" applyNumberFormat="1" applyFill="1" applyBorder="1"/>
    <xf numFmtId="49" fontId="0" fillId="2" borderId="1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vertical="center"/>
    </xf>
    <xf numFmtId="165" fontId="0" fillId="0" borderId="1" xfId="0" applyNumberFormat="1" applyBorder="1" applyAlignment="1">
      <alignment vertical="center"/>
    </xf>
    <xf numFmtId="1" fontId="0" fillId="0" borderId="2" xfId="0" applyNumberFormat="1" applyBorder="1" applyAlignment="1">
      <alignment vertical="center"/>
    </xf>
    <xf numFmtId="165" fontId="0" fillId="0" borderId="0" xfId="0" applyNumberFormat="1"/>
    <xf numFmtId="2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1" fontId="0" fillId="0" borderId="1" xfId="0" applyNumberFormat="1" applyBorder="1"/>
    <xf numFmtId="0" fontId="4" fillId="0" borderId="0" xfId="0" applyFont="1" applyAlignment="1">
      <alignment horizontal="right" vertical="center"/>
    </xf>
    <xf numFmtId="0" fontId="4" fillId="0" borderId="0" xfId="0" applyFont="1"/>
    <xf numFmtId="0" fontId="8" fillId="0" borderId="0" xfId="0" applyFont="1" applyAlignment="1">
      <alignment horizontal="right" vertical="center"/>
    </xf>
    <xf numFmtId="0" fontId="4" fillId="0" borderId="1" xfId="0" applyFont="1" applyBorder="1"/>
    <xf numFmtId="0" fontId="4" fillId="0" borderId="0" xfId="0" applyFont="1" applyAlignment="1">
      <alignment horizontal="left" vertical="center"/>
    </xf>
    <xf numFmtId="2" fontId="0" fillId="0" borderId="1" xfId="0" applyNumberFormat="1" applyBorder="1" applyAlignment="1"/>
    <xf numFmtId="2" fontId="0" fillId="0" borderId="1" xfId="0" applyNumberFormat="1" applyFill="1" applyBorder="1" applyAlignment="1">
      <alignment horizontal="right" vertical="center"/>
    </xf>
    <xf numFmtId="0" fontId="20" fillId="0" borderId="0" xfId="0" applyFont="1"/>
    <xf numFmtId="0" fontId="21" fillId="0" borderId="0" xfId="0" applyFont="1" applyAlignment="1">
      <alignment horizontal="left" vertical="center"/>
    </xf>
    <xf numFmtId="1" fontId="0" fillId="0" borderId="1" xfId="0" applyNumberForma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/>
    <xf numFmtId="0" fontId="1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4" fillId="0" borderId="0" xfId="0" applyFont="1" applyAlignment="1">
      <alignment horizontal="left" vertical="center"/>
    </xf>
    <xf numFmtId="0" fontId="4" fillId="0" borderId="0" xfId="0" applyFont="1" applyAlignment="1"/>
    <xf numFmtId="0" fontId="4" fillId="0" borderId="0" xfId="0" applyFont="1" applyAlignment="1">
      <alignment horizontal="left"/>
    </xf>
    <xf numFmtId="165" fontId="0" fillId="0" borderId="3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right" vertical="center"/>
    </xf>
    <xf numFmtId="0" fontId="9" fillId="0" borderId="0" xfId="0" applyFont="1" applyAlignment="1"/>
    <xf numFmtId="0" fontId="4" fillId="0" borderId="4" xfId="0" applyFont="1" applyBorder="1" applyAlignment="1"/>
    <xf numFmtId="0" fontId="4" fillId="0" borderId="5" xfId="0" applyFont="1" applyBorder="1" applyAlignment="1"/>
    <xf numFmtId="0" fontId="0" fillId="0" borderId="6" xfId="0" applyBorder="1" applyAlignment="1"/>
    <xf numFmtId="0" fontId="0" fillId="0" borderId="7" xfId="0" applyBorder="1" applyAlignment="1"/>
    <xf numFmtId="11" fontId="4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/>
    </xf>
    <xf numFmtId="0" fontId="19" fillId="0" borderId="9" xfId="0" applyFont="1" applyBorder="1" applyAlignment="1"/>
    <xf numFmtId="0" fontId="0" fillId="0" borderId="0" xfId="0" applyAlignment="1"/>
    <xf numFmtId="0" fontId="0" fillId="0" borderId="3" xfId="0" applyBorder="1" applyAlignment="1"/>
    <xf numFmtId="0" fontId="0" fillId="0" borderId="2" xfId="0" applyBorder="1" applyAlignment="1"/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" fontId="0" fillId="0" borderId="3" xfId="0" applyNumberFormat="1" applyBorder="1" applyAlignment="1"/>
    <xf numFmtId="1" fontId="0" fillId="0" borderId="2" xfId="0" applyNumberFormat="1" applyBorder="1" applyAlignment="1"/>
    <xf numFmtId="49" fontId="4" fillId="0" borderId="8" xfId="0" applyNumberFormat="1" applyFont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Ohmov zakon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Ohm!$E$2:$E$10</c:f>
              <c:numCache>
                <c:formatCode>General</c:formatCode>
                <c:ptCount val="9"/>
              </c:numCache>
            </c:numRef>
          </c:xVal>
          <c:yVal>
            <c:numRef>
              <c:f>Ohm!$F$2:$F$10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C3-4387-8F90-3B116ED5D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2099775"/>
        <c:axId val="1672107263"/>
      </c:scatterChart>
      <c:valAx>
        <c:axId val="1672099775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I/A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0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72107263"/>
        <c:crosses val="autoZero"/>
        <c:crossBetween val="midCat"/>
      </c:valAx>
      <c:valAx>
        <c:axId val="1672107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U/V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720997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Nejednoliko gibanje v,t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'Nejednoliko gibanje'!$A$11:$A$12</c:f>
              <c:numCache>
                <c:formatCode>0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xVal>
          <c:yVal>
            <c:numRef>
              <c:f>'Nejednoliko gibanje'!$B$11:$B$12</c:f>
              <c:numCache>
                <c:formatCode>0.0</c:formatCode>
                <c:ptCount val="2"/>
                <c:pt idx="0">
                  <c:v>1.5</c:v>
                </c:pt>
                <c:pt idx="1">
                  <c:v>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B0-48A6-AC51-277C98023B94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'Nejednoliko gibanje'!$A$13:$A$14</c:f>
              <c:numCache>
                <c:formatCode>0</c:formatCode>
                <c:ptCount val="2"/>
                <c:pt idx="0">
                  <c:v>2</c:v>
                </c:pt>
                <c:pt idx="1">
                  <c:v>6</c:v>
                </c:pt>
              </c:numCache>
            </c:numRef>
          </c:xVal>
          <c:yVal>
            <c:numRef>
              <c:f>'Nejednoliko gibanje'!$B$13:$B$14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F3-47A2-8FCD-DEC4F06CB8F5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'Nejednoliko gibanje'!$A$15:$A$16</c:f>
              <c:numCache>
                <c:formatCode>0</c:formatCode>
                <c:ptCount val="2"/>
                <c:pt idx="0">
                  <c:v>6</c:v>
                </c:pt>
                <c:pt idx="1">
                  <c:v>9</c:v>
                </c:pt>
              </c:numCache>
            </c:numRef>
          </c:xVal>
          <c:yVal>
            <c:numRef>
              <c:f>'Nejednoliko gibanje'!$B$15:$B$16</c:f>
              <c:numCache>
                <c:formatCode>0.0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F3-47A2-8FCD-DEC4F06CB8F5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'Nejednoliko gibanje'!$A$17:$A$18</c:f>
              <c:numCache>
                <c:formatCode>0</c:formatCode>
                <c:ptCount val="2"/>
                <c:pt idx="0">
                  <c:v>9</c:v>
                </c:pt>
                <c:pt idx="1">
                  <c:v>10</c:v>
                </c:pt>
              </c:numCache>
            </c:numRef>
          </c:xVal>
          <c:yVal>
            <c:numRef>
              <c:f>'Nejednoliko gibanje'!$B$17:$B$18</c:f>
              <c:numCache>
                <c:formatCode>0.0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5F3-47A2-8FCD-DEC4F06CB8F5}"/>
            </c:ext>
          </c:extLst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'Nejednoliko gibanje'!$A$19:$A$20</c:f>
              <c:numCache>
                <c:formatCode>0</c:formatCode>
                <c:ptCount val="2"/>
                <c:pt idx="0">
                  <c:v>10</c:v>
                </c:pt>
                <c:pt idx="1">
                  <c:v>15</c:v>
                </c:pt>
              </c:numCache>
            </c:numRef>
          </c:xVal>
          <c:yVal>
            <c:numRef>
              <c:f>'Nejednoliko gibanje'!$B$19:$B$20</c:f>
              <c:numCache>
                <c:formatCode>0.0</c:formatCode>
                <c:ptCount val="2"/>
                <c:pt idx="0">
                  <c:v>0.4</c:v>
                </c:pt>
                <c:pt idx="1">
                  <c:v>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5F3-47A2-8FCD-DEC4F06CB8F5}"/>
            </c:ext>
          </c:extLst>
        </c:ser>
        <c:ser>
          <c:idx val="5"/>
          <c:order val="5"/>
          <c:tx>
            <c:strRef>
              <c:f>'Nejednoliko gibanje'!$B$21:$B$22</c:f>
              <c:strCache>
                <c:ptCount val="2"/>
                <c:pt idx="0">
                  <c:v>2,0</c:v>
                </c:pt>
                <c:pt idx="1">
                  <c:v>2,0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'Nejednoliko gibanje'!$A$21:$A$22</c:f>
              <c:numCache>
                <c:formatCode>0</c:formatCode>
                <c:ptCount val="2"/>
                <c:pt idx="0">
                  <c:v>15</c:v>
                </c:pt>
                <c:pt idx="1">
                  <c:v>16</c:v>
                </c:pt>
              </c:numCache>
            </c:numRef>
          </c:xVal>
          <c:yVal>
            <c:numRef>
              <c:f>'Nejednoliko gibanje'!$B$21:$B$22</c:f>
              <c:numCache>
                <c:formatCode>0.0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5F3-47A2-8FCD-DEC4F06CB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7277184"/>
        <c:axId val="637280928"/>
      </c:scatterChart>
      <c:valAx>
        <c:axId val="637277184"/>
        <c:scaling>
          <c:orientation val="minMax"/>
          <c:max val="1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t/s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37280928"/>
        <c:crosses val="autoZero"/>
        <c:crossBetween val="midCat"/>
        <c:majorUnit val="2"/>
      </c:valAx>
      <c:valAx>
        <c:axId val="63728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v/ms</a:t>
                </a:r>
                <a:r>
                  <a:rPr lang="en-US" baseline="30000"/>
                  <a:t>-1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372771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Jednoliko pravocrtno gibanje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Jednoliko pravocrtno gibanje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'v = konst.'!$B$3:$B$12</c:f>
              <c:numCache>
                <c:formatCode>0.00</c:formatCode>
                <c:ptCount val="10"/>
                <c:pt idx="0" formatCode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</c:numCache>
            </c:numRef>
          </c:xVal>
          <c:yVal>
            <c:numRef>
              <c:f>'v = konst.'!$A$3:$A$12</c:f>
              <c:numCache>
                <c:formatCode>0.0</c:formatCode>
                <c:ptCount val="10"/>
                <c:pt idx="0" formatCode="0">
                  <c:v>0</c:v>
                </c:pt>
                <c:pt idx="1">
                  <c:v>1.1000000000000001</c:v>
                </c:pt>
                <c:pt idx="2">
                  <c:v>2.2000000000000002</c:v>
                </c:pt>
                <c:pt idx="3">
                  <c:v>3.3</c:v>
                </c:pt>
                <c:pt idx="4">
                  <c:v>4.4000000000000004</c:v>
                </c:pt>
                <c:pt idx="5">
                  <c:v>5.5</c:v>
                </c:pt>
                <c:pt idx="6">
                  <c:v>6.6</c:v>
                </c:pt>
                <c:pt idx="7">
                  <c:v>7.7</c:v>
                </c:pt>
                <c:pt idx="8">
                  <c:v>8.8000000000000007</c:v>
                </c:pt>
                <c:pt idx="9">
                  <c:v>9.9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66-4E97-9E8F-F90C36661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1223727"/>
        <c:axId val="1611229135"/>
      </c:scatterChart>
      <c:valAx>
        <c:axId val="1611223727"/>
        <c:scaling>
          <c:orientation val="minMax"/>
          <c:max val="0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t/s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11229135"/>
        <c:crossesAt val="0"/>
        <c:crossBetween val="midCat"/>
      </c:valAx>
      <c:valAx>
        <c:axId val="16112291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s/cm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11223727"/>
        <c:crossesAt val="0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Charlesov zakon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Charlesov!$A$2:$A$14</c:f>
              <c:numCache>
                <c:formatCode>0</c:formatCode>
                <c:ptCount val="13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  <c:pt idx="11">
                  <c:v>70</c:v>
                </c:pt>
                <c:pt idx="12">
                  <c:v>75</c:v>
                </c:pt>
              </c:numCache>
            </c:numRef>
          </c:xVal>
          <c:yVal>
            <c:numRef>
              <c:f>Charlesov!$B$2:$B$14</c:f>
              <c:numCache>
                <c:formatCode>0.0</c:formatCode>
                <c:ptCount val="13"/>
                <c:pt idx="0">
                  <c:v>23.643514433752774</c:v>
                </c:pt>
                <c:pt idx="1">
                  <c:v>24.053778435726624</c:v>
                </c:pt>
                <c:pt idx="2">
                  <c:v>24.464042437700463</c:v>
                </c:pt>
                <c:pt idx="3">
                  <c:v>24.874306439674314</c:v>
                </c:pt>
                <c:pt idx="4">
                  <c:v>25.28457044164816</c:v>
                </c:pt>
                <c:pt idx="5">
                  <c:v>25.694834443622007</c:v>
                </c:pt>
                <c:pt idx="6">
                  <c:v>26.105098445595857</c:v>
                </c:pt>
                <c:pt idx="7">
                  <c:v>26.515362447569697</c:v>
                </c:pt>
                <c:pt idx="8">
                  <c:v>26.925626449543547</c:v>
                </c:pt>
                <c:pt idx="9">
                  <c:v>27.335890451517393</c:v>
                </c:pt>
                <c:pt idx="10">
                  <c:v>27.746154453491236</c:v>
                </c:pt>
                <c:pt idx="11">
                  <c:v>28.156418455465086</c:v>
                </c:pt>
                <c:pt idx="12">
                  <c:v>28.566682457438933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07-4FC6-898A-183712E26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09760"/>
        <c:axId val="5610176"/>
      </c:scatterChart>
      <c:valAx>
        <c:axId val="5609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t/</a:t>
                </a:r>
                <a:r>
                  <a:rPr lang="hr-HR">
                    <a:latin typeface="Calibri" panose="020F0502020204030204" pitchFamily="34" charset="0"/>
                    <a:cs typeface="Calibri" panose="020F0502020204030204" pitchFamily="34" charset="0"/>
                  </a:rPr>
                  <a:t>⁰C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610176"/>
        <c:crosses val="autoZero"/>
        <c:crossBetween val="midCat"/>
      </c:valAx>
      <c:valAx>
        <c:axId val="561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 i="0"/>
                  <a:t>V/dm</a:t>
                </a:r>
                <a:r>
                  <a:rPr lang="hr-HR" i="0" baseline="30000"/>
                  <a:t>3</a:t>
                </a:r>
                <a:endParaRPr lang="en-US" i="1" baseline="300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609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Slobodni pad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'a = konst.'!$A$2:$A$11</c:f>
              <c:numCache>
                <c:formatCode>0.00</c:formatCode>
                <c:ptCount val="10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</c:numCache>
            </c:numRef>
          </c:xVal>
          <c:yVal>
            <c:numRef>
              <c:f>'a = konst.'!$B$2:$B$11</c:f>
              <c:numCache>
                <c:formatCode>0.00</c:formatCode>
                <c:ptCount val="10"/>
                <c:pt idx="0">
                  <c:v>0</c:v>
                </c:pt>
                <c:pt idx="1">
                  <c:v>0.19620000000000001</c:v>
                </c:pt>
                <c:pt idx="2">
                  <c:v>0.78480000000000005</c:v>
                </c:pt>
                <c:pt idx="3">
                  <c:v>1.7658</c:v>
                </c:pt>
                <c:pt idx="4">
                  <c:v>3.1392000000000002</c:v>
                </c:pt>
                <c:pt idx="5">
                  <c:v>4.9050000000000011</c:v>
                </c:pt>
                <c:pt idx="6">
                  <c:v>7.0632000000000001</c:v>
                </c:pt>
                <c:pt idx="7">
                  <c:v>9.6138000000000012</c:v>
                </c:pt>
                <c:pt idx="8">
                  <c:v>12.556800000000001</c:v>
                </c:pt>
                <c:pt idx="9">
                  <c:v>15.892199999999999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5F-49A3-BFA5-203822BBD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9928143"/>
        <c:axId val="1619933135"/>
      </c:scatterChart>
      <c:valAx>
        <c:axId val="16199281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t/s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19933135"/>
        <c:crosses val="autoZero"/>
        <c:crossBetween val="midCat"/>
      </c:valAx>
      <c:valAx>
        <c:axId val="16199331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s/cm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199281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2. Newtonov zakon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forward val="0.1"/>
            <c:backward val="0.1"/>
            <c:dispRSqr val="0"/>
            <c:dispEq val="1"/>
            <c:trendlineLbl>
              <c:layout>
                <c:manualLayout>
                  <c:x val="-2.43996062992126E-2"/>
                  <c:y val="-0.3880402449693788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xVal>
            <c:numRef>
              <c:f>'2. Newton'!$A$2:$A$6</c:f>
              <c:numCache>
                <c:formatCode>0.0</c:formatCode>
                <c:ptCount val="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</c:numCache>
            </c:numRef>
          </c:xVal>
          <c:yVal>
            <c:numRef>
              <c:f>'2. Newton'!$B$2:$B$6</c:f>
              <c:numCache>
                <c:formatCode>0.0</c:formatCode>
                <c:ptCount val="5"/>
                <c:pt idx="0">
                  <c:v>6</c:v>
                </c:pt>
                <c:pt idx="1">
                  <c:v>3</c:v>
                </c:pt>
                <c:pt idx="2">
                  <c:v>2</c:v>
                </c:pt>
                <c:pt idx="3">
                  <c:v>1.5</c:v>
                </c:pt>
                <c:pt idx="4">
                  <c:v>1.2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2D-4439-8D76-BC7C982D7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9936463"/>
        <c:axId val="1619938543"/>
      </c:scatterChart>
      <c:valAx>
        <c:axId val="16199364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19938543"/>
        <c:crosses val="autoZero"/>
        <c:crossBetween val="midCat"/>
      </c:valAx>
      <c:valAx>
        <c:axId val="1619938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a/ms</a:t>
                </a:r>
                <a:r>
                  <a:rPr lang="en-US" baseline="30000"/>
                  <a:t>-2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199364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2. Newtonov zakon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forward val="0.1"/>
            <c:backward val="0.4"/>
            <c:intercept val="0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xVal>
            <c:numRef>
              <c:f>'2. Newton'!$C$2:$C$6</c:f>
              <c:numCache>
                <c:formatCode>0.0</c:formatCode>
                <c:ptCount val="5"/>
                <c:pt idx="0">
                  <c:v>2</c:v>
                </c:pt>
                <c:pt idx="1">
                  <c:v>1</c:v>
                </c:pt>
                <c:pt idx="2">
                  <c:v>0.66666666666666663</c:v>
                </c:pt>
                <c:pt idx="3">
                  <c:v>0.5</c:v>
                </c:pt>
                <c:pt idx="4">
                  <c:v>0.4</c:v>
                </c:pt>
              </c:numCache>
            </c:numRef>
          </c:xVal>
          <c:yVal>
            <c:numRef>
              <c:f>'2. Newton'!$B$2:$B$6</c:f>
              <c:numCache>
                <c:formatCode>0.0</c:formatCode>
                <c:ptCount val="5"/>
                <c:pt idx="0">
                  <c:v>6</c:v>
                </c:pt>
                <c:pt idx="1">
                  <c:v>3</c:v>
                </c:pt>
                <c:pt idx="2">
                  <c:v>2</c:v>
                </c:pt>
                <c:pt idx="3">
                  <c:v>1.5</c:v>
                </c:pt>
                <c:pt idx="4">
                  <c:v>1.2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A8-4662-ABFA-7678D48E5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2113919"/>
        <c:axId val="1672090207"/>
      </c:scatterChart>
      <c:valAx>
        <c:axId val="16721139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</a:t>
                </a:r>
                <a:r>
                  <a:rPr lang="en-US" baseline="30000"/>
                  <a:t>-1</a:t>
                </a:r>
                <a:r>
                  <a:rPr lang="en-US"/>
                  <a:t>/kg</a:t>
                </a:r>
                <a:r>
                  <a:rPr lang="en-US" baseline="30000"/>
                  <a:t>-1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72090207"/>
        <c:crosses val="autoZero"/>
        <c:crossBetween val="midCat"/>
      </c:valAx>
      <c:valAx>
        <c:axId val="1672090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a/ms</a:t>
                </a:r>
                <a:r>
                  <a:rPr lang="en-US" baseline="30000"/>
                  <a:t>-2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721139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Period titranja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forward val="5.000000000000001E-2"/>
            <c:backward val="2.0000000000000004E-2"/>
            <c:dispRSqr val="0"/>
            <c:dispEq val="1"/>
            <c:trendlineLbl>
              <c:layout>
                <c:manualLayout>
                  <c:x val="-0.14716316710411198"/>
                  <c:y val="-1.561971420239136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xVal>
            <c:numRef>
              <c:f>'Period titranja'!$A$2:$A$11</c:f>
              <c:numCache>
                <c:formatCode>0.00</c:formatCode>
                <c:ptCount val="10"/>
                <c:pt idx="0">
                  <c:v>0.01</c:v>
                </c:pt>
                <c:pt idx="1">
                  <c:v>0.03</c:v>
                </c:pt>
                <c:pt idx="2">
                  <c:v>0.05</c:v>
                </c:pt>
                <c:pt idx="3">
                  <c:v>0.1</c:v>
                </c:pt>
                <c:pt idx="4">
                  <c:v>0.15</c:v>
                </c:pt>
                <c:pt idx="5">
                  <c:v>0.2</c:v>
                </c:pt>
                <c:pt idx="6">
                  <c:v>0.25</c:v>
                </c:pt>
                <c:pt idx="7">
                  <c:v>0.3</c:v>
                </c:pt>
                <c:pt idx="8">
                  <c:v>0.35</c:v>
                </c:pt>
                <c:pt idx="9">
                  <c:v>0.4</c:v>
                </c:pt>
              </c:numCache>
            </c:numRef>
          </c:xVal>
          <c:yVal>
            <c:numRef>
              <c:f>'Period titranja'!$B$2:$B$11</c:f>
              <c:numCache>
                <c:formatCode>0.00</c:formatCode>
                <c:ptCount val="10"/>
                <c:pt idx="0">
                  <c:v>6.2800000000000009E-2</c:v>
                </c:pt>
                <c:pt idx="1">
                  <c:v>0.1087727907153255</c:v>
                </c:pt>
                <c:pt idx="2">
                  <c:v>0.14042506898698681</c:v>
                </c:pt>
                <c:pt idx="3">
                  <c:v>0.19859103705857423</c:v>
                </c:pt>
                <c:pt idx="4">
                  <c:v>0.24322335414182578</c:v>
                </c:pt>
                <c:pt idx="5">
                  <c:v>0.28085013797397362</c:v>
                </c:pt>
                <c:pt idx="6">
                  <c:v>0.31400000000000006</c:v>
                </c:pt>
                <c:pt idx="7">
                  <c:v>0.34396976611324437</c:v>
                </c:pt>
                <c:pt idx="8">
                  <c:v>0.37152981037865584</c:v>
                </c:pt>
                <c:pt idx="9">
                  <c:v>0.39718207411714845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82-458F-9811-699A7A07A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346752"/>
        <c:axId val="392004096"/>
      </c:scatterChart>
      <c:valAx>
        <c:axId val="397346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92004096"/>
        <c:crosses val="autoZero"/>
        <c:crossBetween val="midCat"/>
      </c:valAx>
      <c:valAx>
        <c:axId val="39200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T/s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973467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Period titranja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forward val="5.000000000000001E-2"/>
            <c:backward val="0.1"/>
            <c:intercept val="0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xVal>
            <c:numRef>
              <c:f>'Period titranja'!$C$2:$C$11</c:f>
              <c:numCache>
                <c:formatCode>0.00</c:formatCode>
                <c:ptCount val="10"/>
                <c:pt idx="0">
                  <c:v>0.1</c:v>
                </c:pt>
                <c:pt idx="1">
                  <c:v>0.17320508075688773</c:v>
                </c:pt>
                <c:pt idx="2">
                  <c:v>0.22360679774997896</c:v>
                </c:pt>
                <c:pt idx="3">
                  <c:v>0.31622776601683794</c:v>
                </c:pt>
                <c:pt idx="4">
                  <c:v>0.3872983346207417</c:v>
                </c:pt>
                <c:pt idx="5">
                  <c:v>0.44721359549995793</c:v>
                </c:pt>
                <c:pt idx="6">
                  <c:v>0.5</c:v>
                </c:pt>
                <c:pt idx="7">
                  <c:v>0.54772255750516607</c:v>
                </c:pt>
                <c:pt idx="8">
                  <c:v>0.59160797830996159</c:v>
                </c:pt>
                <c:pt idx="9">
                  <c:v>0.63245553203367588</c:v>
                </c:pt>
              </c:numCache>
            </c:numRef>
          </c:xVal>
          <c:yVal>
            <c:numRef>
              <c:f>'Period titranja'!$B$2:$B$11</c:f>
              <c:numCache>
                <c:formatCode>0.00</c:formatCode>
                <c:ptCount val="10"/>
                <c:pt idx="0">
                  <c:v>6.2800000000000009E-2</c:v>
                </c:pt>
                <c:pt idx="1">
                  <c:v>0.1087727907153255</c:v>
                </c:pt>
                <c:pt idx="2">
                  <c:v>0.14042506898698681</c:v>
                </c:pt>
                <c:pt idx="3">
                  <c:v>0.19859103705857423</c:v>
                </c:pt>
                <c:pt idx="4">
                  <c:v>0.24322335414182578</c:v>
                </c:pt>
                <c:pt idx="5">
                  <c:v>0.28085013797397362</c:v>
                </c:pt>
                <c:pt idx="6">
                  <c:v>0.31400000000000006</c:v>
                </c:pt>
                <c:pt idx="7">
                  <c:v>0.34396976611324437</c:v>
                </c:pt>
                <c:pt idx="8">
                  <c:v>0.37152981037865584</c:v>
                </c:pt>
                <c:pt idx="9">
                  <c:v>0.39718207411714845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50-4C4E-AD1B-4932B9D9B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1263712"/>
        <c:axId val="591264544"/>
      </c:scatterChart>
      <c:valAx>
        <c:axId val="591263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</a:t>
                </a:r>
                <a:r>
                  <a:rPr lang="en-US" baseline="30000"/>
                  <a:t>0,5</a:t>
                </a:r>
                <a:r>
                  <a:rPr lang="en-US"/>
                  <a:t>/kg</a:t>
                </a:r>
                <a:r>
                  <a:rPr lang="en-US" baseline="30000"/>
                  <a:t>0,5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91264544"/>
        <c:crosses val="autoZero"/>
        <c:crossBetween val="midCat"/>
      </c:valAx>
      <c:valAx>
        <c:axId val="591264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T/s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91263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Nejednoliko gibanje</a:t>
            </a:r>
            <a:r>
              <a:rPr lang="hr-HR"/>
              <a:t> s,t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Nejednoliko gibanje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'Nejednoliko gibanje'!$B$2:$B$8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6</c:v>
                </c:pt>
                <c:pt idx="3">
                  <c:v>9</c:v>
                </c:pt>
                <c:pt idx="4">
                  <c:v>10</c:v>
                </c:pt>
                <c:pt idx="5">
                  <c:v>15</c:v>
                </c:pt>
                <c:pt idx="6">
                  <c:v>16</c:v>
                </c:pt>
              </c:numCache>
            </c:numRef>
          </c:xVal>
          <c:yVal>
            <c:numRef>
              <c:f>'Nejednoliko gibanje'!$A$2:$A$8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6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8F-46DE-B514-3C28ACBDE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833808"/>
        <c:axId val="209845040"/>
      </c:scatterChart>
      <c:valAx>
        <c:axId val="209833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t/s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845040"/>
        <c:crosses val="autoZero"/>
        <c:crossBetween val="midCat"/>
      </c:valAx>
      <c:valAx>
        <c:axId val="20984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s/m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8338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351693</xdr:colOff>
      <xdr:row>10</xdr:row>
      <xdr:rowOff>41366</xdr:rowOff>
    </xdr:from>
    <xdr:to>
      <xdr:col>5</xdr:col>
      <xdr:colOff>263769</xdr:colOff>
      <xdr:row>15</xdr:row>
      <xdr:rowOff>144339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6097" y="1946366"/>
          <a:ext cx="1128345" cy="10554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414703</xdr:colOff>
      <xdr:row>5</xdr:row>
      <xdr:rowOff>172915</xdr:rowOff>
    </xdr:from>
    <xdr:ext cx="787908" cy="184544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1630972" y="1257300"/>
              <a:ext cx="787908" cy="18454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>
                <a:lnSpc>
                  <a:spcPct val="150000"/>
                </a:lnSpc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600" b="0" i="1">
                        <a:latin typeface="Cambria Math" panose="02040503050406030204" pitchFamily="18" charset="0"/>
                      </a:rPr>
                      <m:t>𝐴</m:t>
                    </m:r>
                    <m:r>
                      <a:rPr lang="hr-HR" sz="16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~</m:t>
                    </m:r>
                    <m:r>
                      <a:rPr lang="hr-HR" sz="16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𝐵</m:t>
                    </m:r>
                    <m:r>
                      <a:rPr lang="hr-HR" sz="16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,</m:t>
                    </m:r>
                  </m:oMath>
                  <m:oMath xmlns:m="http://schemas.openxmlformats.org/officeDocument/2006/math">
                    <m:r>
                      <a:rPr lang="hr-HR" sz="16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𝐴</m:t>
                    </m:r>
                    <m:r>
                      <a:rPr lang="hr-HR" sz="16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~</m:t>
                    </m:r>
                    <m:f>
                      <m:fPr>
                        <m:ctrlPr>
                          <a:rPr lang="hr-H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hr-H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hr-H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𝐵</m:t>
                        </m:r>
                      </m:den>
                    </m:f>
                    <m:r>
                      <a:rPr lang="hr-HR" sz="16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, </m:t>
                    </m:r>
                  </m:oMath>
                  <m:oMath xmlns:m="http://schemas.openxmlformats.org/officeDocument/2006/math">
                    <m:r>
                      <a:rPr lang="hr-HR" sz="16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𝐴</m:t>
                    </m:r>
                    <m:r>
                      <a:rPr lang="hr-HR" sz="16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~</m:t>
                    </m:r>
                    <m:sSup>
                      <m:sSupPr>
                        <m:ctrlPr>
                          <a:rPr lang="hr-H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hr-H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𝐵</m:t>
                        </m:r>
                      </m:e>
                      <m:sup>
                        <m:r>
                          <a:rPr lang="hr-H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hr-HR" sz="16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,</m:t>
                    </m:r>
                  </m:oMath>
                  <m:oMath xmlns:m="http://schemas.openxmlformats.org/officeDocument/2006/math">
                    <m:r>
                      <a:rPr lang="hr-HR" sz="16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𝐴</m:t>
                    </m:r>
                    <m:r>
                      <a:rPr lang="hr-HR" sz="16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~</m:t>
                    </m:r>
                    <m:rad>
                      <m:radPr>
                        <m:degHide m:val="on"/>
                        <m:ctrlPr>
                          <a:rPr lang="hr-H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hr-H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𝐵</m:t>
                        </m:r>
                      </m:e>
                    </m:rad>
                    <m:r>
                      <a:rPr lang="hr-HR" sz="16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…</m:t>
                    </m:r>
                  </m:oMath>
                </m:oMathPara>
              </a14:m>
              <a:endParaRPr lang="hr-HR" sz="16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1630972" y="1257300"/>
              <a:ext cx="787908" cy="18454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>
                <a:lnSpc>
                  <a:spcPct val="150000"/>
                </a:lnSpc>
              </a:pPr>
              <a:r>
                <a:rPr lang="hr-HR" sz="1600" b="0" i="0">
                  <a:latin typeface="Cambria Math" panose="02040503050406030204" pitchFamily="18" charset="0"/>
                </a:rPr>
                <a:t>𝐴</a:t>
              </a:r>
              <a:r>
                <a:rPr lang="hr-HR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~𝐵,</a:t>
              </a:r>
              <a:r>
                <a:rPr lang="hr-HR" sz="1600" b="0" i="1">
                  <a:latin typeface="Cambria Math" panose="02040503050406030204" pitchFamily="18" charset="0"/>
                  <a:ea typeface="Cambria Math" panose="02040503050406030204" pitchFamily="18" charset="0"/>
                </a:rPr>
                <a:t/>
              </a:r>
              <a:br>
                <a:rPr lang="hr-HR" sz="1600" b="0" i="1">
                  <a:latin typeface="Cambria Math" panose="02040503050406030204" pitchFamily="18" charset="0"/>
                  <a:ea typeface="Cambria Math" panose="02040503050406030204" pitchFamily="18" charset="0"/>
                </a:rPr>
              </a:br>
              <a:r>
                <a:rPr lang="hr-HR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𝐴~1/𝐵, </a:t>
              </a:r>
              <a:r>
                <a:rPr lang="hr-HR" sz="1600" b="0" i="1">
                  <a:latin typeface="Cambria Math" panose="02040503050406030204" pitchFamily="18" charset="0"/>
                  <a:ea typeface="Cambria Math" panose="02040503050406030204" pitchFamily="18" charset="0"/>
                </a:rPr>
                <a:t/>
              </a:r>
              <a:br>
                <a:rPr lang="hr-HR" sz="1600" b="0" i="1">
                  <a:latin typeface="Cambria Math" panose="02040503050406030204" pitchFamily="18" charset="0"/>
                  <a:ea typeface="Cambria Math" panose="02040503050406030204" pitchFamily="18" charset="0"/>
                </a:rPr>
              </a:br>
              <a:r>
                <a:rPr lang="hr-HR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𝐴~𝐵^2,</a:t>
              </a:r>
              <a:r>
                <a:rPr lang="hr-HR" sz="1600" b="0" i="1">
                  <a:latin typeface="Cambria Math" panose="02040503050406030204" pitchFamily="18" charset="0"/>
                  <a:ea typeface="Cambria Math" panose="02040503050406030204" pitchFamily="18" charset="0"/>
                </a:rPr>
                <a:t/>
              </a:r>
              <a:br>
                <a:rPr lang="hr-HR" sz="1600" b="0" i="1">
                  <a:latin typeface="Cambria Math" panose="02040503050406030204" pitchFamily="18" charset="0"/>
                  <a:ea typeface="Cambria Math" panose="02040503050406030204" pitchFamily="18" charset="0"/>
                </a:rPr>
              </a:br>
              <a:r>
                <a:rPr lang="hr-HR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𝐴~√𝐵…</a:t>
              </a:r>
              <a:endParaRPr lang="hr-HR" sz="1600"/>
            </a:p>
          </xdr:txBody>
        </xdr:sp>
      </mc:Fallback>
    </mc:AlternateContent>
    <xdr:clientData/>
  </xdr:oneCellAnchor>
  <xdr:oneCellAnchor>
    <xdr:from>
      <xdr:col>5</xdr:col>
      <xdr:colOff>382173</xdr:colOff>
      <xdr:row>6</xdr:row>
      <xdr:rowOff>6030</xdr:rowOff>
    </xdr:from>
    <xdr:ext cx="1045030" cy="143597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/>
            <xdr:cNvSpPr txBox="1"/>
          </xdr:nvSpPr>
          <xdr:spPr>
            <a:xfrm>
              <a:off x="3422846" y="1346857"/>
              <a:ext cx="1045030" cy="14359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ctr">
              <a:spAutoFit/>
            </a:bodyPr>
            <a:lstStyle/>
            <a:p>
              <a:pPr algn="ctr">
                <a:lnSpc>
                  <a:spcPct val="150000"/>
                </a:lnSpc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600" b="0" i="1">
                        <a:latin typeface="Cambria Math" panose="02040503050406030204" pitchFamily="18" charset="0"/>
                      </a:rPr>
                      <m:t>𝑦</m:t>
                    </m:r>
                    <m:r>
                      <a:rPr lang="hr-HR" sz="16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hr-HR" sz="1600" b="0" i="1">
                        <a:latin typeface="Cambria Math" panose="02040503050406030204" pitchFamily="18" charset="0"/>
                      </a:rPr>
                      <m:t>𝑘𝑥</m:t>
                    </m:r>
                    <m:r>
                      <a:rPr lang="hr-HR" sz="1600" b="0" i="1">
                        <a:latin typeface="Cambria Math" panose="02040503050406030204" pitchFamily="18" charset="0"/>
                      </a:rPr>
                      <m:t>, </m:t>
                    </m:r>
                  </m:oMath>
                  <m:oMath xmlns:m="http://schemas.openxmlformats.org/officeDocument/2006/math">
                    <m:r>
                      <a:rPr lang="hr-HR" sz="1600" b="0" i="1">
                        <a:latin typeface="Cambria Math" panose="02040503050406030204" pitchFamily="18" charset="0"/>
                      </a:rPr>
                      <m:t>𝑦</m:t>
                    </m:r>
                    <m:r>
                      <a:rPr lang="hr-HR" sz="16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hr-HR" sz="1600" b="0" i="1">
                        <a:latin typeface="Cambria Math" panose="02040503050406030204" pitchFamily="18" charset="0"/>
                      </a:rPr>
                      <m:t>𝑘𝑥</m:t>
                    </m:r>
                    <m:r>
                      <a:rPr lang="hr-HR" sz="16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hr-HR" sz="1600" b="0" i="1">
                        <a:latin typeface="Cambria Math" panose="02040503050406030204" pitchFamily="18" charset="0"/>
                      </a:rPr>
                      <m:t>𝑙</m:t>
                    </m:r>
                    <m:r>
                      <a:rPr lang="hr-HR" sz="1600" b="0" i="1">
                        <a:latin typeface="Cambria Math" panose="02040503050406030204" pitchFamily="18" charset="0"/>
                      </a:rPr>
                      <m:t>,</m:t>
                    </m:r>
                  </m:oMath>
                  <m:oMath xmlns:m="http://schemas.openxmlformats.org/officeDocument/2006/math">
                    <m:r>
                      <a:rPr lang="hr-HR" sz="1600" b="0" i="1">
                        <a:latin typeface="Cambria Math" panose="02040503050406030204" pitchFamily="18" charset="0"/>
                      </a:rPr>
                      <m:t>𝑦</m:t>
                    </m:r>
                    <m:r>
                      <a:rPr lang="hr-HR" sz="16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hr-HR" sz="1600" b="0" i="1">
                        <a:latin typeface="Cambria Math" panose="02040503050406030204" pitchFamily="18" charset="0"/>
                      </a:rPr>
                      <m:t>𝑘</m:t>
                    </m:r>
                    <m:sSup>
                      <m:sSupPr>
                        <m:ctrlPr>
                          <a:rPr lang="hr-HR" sz="16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hr-HR" sz="16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p>
                        <m:r>
                          <a:rPr lang="hr-HR" sz="16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hr-HR" sz="1600" b="0" i="1">
                        <a:latin typeface="Cambria Math" panose="02040503050406030204" pitchFamily="18" charset="0"/>
                      </a:rPr>
                      <m:t>,</m:t>
                    </m:r>
                  </m:oMath>
                </m:oMathPara>
              </a14:m>
              <a:r>
                <a:rPr lang="hr-HR" sz="1600" b="0" i="1">
                  <a:latin typeface="Cambria Math" panose="02040503050406030204" pitchFamily="18" charset="0"/>
                </a:rPr>
                <a:t/>
              </a:r>
              <a:br>
                <a:rPr lang="hr-HR" sz="1600" b="0" i="1">
                  <a:latin typeface="Cambria Math" panose="02040503050406030204" pitchFamily="18" charset="0"/>
                </a:rPr>
              </a:br>
              <a14:m>
                <m:oMath xmlns:m="http://schemas.openxmlformats.org/officeDocument/2006/math">
                  <m:r>
                    <a:rPr lang="hr-HR" sz="1600" b="0" i="1">
                      <a:latin typeface="Cambria Math" panose="02040503050406030204" pitchFamily="18" charset="0"/>
                    </a:rPr>
                    <m:t>𝑦</m:t>
                  </m:r>
                  <m:r>
                    <a:rPr lang="hr-HR" sz="1600" b="0" i="1">
                      <a:latin typeface="Cambria Math" panose="02040503050406030204" pitchFamily="18" charset="0"/>
                    </a:rPr>
                    <m:t>=</m:t>
                  </m:r>
                  <m:r>
                    <a:rPr lang="hr-HR" sz="1600" b="0" i="1">
                      <a:latin typeface="Cambria Math" panose="02040503050406030204" pitchFamily="18" charset="0"/>
                    </a:rPr>
                    <m:t>𝑘</m:t>
                  </m:r>
                  <m:rad>
                    <m:radPr>
                      <m:degHide m:val="on"/>
                      <m:ctrlPr>
                        <a:rPr lang="hr-HR" sz="1600" b="0" i="1">
                          <a:latin typeface="Cambria Math" panose="02040503050406030204" pitchFamily="18" charset="0"/>
                        </a:rPr>
                      </m:ctrlPr>
                    </m:radPr>
                    <m:deg/>
                    <m:e>
                      <m:r>
                        <a:rPr lang="hr-HR" sz="1600" b="0" i="1">
                          <a:latin typeface="Cambria Math" panose="02040503050406030204" pitchFamily="18" charset="0"/>
                        </a:rPr>
                        <m:t>𝑥</m:t>
                      </m:r>
                    </m:e>
                  </m:rad>
                  <m:r>
                    <a:rPr lang="hr-HR" sz="1600" b="0" i="1">
                      <a:latin typeface="Cambria Math" panose="02040503050406030204" pitchFamily="18" charset="0"/>
                    </a:rPr>
                    <m:t>…</m:t>
                  </m:r>
                </m:oMath>
              </a14:m>
              <a:r>
                <a:rPr lang="hr-HR" sz="1600"/>
                <a:t> </a:t>
              </a:r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3422846" y="1346857"/>
              <a:ext cx="1045030" cy="14359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ctr">
              <a:spAutoFit/>
            </a:bodyPr>
            <a:lstStyle/>
            <a:p>
              <a:pPr algn="ctr">
                <a:lnSpc>
                  <a:spcPct val="150000"/>
                </a:lnSpc>
              </a:pPr>
              <a:r>
                <a:rPr lang="hr-HR" sz="1600" b="0" i="0">
                  <a:latin typeface="Cambria Math" panose="02040503050406030204" pitchFamily="18" charset="0"/>
                </a:rPr>
                <a:t>𝑦=𝑘𝑥, </a:t>
              </a:r>
              <a:r>
                <a:rPr lang="hr-HR" sz="1600" b="0" i="1">
                  <a:latin typeface="Cambria Math" panose="02040503050406030204" pitchFamily="18" charset="0"/>
                </a:rPr>
                <a:t/>
              </a:r>
              <a:br>
                <a:rPr lang="hr-HR" sz="1600" b="0" i="1">
                  <a:latin typeface="Cambria Math" panose="02040503050406030204" pitchFamily="18" charset="0"/>
                </a:rPr>
              </a:br>
              <a:r>
                <a:rPr lang="hr-HR" sz="1600" b="0" i="0">
                  <a:latin typeface="Cambria Math" panose="02040503050406030204" pitchFamily="18" charset="0"/>
                </a:rPr>
                <a:t>𝑦=𝑘𝑥+𝑙,</a:t>
              </a:r>
              <a:r>
                <a:rPr lang="hr-HR" sz="1600" b="0" i="1">
                  <a:latin typeface="Cambria Math" panose="02040503050406030204" pitchFamily="18" charset="0"/>
                </a:rPr>
                <a:t/>
              </a:r>
              <a:br>
                <a:rPr lang="hr-HR" sz="1600" b="0" i="1">
                  <a:latin typeface="Cambria Math" panose="02040503050406030204" pitchFamily="18" charset="0"/>
                </a:rPr>
              </a:br>
              <a:r>
                <a:rPr lang="hr-HR" sz="1600" b="0" i="0">
                  <a:latin typeface="Cambria Math" panose="02040503050406030204" pitchFamily="18" charset="0"/>
                </a:rPr>
                <a:t>𝑦=𝑘𝑥^2,</a:t>
              </a:r>
              <a:r>
                <a:rPr lang="hr-HR" sz="1600" b="0" i="1">
                  <a:latin typeface="Cambria Math" panose="02040503050406030204" pitchFamily="18" charset="0"/>
                </a:rPr>
                <a:t/>
              </a:r>
              <a:br>
                <a:rPr lang="hr-HR" sz="1600" b="0" i="1">
                  <a:latin typeface="Cambria Math" panose="02040503050406030204" pitchFamily="18" charset="0"/>
                </a:rPr>
              </a:br>
              <a:r>
                <a:rPr lang="hr-HR" sz="1600" b="0" i="0">
                  <a:latin typeface="Cambria Math" panose="02040503050406030204" pitchFamily="18" charset="0"/>
                </a:rPr>
                <a:t>𝑦=𝑘√𝑥…</a:t>
              </a:r>
              <a:r>
                <a:rPr lang="hr-HR" sz="1600"/>
                <a:t> </a:t>
              </a:r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106239</xdr:colOff>
      <xdr:row>0</xdr:row>
      <xdr:rowOff>115764</xdr:rowOff>
    </xdr:from>
    <xdr:to>
      <xdr:col>16</xdr:col>
      <xdr:colOff>421297</xdr:colOff>
      <xdr:row>15</xdr:row>
      <xdr:rowOff>1464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66675</xdr:colOff>
      <xdr:row>13</xdr:row>
      <xdr:rowOff>114300</xdr:rowOff>
    </xdr:from>
    <xdr:ext cx="951799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/>
            <xdr:cNvSpPr txBox="1"/>
          </xdr:nvSpPr>
          <xdr:spPr>
            <a:xfrm>
              <a:off x="2499213" y="2590800"/>
              <a:ext cx="951799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b="0" i="1">
                        <a:latin typeface="Cambria Math" panose="02040503050406030204" pitchFamily="18" charset="0"/>
                      </a:rPr>
                      <m:t>𝐼</m:t>
                    </m:r>
                    <m:r>
                      <a:rPr lang="hr-HR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hr-HR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hr-HR" sz="1100" b="0" i="1">
                            <a:latin typeface="Cambria Math" panose="02040503050406030204" pitchFamily="18" charset="0"/>
                          </a:rPr>
                          <m:t>𝑈</m:t>
                        </m:r>
                      </m:num>
                      <m:den>
                        <m:r>
                          <a:rPr lang="hr-HR" sz="1100" b="0" i="1">
                            <a:latin typeface="Cambria Math" panose="02040503050406030204" pitchFamily="18" charset="0"/>
                          </a:rPr>
                          <m:t>𝑅</m:t>
                        </m:r>
                      </m:den>
                    </m:f>
                    <m:r>
                      <a:rPr lang="hr-HR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⇒</m:t>
                    </m:r>
                    <m:r>
                      <a:rPr lang="hr-HR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𝑅</m:t>
                    </m:r>
                    <m:r>
                      <a:rPr lang="hr-HR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hr-H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hr-H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𝑈</m:t>
                        </m:r>
                      </m:num>
                      <m:den>
                        <m:r>
                          <a:rPr lang="hr-H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𝐼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2499213" y="2590800"/>
              <a:ext cx="951799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hr-HR" sz="1100" b="0" i="0">
                  <a:latin typeface="Cambria Math" panose="02040503050406030204" pitchFamily="18" charset="0"/>
                </a:rPr>
                <a:t>𝐼=𝑈/𝑅</a:t>
              </a:r>
              <a:r>
                <a:rPr lang="hr-H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⇒𝑅=𝑈/𝐼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205887</xdr:colOff>
      <xdr:row>17</xdr:row>
      <xdr:rowOff>99645</xdr:rowOff>
    </xdr:from>
    <xdr:ext cx="270459" cy="17511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/>
            <xdr:cNvSpPr txBox="1"/>
          </xdr:nvSpPr>
          <xdr:spPr>
            <a:xfrm>
              <a:off x="2638425" y="3338145"/>
              <a:ext cx="270459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hr-HR" sz="1100" b="0" i="1">
                            <a:latin typeface="Cambria Math" panose="02040503050406030204" pitchFamily="18" charset="0"/>
                          </a:rPr>
                          <m:t>𝑅</m:t>
                        </m:r>
                      </m:e>
                    </m:acc>
                    <m:r>
                      <a:rPr lang="hr-HR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>
              <a:off x="2638425" y="3338145"/>
              <a:ext cx="270459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hr-HR" sz="1100" b="0" i="0">
                  <a:latin typeface="Cambria Math" panose="02040503050406030204" pitchFamily="18" charset="0"/>
                </a:rPr>
                <a:t>𝑅</a:t>
              </a:r>
              <a:r>
                <a:rPr lang="en-US" sz="1100" b="0" i="0">
                  <a:latin typeface="Cambria Math" panose="02040503050406030204" pitchFamily="18" charset="0"/>
                </a:rPr>
                <a:t> ̅</a:t>
              </a:r>
              <a:r>
                <a:rPr lang="hr-HR" sz="1100" b="0" i="0">
                  <a:latin typeface="Cambria Math" panose="02040503050406030204" pitchFamily="18" charset="0"/>
                </a:rPr>
                <a:t>=</a:t>
              </a:r>
              <a:endParaRPr lang="en-US" sz="11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10989</xdr:colOff>
      <xdr:row>12</xdr:row>
      <xdr:rowOff>137742</xdr:rowOff>
    </xdr:from>
    <xdr:to>
      <xdr:col>13</xdr:col>
      <xdr:colOff>326047</xdr:colOff>
      <xdr:row>26</xdr:row>
      <xdr:rowOff>162654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169251</xdr:colOff>
      <xdr:row>13</xdr:row>
      <xdr:rowOff>92319</xdr:rowOff>
    </xdr:from>
    <xdr:ext cx="78675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/>
            <xdr:cNvSpPr txBox="1"/>
          </xdr:nvSpPr>
          <xdr:spPr>
            <a:xfrm>
              <a:off x="169251" y="2378319"/>
              <a:ext cx="78675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l-GR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Δ</m:t>
                    </m:r>
                    <m:r>
                      <a:rPr lang="hr-HR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𝑠</m:t>
                    </m:r>
                    <m:r>
                      <a:rPr lang="hr-HR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hr-H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hr-H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𝑠</m:t>
                        </m:r>
                      </m:e>
                      <m:sub>
                        <m:r>
                          <a:rPr lang="hr-H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b>
                    </m:sSub>
                    <m:r>
                      <a:rPr lang="hr-H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>
                      <m:sSubPr>
                        <m:ctrlPr>
                          <a:rPr lang="hr-H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hr-H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𝑠</m:t>
                        </m:r>
                      </m:e>
                      <m:sub>
                        <m:r>
                          <a:rPr lang="hr-H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169251" y="2378319"/>
              <a:ext cx="78675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l-G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Δ</a:t>
              </a:r>
              <a:r>
                <a:rPr lang="hr-H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𝑠=</a:t>
              </a:r>
              <a:r>
                <a:rPr lang="hr-H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𝑠_2−𝑠_1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0</xdr:col>
      <xdr:colOff>154597</xdr:colOff>
      <xdr:row>15</xdr:row>
      <xdr:rowOff>99645</xdr:rowOff>
    </xdr:from>
    <xdr:ext cx="839076" cy="344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/>
            <xdr:cNvSpPr txBox="1"/>
          </xdr:nvSpPr>
          <xdr:spPr>
            <a:xfrm>
              <a:off x="154597" y="2766645"/>
              <a:ext cx="839076" cy="344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l-GR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Δ</m:t>
                    </m:r>
                    <m:r>
                      <a:rPr lang="hr-H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𝑡</m:t>
                    </m:r>
                    <m:r>
                      <a:rPr lang="hr-H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sSub>
                      <m:sSubPr>
                        <m:ctrlPr>
                          <a:rPr lang="hr-H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hr-H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𝑡</m:t>
                        </m:r>
                      </m:e>
                      <m:sub>
                        <m:r>
                          <a:rPr lang="hr-H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b>
                    </m:sSub>
                    <m:r>
                      <a:rPr lang="hr-H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>
                      <m:sSubPr>
                        <m:ctrlPr>
                          <a:rPr lang="hr-H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hr-H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𝑡</m:t>
                        </m:r>
                      </m:e>
                      <m:sub>
                        <m:r>
                          <a:rPr lang="hr-H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en-US">
                <a:effectLst/>
              </a:endParaRPr>
            </a:p>
            <a:p>
              <a:endParaRPr lang="en-US" sz="1100"/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>
              <a:off x="154597" y="2766645"/>
              <a:ext cx="839076" cy="344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l-GR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Δ</a:t>
              </a:r>
              <a:r>
                <a:rPr lang="hr-H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𝑡</a:t>
              </a:r>
              <a:r>
                <a:rPr lang="hr-H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=</a:t>
              </a:r>
              <a:r>
                <a:rPr lang="hr-H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𝑡_2−𝑡_1</a:t>
              </a:r>
              <a:endParaRPr lang="en-US">
                <a:effectLst/>
              </a:endParaRPr>
            </a:p>
            <a:p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403713</xdr:colOff>
      <xdr:row>14</xdr:row>
      <xdr:rowOff>19049</xdr:rowOff>
    </xdr:from>
    <xdr:ext cx="448584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/>
            <xdr:cNvSpPr txBox="1"/>
          </xdr:nvSpPr>
          <xdr:spPr>
            <a:xfrm>
              <a:off x="2836251" y="2495549"/>
              <a:ext cx="448584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b="0" i="1">
                        <a:latin typeface="Cambria Math" panose="02040503050406030204" pitchFamily="18" charset="0"/>
                      </a:rPr>
                      <m:t>𝑣</m:t>
                    </m:r>
                    <m:r>
                      <a:rPr lang="hr-HR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hr-HR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el-G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Δ</m:t>
                        </m:r>
                        <m:r>
                          <a:rPr lang="hr-H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𝑠</m:t>
                        </m:r>
                      </m:num>
                      <m:den>
                        <m:r>
                          <m:rPr>
                            <m:sty m:val="p"/>
                          </m:rPr>
                          <a:rPr lang="el-G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Δ</m:t>
                        </m:r>
                        <m:r>
                          <a:rPr lang="hr-H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𝑡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2836251" y="2495549"/>
              <a:ext cx="448584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hr-HR" sz="1100" b="0" i="0">
                  <a:latin typeface="Cambria Math" panose="02040503050406030204" pitchFamily="18" charset="0"/>
                </a:rPr>
                <a:t>𝑣=</a:t>
              </a:r>
              <a:r>
                <a:rPr lang="el-G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Δ</a:t>
              </a:r>
              <a:r>
                <a:rPr lang="hr-H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𝑠/</a:t>
              </a:r>
              <a:r>
                <a:rPr lang="el-G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Δ</a:t>
              </a:r>
              <a:r>
                <a:rPr lang="hr-H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𝑡</a:t>
              </a:r>
              <a:endParaRPr lang="en-US" sz="1100"/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499604</xdr:colOff>
      <xdr:row>1</xdr:row>
      <xdr:rowOff>19601</xdr:rowOff>
    </xdr:from>
    <xdr:to>
      <xdr:col>14</xdr:col>
      <xdr:colOff>212939</xdr:colOff>
      <xdr:row>15</xdr:row>
      <xdr:rowOff>95343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62279</xdr:colOff>
      <xdr:row>1</xdr:row>
      <xdr:rowOff>57149</xdr:rowOff>
    </xdr:from>
    <xdr:to>
      <xdr:col>14</xdr:col>
      <xdr:colOff>377336</xdr:colOff>
      <xdr:row>15</xdr:row>
      <xdr:rowOff>133349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323117</xdr:colOff>
      <xdr:row>12</xdr:row>
      <xdr:rowOff>41031</xdr:rowOff>
    </xdr:from>
    <xdr:ext cx="518283" cy="28879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/>
            <xdr:cNvSpPr txBox="1"/>
          </xdr:nvSpPr>
          <xdr:spPr>
            <a:xfrm>
              <a:off x="323117" y="2327031"/>
              <a:ext cx="518283" cy="2887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b="0" i="1">
                        <a:latin typeface="Cambria Math" panose="02040503050406030204" pitchFamily="18" charset="0"/>
                      </a:rPr>
                      <m:t>𝑠</m:t>
                    </m:r>
                    <m:r>
                      <a:rPr lang="hr-HR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hr-HR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hr-HR" sz="1100" b="0" i="1">
                            <a:latin typeface="Cambria Math" panose="02040503050406030204" pitchFamily="18" charset="0"/>
                          </a:rPr>
                          <m:t>𝑎</m:t>
                        </m:r>
                      </m:num>
                      <m:den>
                        <m:r>
                          <a:rPr lang="hr-HR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sSup>
                      <m:sSupPr>
                        <m:ctrlPr>
                          <a:rPr lang="hr-HR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hr-HR" sz="11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p>
                        <m:r>
                          <a:rPr lang="hr-HR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323117" y="2327031"/>
              <a:ext cx="518283" cy="2887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hr-HR" sz="1100" b="0" i="0">
                  <a:latin typeface="Cambria Math" panose="02040503050406030204" pitchFamily="18" charset="0"/>
                </a:rPr>
                <a:t>𝑠=𝑎/2 𝑡^2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</xdr:col>
      <xdr:colOff>367079</xdr:colOff>
      <xdr:row>12</xdr:row>
      <xdr:rowOff>92319</xdr:rowOff>
    </xdr:from>
    <xdr:ext cx="527196" cy="1753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/>
            <xdr:cNvSpPr txBox="1"/>
          </xdr:nvSpPr>
          <xdr:spPr>
            <a:xfrm>
              <a:off x="1583348" y="2378319"/>
              <a:ext cx="527196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b="0" i="1">
                        <a:latin typeface="Cambria Math" panose="02040503050406030204" pitchFamily="18" charset="0"/>
                      </a:rPr>
                      <m:t>𝑦</m:t>
                    </m:r>
                    <m:r>
                      <a:rPr lang="hr-HR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hr-HR" sz="1100" b="0" i="1">
                        <a:latin typeface="Cambria Math" panose="02040503050406030204" pitchFamily="18" charset="0"/>
                      </a:rPr>
                      <m:t>𝑘</m:t>
                    </m:r>
                    <m:sSup>
                      <m:sSupPr>
                        <m:ctrlPr>
                          <a:rPr lang="hr-HR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hr-HR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p>
                        <m:r>
                          <a:rPr lang="hr-HR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>
              <a:off x="1583348" y="2378319"/>
              <a:ext cx="527196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hr-HR" sz="1100" b="0" i="0">
                  <a:latin typeface="Cambria Math" panose="02040503050406030204" pitchFamily="18" charset="0"/>
                </a:rPr>
                <a:t>𝑦=𝑘𝑥^2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418367</xdr:colOff>
      <xdr:row>14</xdr:row>
      <xdr:rowOff>48357</xdr:rowOff>
    </xdr:from>
    <xdr:ext cx="379656" cy="28879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/>
            <xdr:cNvSpPr txBox="1"/>
          </xdr:nvSpPr>
          <xdr:spPr>
            <a:xfrm>
              <a:off x="1026502" y="2715357"/>
              <a:ext cx="379656" cy="2887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hr-HR" sz="1100" b="0" i="1">
                            <a:latin typeface="Cambria Math" panose="02040503050406030204" pitchFamily="18" charset="0"/>
                          </a:rPr>
                          <m:t>𝑎</m:t>
                        </m:r>
                      </m:num>
                      <m:den>
                        <m:r>
                          <a:rPr lang="hr-HR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r>
                      <a:rPr lang="hr-HR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hr-HR" sz="1100" b="0" i="1">
                        <a:latin typeface="Cambria Math" panose="02040503050406030204" pitchFamily="18" charset="0"/>
                      </a:rPr>
                      <m:t>𝑘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1026502" y="2715357"/>
              <a:ext cx="379656" cy="2887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hr-HR" sz="1100" b="0" i="0">
                  <a:latin typeface="Cambria Math" panose="02040503050406030204" pitchFamily="18" charset="0"/>
                </a:rPr>
                <a:t>𝑎</a:t>
              </a:r>
              <a:r>
                <a:rPr lang="en-US" sz="1100" b="0" i="0">
                  <a:latin typeface="Cambria Math" panose="02040503050406030204" pitchFamily="18" charset="0"/>
                </a:rPr>
                <a:t>/</a:t>
              </a:r>
              <a:r>
                <a:rPr lang="hr-HR" sz="1100" b="0" i="0">
                  <a:latin typeface="Cambria Math" panose="02040503050406030204" pitchFamily="18" charset="0"/>
                </a:rPr>
                <a:t>2=𝑘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411039</xdr:colOff>
      <xdr:row>16</xdr:row>
      <xdr:rowOff>106973</xdr:rowOff>
    </xdr:from>
    <xdr:ext cx="45775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/>
            <xdr:cNvSpPr txBox="1"/>
          </xdr:nvSpPr>
          <xdr:spPr>
            <a:xfrm>
              <a:off x="1019174" y="3154973"/>
              <a:ext cx="45775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b="0" i="1">
                        <a:latin typeface="Cambria Math" panose="02040503050406030204" pitchFamily="18" charset="0"/>
                      </a:rPr>
                      <m:t>𝑎</m:t>
                    </m:r>
                    <m:r>
                      <a:rPr lang="hr-HR" sz="1100" b="0" i="1">
                        <a:latin typeface="Cambria Math" panose="02040503050406030204" pitchFamily="18" charset="0"/>
                      </a:rPr>
                      <m:t>=2</m:t>
                    </m:r>
                    <m:r>
                      <a:rPr lang="hr-HR" sz="1100" b="0" i="1">
                        <a:latin typeface="Cambria Math" panose="02040503050406030204" pitchFamily="18" charset="0"/>
                      </a:rPr>
                      <m:t>𝑘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" name="TextBox 5"/>
            <xdr:cNvSpPr txBox="1"/>
          </xdr:nvSpPr>
          <xdr:spPr>
            <a:xfrm>
              <a:off x="1019174" y="3154973"/>
              <a:ext cx="45775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hr-HR" sz="1100" b="0" i="0">
                  <a:latin typeface="Cambria Math" panose="02040503050406030204" pitchFamily="18" charset="0"/>
                </a:rPr>
                <a:t>𝑎=2𝑘</a:t>
              </a:r>
              <a:endParaRPr lang="en-US" sz="1100"/>
            </a:p>
          </xdr:txBody>
        </xdr:sp>
      </mc:Fallback>
    </mc:AlternateContent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428624</xdr:colOff>
      <xdr:row>6</xdr:row>
      <xdr:rowOff>159728</xdr:rowOff>
    </xdr:from>
    <xdr:to>
      <xdr:col>8</xdr:col>
      <xdr:colOff>135547</xdr:colOff>
      <xdr:row>21</xdr:row>
      <xdr:rowOff>45428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238123</xdr:colOff>
      <xdr:row>7</xdr:row>
      <xdr:rowOff>5861</xdr:rowOff>
    </xdr:from>
    <xdr:to>
      <xdr:col>16</xdr:col>
      <xdr:colOff>553181</xdr:colOff>
      <xdr:row>21</xdr:row>
      <xdr:rowOff>82061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227134</xdr:colOff>
      <xdr:row>0</xdr:row>
      <xdr:rowOff>152401</xdr:rowOff>
    </xdr:from>
    <xdr:to>
      <xdr:col>10</xdr:col>
      <xdr:colOff>542192</xdr:colOff>
      <xdr:row>15</xdr:row>
      <xdr:rowOff>8793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271096</xdr:colOff>
      <xdr:row>0</xdr:row>
      <xdr:rowOff>189033</xdr:rowOff>
    </xdr:from>
    <xdr:to>
      <xdr:col>18</xdr:col>
      <xdr:colOff>586154</xdr:colOff>
      <xdr:row>15</xdr:row>
      <xdr:rowOff>45425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186836</xdr:colOff>
      <xdr:row>0</xdr:row>
      <xdr:rowOff>0</xdr:rowOff>
    </xdr:from>
    <xdr:to>
      <xdr:col>12</xdr:col>
      <xdr:colOff>501894</xdr:colOff>
      <xdr:row>14</xdr:row>
      <xdr:rowOff>46892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29308</xdr:colOff>
      <xdr:row>14</xdr:row>
      <xdr:rowOff>35169</xdr:rowOff>
    </xdr:from>
    <xdr:to>
      <xdr:col>12</xdr:col>
      <xdr:colOff>505559</xdr:colOff>
      <xdr:row>27</xdr:row>
      <xdr:rowOff>111369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ss-jelkovec.skole.hr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ss-jelkovec.skole.hr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ss-jelkovec.skole.hr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7"/>
  <sheetViews>
    <sheetView tabSelected="1" zoomScale="130" zoomScaleNormal="130" workbookViewId="0">
      <selection activeCell="B26" sqref="B26:K27"/>
    </sheetView>
  </sheetViews>
  <sheetFormatPr defaultRowHeight="15" x14ac:dyDescent="0.25"/>
  <sheetData>
    <row r="1" spans="2:8" x14ac:dyDescent="0.25">
      <c r="B1" s="31" t="s">
        <v>32</v>
      </c>
      <c r="C1" s="31"/>
      <c r="D1" s="31"/>
      <c r="E1" s="31"/>
      <c r="F1" s="31"/>
      <c r="G1" s="31"/>
      <c r="H1" s="31"/>
    </row>
    <row r="2" spans="2:8" x14ac:dyDescent="0.25">
      <c r="B2" s="31"/>
      <c r="C2" s="31"/>
      <c r="D2" s="31"/>
      <c r="E2" s="31"/>
      <c r="F2" s="31"/>
      <c r="G2" s="31"/>
      <c r="H2" s="31"/>
    </row>
    <row r="3" spans="2:8" x14ac:dyDescent="0.25">
      <c r="B3" s="31"/>
      <c r="C3" s="31"/>
      <c r="D3" s="31"/>
      <c r="E3" s="31"/>
      <c r="F3" s="31"/>
      <c r="G3" s="31"/>
      <c r="H3" s="31"/>
    </row>
    <row r="4" spans="2:8" x14ac:dyDescent="0.25">
      <c r="B4" s="31"/>
      <c r="C4" s="31"/>
      <c r="D4" s="31"/>
      <c r="E4" s="31"/>
      <c r="F4" s="31"/>
      <c r="G4" s="31"/>
      <c r="H4" s="31"/>
    </row>
    <row r="5" spans="2:8" x14ac:dyDescent="0.25">
      <c r="B5" s="31"/>
      <c r="C5" s="31"/>
      <c r="D5" s="31"/>
      <c r="E5" s="31"/>
      <c r="F5" s="31"/>
      <c r="G5" s="31"/>
      <c r="H5" s="31"/>
    </row>
    <row r="6" spans="2:8" x14ac:dyDescent="0.25">
      <c r="C6" s="32" t="s">
        <v>34</v>
      </c>
      <c r="D6" s="32"/>
      <c r="E6" s="32"/>
      <c r="F6" s="32"/>
      <c r="G6" s="32"/>
    </row>
    <row r="7" spans="2:8" x14ac:dyDescent="0.25">
      <c r="C7" s="32"/>
      <c r="D7" s="32"/>
      <c r="E7" s="32"/>
      <c r="F7" s="32"/>
      <c r="G7" s="32"/>
    </row>
    <row r="8" spans="2:8" x14ac:dyDescent="0.25">
      <c r="B8" s="33" t="s">
        <v>33</v>
      </c>
      <c r="C8" s="33"/>
      <c r="D8" s="33"/>
      <c r="E8" s="33"/>
      <c r="F8" s="33"/>
      <c r="G8" s="33"/>
      <c r="H8" s="33"/>
    </row>
    <row r="9" spans="2:8" x14ac:dyDescent="0.25">
      <c r="B9" s="33"/>
      <c r="C9" s="33"/>
      <c r="D9" s="33"/>
      <c r="E9" s="33"/>
      <c r="F9" s="33"/>
      <c r="G9" s="33"/>
      <c r="H9" s="33"/>
    </row>
    <row r="19" spans="2:11" x14ac:dyDescent="0.25">
      <c r="C19" s="34" t="s">
        <v>35</v>
      </c>
      <c r="D19" s="34"/>
      <c r="E19" s="34"/>
      <c r="F19" s="34"/>
      <c r="G19" s="34"/>
    </row>
    <row r="20" spans="2:11" x14ac:dyDescent="0.25">
      <c r="C20" s="34"/>
      <c r="D20" s="34"/>
      <c r="E20" s="34"/>
      <c r="F20" s="34"/>
      <c r="G20" s="34"/>
    </row>
    <row r="21" spans="2:11" x14ac:dyDescent="0.25">
      <c r="C21" s="34"/>
      <c r="D21" s="34"/>
      <c r="E21" s="34"/>
      <c r="F21" s="34"/>
      <c r="G21" s="34"/>
    </row>
    <row r="22" spans="2:11" x14ac:dyDescent="0.25">
      <c r="C22" s="35"/>
      <c r="D22" s="35"/>
      <c r="E22" s="35"/>
      <c r="F22" s="35"/>
      <c r="G22" s="35"/>
    </row>
    <row r="23" spans="2:11" x14ac:dyDescent="0.25">
      <c r="D23" s="36">
        <v>43042</v>
      </c>
      <c r="E23" s="36"/>
      <c r="F23" s="36"/>
    </row>
    <row r="26" spans="2:11" x14ac:dyDescent="0.25">
      <c r="B26" s="29" t="s">
        <v>48</v>
      </c>
      <c r="C26" s="30"/>
      <c r="D26" s="30"/>
      <c r="E26" s="30"/>
      <c r="F26" s="30"/>
      <c r="G26" s="30"/>
      <c r="H26" s="30"/>
      <c r="I26" s="30"/>
      <c r="J26" s="30"/>
      <c r="K26" s="30"/>
    </row>
    <row r="27" spans="2:11" x14ac:dyDescent="0.25">
      <c r="B27" s="30"/>
      <c r="C27" s="30"/>
      <c r="D27" s="30"/>
      <c r="E27" s="30"/>
      <c r="F27" s="30"/>
      <c r="G27" s="30"/>
      <c r="H27" s="30"/>
      <c r="I27" s="30"/>
      <c r="J27" s="30"/>
      <c r="K27" s="30"/>
    </row>
  </sheetData>
  <mergeCells count="6">
    <mergeCell ref="B26:K27"/>
    <mergeCell ref="B1:H5"/>
    <mergeCell ref="C6:G7"/>
    <mergeCell ref="B8:H9"/>
    <mergeCell ref="C19:G22"/>
    <mergeCell ref="D23:F23"/>
  </mergeCells>
  <hyperlinks>
    <hyperlink ref="B26" r:id="rId1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="130" zoomScaleNormal="130" workbookViewId="0">
      <selection activeCell="G8" sqref="G8"/>
    </sheetView>
  </sheetViews>
  <sheetFormatPr defaultRowHeight="15" x14ac:dyDescent="0.25"/>
  <sheetData>
    <row r="1" spans="1:3" ht="17.25" x14ac:dyDescent="0.25">
      <c r="A1" s="15" t="s">
        <v>0</v>
      </c>
      <c r="B1" s="15" t="s">
        <v>49</v>
      </c>
      <c r="C1" s="14" t="s">
        <v>50</v>
      </c>
    </row>
    <row r="2" spans="1:3" x14ac:dyDescent="0.25">
      <c r="A2" s="24">
        <v>0.01</v>
      </c>
      <c r="B2" s="24">
        <v>6.2800000000000009E-2</v>
      </c>
      <c r="C2" s="4">
        <f t="shared" ref="C2:C3" si="0">SQRT(A2)</f>
        <v>0.1</v>
      </c>
    </row>
    <row r="3" spans="1:3" x14ac:dyDescent="0.25">
      <c r="A3" s="24">
        <v>0.03</v>
      </c>
      <c r="B3" s="24">
        <v>0.1087727907153255</v>
      </c>
      <c r="C3" s="4">
        <f t="shared" si="0"/>
        <v>0.17320508075688773</v>
      </c>
    </row>
    <row r="4" spans="1:3" x14ac:dyDescent="0.25">
      <c r="A4" s="4">
        <v>0.05</v>
      </c>
      <c r="B4" s="23">
        <v>0.14042506898698681</v>
      </c>
      <c r="C4" s="4">
        <f>SQRT(A4)</f>
        <v>0.22360679774997896</v>
      </c>
    </row>
    <row r="5" spans="1:3" x14ac:dyDescent="0.25">
      <c r="A5" s="4">
        <v>0.1</v>
      </c>
      <c r="B5" s="4">
        <v>0.19859103705857423</v>
      </c>
      <c r="C5" s="4">
        <f t="shared" ref="C5:C11" si="1">SQRT(A5)</f>
        <v>0.31622776601683794</v>
      </c>
    </row>
    <row r="6" spans="1:3" x14ac:dyDescent="0.25">
      <c r="A6" s="4">
        <v>0.15</v>
      </c>
      <c r="B6" s="4">
        <v>0.24322335414182578</v>
      </c>
      <c r="C6" s="4">
        <f t="shared" si="1"/>
        <v>0.3872983346207417</v>
      </c>
    </row>
    <row r="7" spans="1:3" x14ac:dyDescent="0.25">
      <c r="A7" s="4">
        <v>0.2</v>
      </c>
      <c r="B7" s="4">
        <v>0.28085013797397362</v>
      </c>
      <c r="C7" s="4">
        <f t="shared" si="1"/>
        <v>0.44721359549995793</v>
      </c>
    </row>
    <row r="8" spans="1:3" x14ac:dyDescent="0.25">
      <c r="A8" s="4">
        <v>0.25</v>
      </c>
      <c r="B8" s="4">
        <v>0.31400000000000006</v>
      </c>
      <c r="C8" s="4">
        <f t="shared" si="1"/>
        <v>0.5</v>
      </c>
    </row>
    <row r="9" spans="1:3" x14ac:dyDescent="0.25">
      <c r="A9" s="4">
        <v>0.3</v>
      </c>
      <c r="B9" s="4">
        <v>0.34396976611324437</v>
      </c>
      <c r="C9" s="4">
        <f t="shared" si="1"/>
        <v>0.54772255750516607</v>
      </c>
    </row>
    <row r="10" spans="1:3" x14ac:dyDescent="0.25">
      <c r="A10" s="4">
        <v>0.35</v>
      </c>
      <c r="B10" s="4">
        <v>0.37152981037865584</v>
      </c>
      <c r="C10" s="4">
        <f t="shared" si="1"/>
        <v>0.59160797830996159</v>
      </c>
    </row>
    <row r="11" spans="1:3" x14ac:dyDescent="0.25">
      <c r="A11" s="4">
        <v>0.4</v>
      </c>
      <c r="B11" s="4">
        <v>0.39718207411714845</v>
      </c>
      <c r="C11" s="4">
        <f t="shared" si="1"/>
        <v>0.63245553203367588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="130" zoomScaleNormal="130" workbookViewId="0">
      <selection activeCell="A11" sqref="A11"/>
    </sheetView>
  </sheetViews>
  <sheetFormatPr defaultRowHeight="15" x14ac:dyDescent="0.25"/>
  <sheetData>
    <row r="1" spans="1:5" ht="17.25" x14ac:dyDescent="0.25">
      <c r="A1" s="15" t="s">
        <v>8</v>
      </c>
      <c r="B1" s="15" t="s">
        <v>3</v>
      </c>
      <c r="C1" s="28" t="s">
        <v>4</v>
      </c>
      <c r="D1" s="28" t="s">
        <v>5</v>
      </c>
      <c r="E1" s="15" t="s">
        <v>9</v>
      </c>
    </row>
    <row r="2" spans="1:5" x14ac:dyDescent="0.25">
      <c r="A2" s="3">
        <v>0</v>
      </c>
      <c r="B2" s="3">
        <v>0</v>
      </c>
      <c r="C2" s="3"/>
      <c r="D2" s="3"/>
      <c r="E2" s="3"/>
    </row>
    <row r="3" spans="1:5" x14ac:dyDescent="0.25">
      <c r="A3" s="3">
        <v>3</v>
      </c>
      <c r="B3" s="3">
        <v>2</v>
      </c>
      <c r="C3" s="3">
        <f>A3-A2</f>
        <v>3</v>
      </c>
      <c r="D3" s="3">
        <f>B3-B2</f>
        <v>2</v>
      </c>
      <c r="E3" s="3">
        <f>C3/D3</f>
        <v>1.5</v>
      </c>
    </row>
    <row r="4" spans="1:5" x14ac:dyDescent="0.25">
      <c r="A4" s="3">
        <v>3</v>
      </c>
      <c r="B4" s="3">
        <v>6</v>
      </c>
      <c r="C4" s="3">
        <f t="shared" ref="C4:C8" si="0">A4-A3</f>
        <v>0</v>
      </c>
      <c r="D4" s="3">
        <f t="shared" ref="D4:D8" si="1">B4-B3</f>
        <v>4</v>
      </c>
      <c r="E4" s="3">
        <f t="shared" ref="E4:E8" si="2">C4/D4</f>
        <v>0</v>
      </c>
    </row>
    <row r="5" spans="1:5" x14ac:dyDescent="0.25">
      <c r="A5" s="3">
        <v>6</v>
      </c>
      <c r="B5" s="3">
        <v>9</v>
      </c>
      <c r="C5" s="3">
        <f t="shared" si="0"/>
        <v>3</v>
      </c>
      <c r="D5" s="3">
        <f t="shared" si="1"/>
        <v>3</v>
      </c>
      <c r="E5" s="3">
        <f t="shared" si="2"/>
        <v>1</v>
      </c>
    </row>
    <row r="6" spans="1:5" x14ac:dyDescent="0.25">
      <c r="A6" s="3">
        <v>10</v>
      </c>
      <c r="B6" s="3">
        <v>10</v>
      </c>
      <c r="C6" s="3">
        <f t="shared" si="0"/>
        <v>4</v>
      </c>
      <c r="D6" s="3">
        <f t="shared" si="1"/>
        <v>1</v>
      </c>
      <c r="E6" s="3">
        <f t="shared" si="2"/>
        <v>4</v>
      </c>
    </row>
    <row r="7" spans="1:5" x14ac:dyDescent="0.25">
      <c r="A7" s="3">
        <v>12</v>
      </c>
      <c r="B7" s="3">
        <v>15</v>
      </c>
      <c r="C7" s="3">
        <f t="shared" si="0"/>
        <v>2</v>
      </c>
      <c r="D7" s="3">
        <f t="shared" si="1"/>
        <v>5</v>
      </c>
      <c r="E7" s="3">
        <f t="shared" si="2"/>
        <v>0.4</v>
      </c>
    </row>
    <row r="8" spans="1:5" x14ac:dyDescent="0.25">
      <c r="A8" s="3">
        <v>14</v>
      </c>
      <c r="B8" s="3">
        <v>16</v>
      </c>
      <c r="C8" s="3">
        <f t="shared" si="0"/>
        <v>2</v>
      </c>
      <c r="D8" s="3">
        <f t="shared" si="1"/>
        <v>1</v>
      </c>
      <c r="E8" s="3">
        <f t="shared" si="2"/>
        <v>2</v>
      </c>
    </row>
    <row r="10" spans="1:5" ht="17.25" x14ac:dyDescent="0.25">
      <c r="A10" s="15" t="s">
        <v>3</v>
      </c>
      <c r="B10" s="15" t="s">
        <v>9</v>
      </c>
    </row>
    <row r="11" spans="1:5" x14ac:dyDescent="0.25">
      <c r="A11" s="17">
        <f>B2</f>
        <v>0</v>
      </c>
      <c r="B11" s="5">
        <f>E3</f>
        <v>1.5</v>
      </c>
    </row>
    <row r="12" spans="1:5" x14ac:dyDescent="0.25">
      <c r="A12" s="17">
        <f>B3</f>
        <v>2</v>
      </c>
      <c r="B12" s="5">
        <f>B11</f>
        <v>1.5</v>
      </c>
    </row>
    <row r="13" spans="1:5" x14ac:dyDescent="0.25">
      <c r="A13" s="17">
        <f>A12</f>
        <v>2</v>
      </c>
      <c r="B13" s="5">
        <f>E4</f>
        <v>0</v>
      </c>
    </row>
    <row r="14" spans="1:5" x14ac:dyDescent="0.25">
      <c r="A14" s="17">
        <f>B4</f>
        <v>6</v>
      </c>
      <c r="B14" s="5">
        <f>B13</f>
        <v>0</v>
      </c>
    </row>
    <row r="15" spans="1:5" x14ac:dyDescent="0.25">
      <c r="A15" s="17">
        <f>A14</f>
        <v>6</v>
      </c>
      <c r="B15" s="5">
        <f>E5</f>
        <v>1</v>
      </c>
    </row>
    <row r="16" spans="1:5" x14ac:dyDescent="0.25">
      <c r="A16" s="17">
        <f>B5</f>
        <v>9</v>
      </c>
      <c r="B16" s="5">
        <f>B15</f>
        <v>1</v>
      </c>
    </row>
    <row r="17" spans="1:2" x14ac:dyDescent="0.25">
      <c r="A17" s="17">
        <f>A16</f>
        <v>9</v>
      </c>
      <c r="B17" s="5">
        <f>E6</f>
        <v>4</v>
      </c>
    </row>
    <row r="18" spans="1:2" x14ac:dyDescent="0.25">
      <c r="A18" s="17">
        <f>B6</f>
        <v>10</v>
      </c>
      <c r="B18" s="5">
        <f>B17</f>
        <v>4</v>
      </c>
    </row>
    <row r="19" spans="1:2" x14ac:dyDescent="0.25">
      <c r="A19" s="17">
        <f>A18</f>
        <v>10</v>
      </c>
      <c r="B19" s="5">
        <f>E7</f>
        <v>0.4</v>
      </c>
    </row>
    <row r="20" spans="1:2" x14ac:dyDescent="0.25">
      <c r="A20" s="17">
        <f>B7</f>
        <v>15</v>
      </c>
      <c r="B20" s="5">
        <f>B19</f>
        <v>0.4</v>
      </c>
    </row>
    <row r="21" spans="1:2" x14ac:dyDescent="0.25">
      <c r="A21" s="17">
        <f>A20</f>
        <v>15</v>
      </c>
      <c r="B21" s="5">
        <f>E8</f>
        <v>2</v>
      </c>
    </row>
    <row r="22" spans="1:2" x14ac:dyDescent="0.25">
      <c r="A22" s="17">
        <f>B8</f>
        <v>16</v>
      </c>
      <c r="B22" s="5">
        <f>B21</f>
        <v>2</v>
      </c>
    </row>
  </sheetData>
  <pageMargins left="0.7" right="0.7" top="0.75" bottom="0.75" header="0.3" footer="0.3"/>
  <ignoredErrors>
    <ignoredError sqref="B13 A14 A16 A18 A20 A22 B17 B15 B19 B21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5"/>
  <sheetViews>
    <sheetView zoomScale="130" zoomScaleNormal="130" workbookViewId="0">
      <selection activeCell="B27" sqref="B27"/>
    </sheetView>
  </sheetViews>
  <sheetFormatPr defaultRowHeight="15" x14ac:dyDescent="0.25"/>
  <sheetData>
    <row r="1" spans="2:13" x14ac:dyDescent="0.25">
      <c r="B1" s="39" t="s">
        <v>44</v>
      </c>
      <c r="C1" s="39"/>
      <c r="D1" s="39"/>
      <c r="E1" s="39"/>
    </row>
    <row r="2" spans="2:13" x14ac:dyDescent="0.25">
      <c r="B2" s="39"/>
      <c r="C2" s="39"/>
      <c r="D2" s="39"/>
      <c r="E2" s="39"/>
    </row>
    <row r="3" spans="2:13" x14ac:dyDescent="0.25">
      <c r="B3" s="39"/>
      <c r="C3" s="39"/>
      <c r="D3" s="39"/>
      <c r="E3" s="39"/>
    </row>
    <row r="4" spans="2:13" x14ac:dyDescent="0.25">
      <c r="D4" s="40" t="s">
        <v>40</v>
      </c>
      <c r="E4" s="41"/>
      <c r="F4" s="41"/>
      <c r="G4" s="41"/>
      <c r="H4" s="41"/>
      <c r="I4" s="41"/>
      <c r="J4" s="41"/>
      <c r="K4" s="41"/>
      <c r="L4" s="41"/>
      <c r="M4" s="41"/>
    </row>
    <row r="5" spans="2:13" x14ac:dyDescent="0.25"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2:13" x14ac:dyDescent="0.25"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2:13" x14ac:dyDescent="0.25">
      <c r="D7" s="42"/>
      <c r="E7" s="42"/>
      <c r="F7" s="42"/>
      <c r="G7" s="42"/>
      <c r="H7" s="42"/>
      <c r="I7" s="42"/>
      <c r="J7" s="42"/>
      <c r="K7" s="42"/>
      <c r="L7" s="42"/>
      <c r="M7" s="42"/>
    </row>
    <row r="9" spans="2:13" x14ac:dyDescent="0.25">
      <c r="B9" s="39" t="s">
        <v>45</v>
      </c>
      <c r="C9" s="39"/>
      <c r="D9" s="39"/>
      <c r="E9" s="39"/>
    </row>
    <row r="10" spans="2:13" x14ac:dyDescent="0.25">
      <c r="B10" s="39"/>
      <c r="C10" s="39"/>
      <c r="D10" s="39"/>
      <c r="E10" s="39"/>
    </row>
    <row r="11" spans="2:13" x14ac:dyDescent="0.25">
      <c r="B11" s="39"/>
      <c r="C11" s="39"/>
      <c r="D11" s="39"/>
      <c r="E11" s="39"/>
    </row>
    <row r="12" spans="2:13" x14ac:dyDescent="0.25">
      <c r="D12" s="37" t="s">
        <v>41</v>
      </c>
      <c r="E12" s="38"/>
      <c r="F12" s="38"/>
      <c r="G12" s="38"/>
      <c r="H12" s="38"/>
      <c r="I12" s="38"/>
      <c r="J12" s="38"/>
      <c r="K12" s="38"/>
      <c r="L12" s="38"/>
      <c r="M12" s="38"/>
    </row>
    <row r="13" spans="2:13" x14ac:dyDescent="0.25">
      <c r="D13" s="38"/>
      <c r="E13" s="38"/>
      <c r="F13" s="38"/>
      <c r="G13" s="38"/>
      <c r="H13" s="38"/>
      <c r="I13" s="38"/>
      <c r="J13" s="38"/>
      <c r="K13" s="38"/>
      <c r="L13" s="38"/>
      <c r="M13" s="38"/>
    </row>
    <row r="15" spans="2:13" x14ac:dyDescent="0.25">
      <c r="B15" s="39" t="s">
        <v>46</v>
      </c>
      <c r="C15" s="39"/>
      <c r="D15" s="39"/>
      <c r="E15" s="39"/>
    </row>
    <row r="16" spans="2:13" x14ac:dyDescent="0.25">
      <c r="B16" s="39"/>
      <c r="C16" s="39"/>
      <c r="D16" s="39"/>
      <c r="E16" s="39"/>
    </row>
    <row r="17" spans="2:13" x14ac:dyDescent="0.25">
      <c r="B17" s="39"/>
      <c r="C17" s="39"/>
      <c r="D17" s="39"/>
      <c r="E17" s="39"/>
    </row>
    <row r="18" spans="2:13" x14ac:dyDescent="0.25">
      <c r="D18" s="37" t="s">
        <v>47</v>
      </c>
      <c r="E18" s="38"/>
      <c r="F18" s="38"/>
      <c r="G18" s="38"/>
      <c r="H18" s="38"/>
      <c r="I18" s="38"/>
      <c r="J18" s="38"/>
      <c r="K18" s="38"/>
      <c r="L18" s="38"/>
      <c r="M18" s="38"/>
    </row>
    <row r="19" spans="2:13" x14ac:dyDescent="0.25">
      <c r="D19" s="38"/>
      <c r="E19" s="38"/>
      <c r="F19" s="38"/>
      <c r="G19" s="38"/>
      <c r="H19" s="38"/>
      <c r="I19" s="38"/>
      <c r="J19" s="38"/>
      <c r="K19" s="38"/>
      <c r="L19" s="38"/>
      <c r="M19" s="38"/>
    </row>
    <row r="21" spans="2:13" x14ac:dyDescent="0.25">
      <c r="B21" s="39" t="s">
        <v>39</v>
      </c>
      <c r="C21" s="39"/>
      <c r="D21" s="39"/>
      <c r="E21" s="39"/>
    </row>
    <row r="22" spans="2:13" x14ac:dyDescent="0.25">
      <c r="B22" s="39"/>
      <c r="C22" s="39"/>
      <c r="D22" s="39"/>
      <c r="E22" s="39"/>
    </row>
    <row r="23" spans="2:13" x14ac:dyDescent="0.25">
      <c r="B23" s="39"/>
      <c r="C23" s="39"/>
      <c r="D23" s="39"/>
      <c r="E23" s="39"/>
    </row>
    <row r="24" spans="2:13" x14ac:dyDescent="0.25">
      <c r="D24" s="37" t="s">
        <v>42</v>
      </c>
      <c r="E24" s="38"/>
      <c r="F24" s="38"/>
      <c r="G24" s="38"/>
      <c r="H24" s="38"/>
      <c r="I24" s="38"/>
      <c r="J24" s="38"/>
      <c r="K24" s="38"/>
      <c r="L24" s="38"/>
      <c r="M24" s="38"/>
    </row>
    <row r="25" spans="2:13" x14ac:dyDescent="0.25">
      <c r="D25" s="38"/>
      <c r="E25" s="38"/>
      <c r="F25" s="38"/>
      <c r="G25" s="38"/>
      <c r="H25" s="38"/>
      <c r="I25" s="38"/>
      <c r="J25" s="38"/>
      <c r="K25" s="38"/>
      <c r="L25" s="38"/>
      <c r="M25" s="38"/>
    </row>
  </sheetData>
  <mergeCells count="8">
    <mergeCell ref="D24:M25"/>
    <mergeCell ref="B1:E3"/>
    <mergeCell ref="B9:E11"/>
    <mergeCell ref="B15:E17"/>
    <mergeCell ref="B21:E23"/>
    <mergeCell ref="D4:M7"/>
    <mergeCell ref="D12:M13"/>
    <mergeCell ref="D18:M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7"/>
  <sheetViews>
    <sheetView zoomScale="120" zoomScaleNormal="120" workbookViewId="0">
      <selection activeCell="C16" sqref="C16:L17"/>
    </sheetView>
  </sheetViews>
  <sheetFormatPr defaultRowHeight="15" x14ac:dyDescent="0.25"/>
  <sheetData>
    <row r="1" spans="2:13" x14ac:dyDescent="0.25">
      <c r="B1" s="43" t="s">
        <v>43</v>
      </c>
      <c r="C1" s="43"/>
      <c r="D1" s="43"/>
      <c r="E1" s="43"/>
    </row>
    <row r="2" spans="2:13" x14ac:dyDescent="0.25">
      <c r="B2" s="43"/>
      <c r="C2" s="43"/>
      <c r="D2" s="43"/>
      <c r="E2" s="43"/>
    </row>
    <row r="3" spans="2:13" x14ac:dyDescent="0.25">
      <c r="B3" s="43"/>
      <c r="C3" s="43"/>
      <c r="D3" s="43"/>
      <c r="E3" s="43"/>
    </row>
    <row r="4" spans="2:13" x14ac:dyDescent="0.25">
      <c r="C4" s="44" t="s">
        <v>51</v>
      </c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2:13" x14ac:dyDescent="0.25"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2:13" x14ac:dyDescent="0.25"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2:13" x14ac:dyDescent="0.25"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spans="2:13" x14ac:dyDescent="0.25">
      <c r="C8" s="44" t="s">
        <v>52</v>
      </c>
      <c r="D8" s="44"/>
      <c r="E8" s="44"/>
      <c r="F8" s="44"/>
      <c r="G8" s="44"/>
      <c r="H8" s="44"/>
      <c r="I8" s="44"/>
      <c r="J8" s="44"/>
      <c r="K8" s="44"/>
      <c r="L8" s="44"/>
      <c r="M8" s="44"/>
    </row>
    <row r="9" spans="2:13" x14ac:dyDescent="0.25"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</row>
    <row r="10" spans="2:13" x14ac:dyDescent="0.25"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pans="2:13" x14ac:dyDescent="0.25"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</row>
    <row r="12" spans="2:13" x14ac:dyDescent="0.25">
      <c r="C12" s="25" t="s">
        <v>53</v>
      </c>
    </row>
    <row r="16" spans="2:13" x14ac:dyDescent="0.25">
      <c r="C16" s="29" t="s">
        <v>48</v>
      </c>
      <c r="D16" s="30"/>
      <c r="E16" s="30"/>
      <c r="F16" s="30"/>
      <c r="G16" s="30"/>
      <c r="H16" s="30"/>
      <c r="I16" s="30"/>
      <c r="J16" s="30"/>
      <c r="K16" s="30"/>
      <c r="L16" s="30"/>
    </row>
    <row r="17" spans="3:12" x14ac:dyDescent="0.25">
      <c r="C17" s="30"/>
      <c r="D17" s="30"/>
      <c r="E17" s="30"/>
      <c r="F17" s="30"/>
      <c r="G17" s="30"/>
      <c r="H17" s="30"/>
      <c r="I17" s="30"/>
      <c r="J17" s="30"/>
      <c r="K17" s="30"/>
      <c r="L17" s="30"/>
    </row>
  </sheetData>
  <mergeCells count="4">
    <mergeCell ref="B1:E3"/>
    <mergeCell ref="C4:M7"/>
    <mergeCell ref="C8:M11"/>
    <mergeCell ref="C16:L17"/>
  </mergeCells>
  <hyperlinks>
    <hyperlink ref="C16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1"/>
  <sheetViews>
    <sheetView zoomScale="130" zoomScaleNormal="130" workbookViewId="0">
      <selection activeCell="C20" sqref="C20:L21"/>
    </sheetView>
  </sheetViews>
  <sheetFormatPr defaultRowHeight="15" x14ac:dyDescent="0.25"/>
  <sheetData>
    <row r="1" spans="2:13" x14ac:dyDescent="0.25">
      <c r="B1" s="45" t="s">
        <v>54</v>
      </c>
      <c r="C1" s="45"/>
      <c r="D1" s="45"/>
      <c r="E1" s="45"/>
    </row>
    <row r="2" spans="2:13" x14ac:dyDescent="0.25">
      <c r="B2" s="45"/>
      <c r="C2" s="45"/>
      <c r="D2" s="45"/>
      <c r="E2" s="45"/>
    </row>
    <row r="3" spans="2:13" x14ac:dyDescent="0.25">
      <c r="B3" s="45"/>
      <c r="C3" s="45"/>
      <c r="D3" s="45"/>
      <c r="E3" s="45"/>
    </row>
    <row r="4" spans="2:13" ht="20.25" x14ac:dyDescent="0.25">
      <c r="C4" s="46" t="s">
        <v>55</v>
      </c>
      <c r="D4" s="47"/>
      <c r="E4" s="47"/>
      <c r="F4" s="46" t="s">
        <v>56</v>
      </c>
      <c r="G4" s="47"/>
      <c r="H4" s="47"/>
      <c r="I4" s="26"/>
      <c r="J4" s="26"/>
      <c r="K4" s="26"/>
      <c r="L4" s="26"/>
      <c r="M4" s="26"/>
    </row>
    <row r="5" spans="2:13" ht="20.25" x14ac:dyDescent="0.25">
      <c r="C5" s="47"/>
      <c r="D5" s="47"/>
      <c r="E5" s="47"/>
      <c r="F5" s="47"/>
      <c r="G5" s="47"/>
      <c r="H5" s="47"/>
      <c r="I5" s="26"/>
      <c r="J5" s="26"/>
      <c r="K5" s="26"/>
      <c r="L5" s="26"/>
      <c r="M5" s="26"/>
    </row>
    <row r="6" spans="2:13" ht="20.25" x14ac:dyDescent="0.25">
      <c r="C6" s="47"/>
      <c r="D6" s="47"/>
      <c r="E6" s="47"/>
      <c r="F6" s="47"/>
      <c r="G6" s="47"/>
      <c r="H6" s="47"/>
      <c r="I6" s="26"/>
      <c r="J6" s="26"/>
      <c r="K6" s="26"/>
      <c r="L6" s="26"/>
      <c r="M6" s="26"/>
    </row>
    <row r="7" spans="2:13" x14ac:dyDescent="0.25">
      <c r="C7" s="47"/>
      <c r="D7" s="47"/>
      <c r="E7" s="47"/>
      <c r="F7" s="47"/>
      <c r="G7" s="47"/>
      <c r="H7" s="47"/>
    </row>
    <row r="8" spans="2:13" ht="20.25" x14ac:dyDescent="0.25">
      <c r="C8" s="47"/>
      <c r="D8" s="47"/>
      <c r="E8" s="47"/>
      <c r="F8" s="47"/>
      <c r="G8" s="47"/>
      <c r="H8" s="47"/>
      <c r="I8" s="26"/>
      <c r="J8" s="26"/>
      <c r="K8" s="26"/>
      <c r="L8" s="26"/>
      <c r="M8" s="26"/>
    </row>
    <row r="9" spans="2:13" ht="20.25" x14ac:dyDescent="0.25">
      <c r="C9" s="47"/>
      <c r="D9" s="47"/>
      <c r="E9" s="47"/>
      <c r="F9" s="47"/>
      <c r="G9" s="47"/>
      <c r="H9" s="47"/>
      <c r="I9" s="26"/>
      <c r="J9" s="26"/>
      <c r="K9" s="26"/>
      <c r="L9" s="26"/>
      <c r="M9" s="26"/>
    </row>
    <row r="10" spans="2:13" ht="20.25" x14ac:dyDescent="0.25">
      <c r="C10" s="47"/>
      <c r="D10" s="47"/>
      <c r="E10" s="47"/>
      <c r="F10" s="47"/>
      <c r="G10" s="47"/>
      <c r="H10" s="47"/>
      <c r="I10" s="26"/>
      <c r="J10" s="26"/>
      <c r="K10" s="26"/>
      <c r="L10" s="26"/>
      <c r="M10" s="26"/>
    </row>
    <row r="11" spans="2:13" x14ac:dyDescent="0.25">
      <c r="C11" s="47"/>
      <c r="D11" s="47"/>
      <c r="E11" s="47"/>
      <c r="F11" s="47"/>
      <c r="G11" s="47"/>
      <c r="H11" s="47"/>
    </row>
    <row r="12" spans="2:13" x14ac:dyDescent="0.25">
      <c r="C12" s="47"/>
      <c r="D12" s="47"/>
      <c r="E12" s="47"/>
      <c r="F12" s="47"/>
      <c r="G12" s="47"/>
      <c r="H12" s="47"/>
    </row>
    <row r="13" spans="2:13" x14ac:dyDescent="0.25">
      <c r="C13" s="47"/>
      <c r="D13" s="47"/>
      <c r="E13" s="47"/>
      <c r="F13" s="47"/>
      <c r="G13" s="47"/>
      <c r="H13" s="47"/>
    </row>
    <row r="14" spans="2:13" x14ac:dyDescent="0.25">
      <c r="C14" s="47"/>
      <c r="D14" s="47"/>
      <c r="E14" s="47"/>
      <c r="F14" s="47"/>
      <c r="G14" s="47"/>
      <c r="H14" s="47"/>
    </row>
    <row r="15" spans="2:13" x14ac:dyDescent="0.25">
      <c r="C15" s="47"/>
      <c r="D15" s="47"/>
      <c r="E15" s="47"/>
      <c r="F15" s="47"/>
      <c r="G15" s="47"/>
      <c r="H15" s="47"/>
    </row>
    <row r="16" spans="2:13" x14ac:dyDescent="0.25">
      <c r="C16" s="47"/>
      <c r="D16" s="47"/>
      <c r="E16" s="47"/>
      <c r="F16" s="47"/>
      <c r="G16" s="47"/>
      <c r="H16" s="47"/>
    </row>
    <row r="17" spans="3:12" x14ac:dyDescent="0.25">
      <c r="C17" s="47"/>
      <c r="D17" s="47"/>
      <c r="E17" s="47"/>
      <c r="F17" s="47"/>
      <c r="G17" s="47"/>
      <c r="H17" s="47"/>
    </row>
    <row r="20" spans="3:12" x14ac:dyDescent="0.25">
      <c r="C20" s="29" t="s">
        <v>48</v>
      </c>
      <c r="D20" s="30"/>
      <c r="E20" s="30"/>
      <c r="F20" s="30"/>
      <c r="G20" s="30"/>
      <c r="H20" s="30"/>
      <c r="I20" s="30"/>
      <c r="J20" s="30"/>
      <c r="K20" s="30"/>
      <c r="L20" s="30"/>
    </row>
    <row r="21" spans="3:12" x14ac:dyDescent="0.25">
      <c r="C21" s="30"/>
      <c r="D21" s="30"/>
      <c r="E21" s="30"/>
      <c r="F21" s="30"/>
      <c r="G21" s="30"/>
      <c r="H21" s="30"/>
      <c r="I21" s="30"/>
      <c r="J21" s="30"/>
      <c r="K21" s="30"/>
      <c r="L21" s="30"/>
    </row>
  </sheetData>
  <mergeCells count="4">
    <mergeCell ref="B1:E3"/>
    <mergeCell ref="C4:E17"/>
    <mergeCell ref="F4:H17"/>
    <mergeCell ref="C20:L21"/>
  </mergeCells>
  <hyperlinks>
    <hyperlink ref="C20" r:id="rId1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130" zoomScaleNormal="130" workbookViewId="0">
      <selection activeCell="E3" sqref="E3"/>
    </sheetView>
  </sheetViews>
  <sheetFormatPr defaultRowHeight="15" x14ac:dyDescent="0.25"/>
  <sheetData>
    <row r="1" spans="1:8" x14ac:dyDescent="0.25">
      <c r="A1" s="15" t="s">
        <v>1</v>
      </c>
      <c r="B1" s="15" t="s">
        <v>11</v>
      </c>
      <c r="C1" s="15" t="s">
        <v>14</v>
      </c>
    </row>
    <row r="2" spans="1:8" x14ac:dyDescent="0.25">
      <c r="A2" s="5">
        <v>0.70000000000000095</v>
      </c>
      <c r="B2" s="2">
        <v>0.22364999999999999</v>
      </c>
      <c r="C2" s="5"/>
    </row>
    <row r="3" spans="1:8" x14ac:dyDescent="0.25">
      <c r="A3" s="5">
        <v>0.8</v>
      </c>
      <c r="B3" s="2">
        <v>0.26200000000000001</v>
      </c>
      <c r="C3" s="5"/>
    </row>
    <row r="4" spans="1:8" x14ac:dyDescent="0.25">
      <c r="A4" s="5">
        <v>0.9</v>
      </c>
      <c r="B4" s="2">
        <v>0.30199999999999999</v>
      </c>
      <c r="C4" s="5"/>
    </row>
    <row r="5" spans="1:8" x14ac:dyDescent="0.25">
      <c r="A5" s="5">
        <v>1</v>
      </c>
      <c r="B5" s="2">
        <v>0.31859999999999999</v>
      </c>
      <c r="C5" s="5"/>
    </row>
    <row r="6" spans="1:8" x14ac:dyDescent="0.25">
      <c r="A6" s="5">
        <v>1.1000000000000001</v>
      </c>
      <c r="B6" s="2">
        <v>0.35199999999999998</v>
      </c>
      <c r="C6" s="5"/>
    </row>
    <row r="7" spans="1:8" x14ac:dyDescent="0.25">
      <c r="A7" s="5">
        <v>1.2</v>
      </c>
      <c r="B7" s="2">
        <v>0.372</v>
      </c>
      <c r="C7" s="5"/>
    </row>
    <row r="8" spans="1:8" x14ac:dyDescent="0.25">
      <c r="A8" s="5">
        <v>1.3</v>
      </c>
      <c r="B8" s="2">
        <v>0.42</v>
      </c>
      <c r="C8" s="5"/>
    </row>
    <row r="9" spans="1:8" x14ac:dyDescent="0.25">
      <c r="A9" s="5">
        <v>1.4</v>
      </c>
      <c r="B9" s="2">
        <v>0.45500000000000002</v>
      </c>
      <c r="C9" s="5"/>
    </row>
    <row r="10" spans="1:8" x14ac:dyDescent="0.25">
      <c r="A10" s="5">
        <v>1.5</v>
      </c>
      <c r="B10" s="2">
        <v>0.46875</v>
      </c>
      <c r="C10" s="5"/>
    </row>
    <row r="13" spans="1:8" x14ac:dyDescent="0.25">
      <c r="C13" s="11"/>
    </row>
    <row r="14" spans="1:8" x14ac:dyDescent="0.25">
      <c r="A14" s="48" t="s">
        <v>15</v>
      </c>
      <c r="B14" s="48"/>
      <c r="C14" s="48"/>
      <c r="D14" s="48"/>
      <c r="E14" s="48"/>
      <c r="F14" s="49"/>
      <c r="G14" s="53" t="s">
        <v>21</v>
      </c>
      <c r="H14" s="53"/>
    </row>
    <row r="15" spans="1:8" x14ac:dyDescent="0.25">
      <c r="A15" s="48"/>
      <c r="B15" s="48"/>
      <c r="C15" s="48"/>
      <c r="D15" s="48"/>
      <c r="E15" s="48"/>
      <c r="F15" s="49"/>
      <c r="G15" s="53"/>
      <c r="H15" s="53"/>
    </row>
    <row r="16" spans="1:8" x14ac:dyDescent="0.25">
      <c r="A16" s="48"/>
      <c r="B16" s="48"/>
      <c r="C16" s="48"/>
      <c r="D16" s="48"/>
      <c r="E16" s="48"/>
      <c r="F16" s="49"/>
      <c r="G16" s="53"/>
      <c r="H16" s="53"/>
    </row>
    <row r="18" spans="1:12" x14ac:dyDescent="0.25">
      <c r="A18" s="48" t="s">
        <v>18</v>
      </c>
      <c r="B18" s="50"/>
      <c r="C18" s="50"/>
      <c r="D18" s="50"/>
      <c r="E18" s="50"/>
      <c r="F18" s="51"/>
      <c r="G18" s="61" t="s">
        <v>16</v>
      </c>
      <c r="H18" s="53" t="s">
        <v>22</v>
      </c>
      <c r="I18" s="54"/>
    </row>
    <row r="19" spans="1:12" x14ac:dyDescent="0.25">
      <c r="A19" s="50"/>
      <c r="B19" s="50"/>
      <c r="C19" s="50"/>
      <c r="D19" s="50"/>
      <c r="E19" s="50"/>
      <c r="F19" s="52"/>
      <c r="G19" s="61"/>
      <c r="H19" s="53"/>
      <c r="I19" s="54"/>
    </row>
    <row r="22" spans="1:12" ht="15" customHeight="1" x14ac:dyDescent="0.25">
      <c r="A22" s="64" t="s">
        <v>19</v>
      </c>
      <c r="B22" s="64"/>
      <c r="C22" s="64"/>
      <c r="D22" s="64"/>
      <c r="E22" s="64"/>
      <c r="F22" s="65"/>
      <c r="G22" s="62" t="s">
        <v>23</v>
      </c>
      <c r="H22" s="63"/>
      <c r="J22" s="55" t="s">
        <v>17</v>
      </c>
      <c r="K22" s="57"/>
      <c r="L22" s="58"/>
    </row>
    <row r="23" spans="1:12" ht="15" customHeight="1" x14ac:dyDescent="0.25">
      <c r="A23" s="64"/>
      <c r="B23" s="64"/>
      <c r="C23" s="64"/>
      <c r="D23" s="64"/>
      <c r="E23" s="64"/>
      <c r="F23" s="65"/>
      <c r="G23" s="63"/>
      <c r="H23" s="63"/>
      <c r="J23" s="56"/>
      <c r="K23" s="59"/>
      <c r="L23" s="60"/>
    </row>
    <row r="26" spans="1:12" x14ac:dyDescent="0.25">
      <c r="A26" s="48" t="s">
        <v>20</v>
      </c>
      <c r="B26" s="48"/>
      <c r="C26" s="48"/>
      <c r="D26" s="48"/>
      <c r="E26" s="48" t="s">
        <v>36</v>
      </c>
      <c r="F26" s="48"/>
      <c r="G26" s="48"/>
      <c r="H26" s="48"/>
    </row>
    <row r="27" spans="1:12" x14ac:dyDescent="0.25">
      <c r="A27" s="48"/>
      <c r="B27" s="48"/>
      <c r="C27" s="48"/>
      <c r="D27" s="48"/>
      <c r="E27" s="48"/>
      <c r="F27" s="48"/>
      <c r="G27" s="48"/>
      <c r="H27" s="48"/>
    </row>
  </sheetData>
  <mergeCells count="12">
    <mergeCell ref="J22:J23"/>
    <mergeCell ref="K22:L23"/>
    <mergeCell ref="G18:G19"/>
    <mergeCell ref="G22:H23"/>
    <mergeCell ref="A22:F23"/>
    <mergeCell ref="A26:D27"/>
    <mergeCell ref="E26:H27"/>
    <mergeCell ref="A14:F16"/>
    <mergeCell ref="A18:E19"/>
    <mergeCell ref="F18:F19"/>
    <mergeCell ref="G14:H16"/>
    <mergeCell ref="H18:I19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="130" zoomScaleNormal="130" workbookViewId="0">
      <selection activeCell="G2" sqref="G2"/>
    </sheetView>
  </sheetViews>
  <sheetFormatPr defaultRowHeight="15" x14ac:dyDescent="0.25"/>
  <sheetData>
    <row r="1" spans="1:11" x14ac:dyDescent="0.25">
      <c r="A1" s="66" t="s">
        <v>59</v>
      </c>
      <c r="B1" s="66"/>
      <c r="C1" s="66"/>
      <c r="G1" s="66" t="s">
        <v>60</v>
      </c>
      <c r="H1" s="66"/>
      <c r="I1" s="66"/>
    </row>
    <row r="2" spans="1:11" x14ac:dyDescent="0.25">
      <c r="A2" s="7" t="s">
        <v>2</v>
      </c>
      <c r="B2" s="7" t="s">
        <v>3</v>
      </c>
      <c r="C2" s="13" t="s">
        <v>4</v>
      </c>
      <c r="D2" s="13" t="s">
        <v>5</v>
      </c>
      <c r="E2" s="14" t="s">
        <v>6</v>
      </c>
      <c r="G2" s="7" t="s">
        <v>2</v>
      </c>
      <c r="H2" s="7" t="s">
        <v>3</v>
      </c>
      <c r="I2" s="13" t="s">
        <v>4</v>
      </c>
      <c r="J2" s="13" t="s">
        <v>5</v>
      </c>
      <c r="K2" s="14" t="s">
        <v>6</v>
      </c>
    </row>
    <row r="3" spans="1:11" x14ac:dyDescent="0.25">
      <c r="A3" s="27">
        <v>0</v>
      </c>
      <c r="B3" s="10">
        <v>0</v>
      </c>
      <c r="C3" s="3"/>
      <c r="D3" s="3"/>
      <c r="E3" s="3"/>
      <c r="G3" s="27">
        <v>0</v>
      </c>
      <c r="H3" s="10">
        <v>0</v>
      </c>
      <c r="I3" s="3"/>
      <c r="J3" s="3"/>
      <c r="K3" s="3"/>
    </row>
    <row r="4" spans="1:11" x14ac:dyDescent="0.25">
      <c r="A4" s="9">
        <v>1.1000000000000001</v>
      </c>
      <c r="B4" s="1">
        <v>0.02</v>
      </c>
      <c r="C4" s="5"/>
      <c r="D4" s="4"/>
      <c r="E4" s="3"/>
      <c r="G4" s="9">
        <v>1.4</v>
      </c>
      <c r="H4" s="1">
        <v>0.02</v>
      </c>
      <c r="I4" s="5"/>
      <c r="J4" s="4"/>
      <c r="K4" s="3"/>
    </row>
    <row r="5" spans="1:11" x14ac:dyDescent="0.25">
      <c r="A5" s="9">
        <v>2.2000000000000002</v>
      </c>
      <c r="B5" s="8">
        <v>0.04</v>
      </c>
      <c r="C5" s="5"/>
      <c r="D5" s="4"/>
      <c r="E5" s="3"/>
      <c r="G5" s="9">
        <v>2.8</v>
      </c>
      <c r="H5" s="8">
        <v>0.04</v>
      </c>
      <c r="I5" s="5"/>
      <c r="J5" s="4"/>
      <c r="K5" s="3"/>
    </row>
    <row r="6" spans="1:11" x14ac:dyDescent="0.25">
      <c r="A6" s="9">
        <v>3.3</v>
      </c>
      <c r="B6" s="1">
        <v>0.06</v>
      </c>
      <c r="C6" s="5"/>
      <c r="D6" s="4"/>
      <c r="E6" s="3"/>
      <c r="G6" s="9">
        <v>4.2</v>
      </c>
      <c r="H6" s="1">
        <v>0.06</v>
      </c>
      <c r="I6" s="5"/>
      <c r="J6" s="4"/>
      <c r="K6" s="3"/>
    </row>
    <row r="7" spans="1:11" x14ac:dyDescent="0.25">
      <c r="A7" s="9">
        <v>4.4000000000000004</v>
      </c>
      <c r="B7" s="8">
        <v>0.08</v>
      </c>
      <c r="C7" s="5"/>
      <c r="D7" s="4"/>
      <c r="E7" s="3"/>
      <c r="G7" s="9">
        <v>5.6</v>
      </c>
      <c r="H7" s="8">
        <v>0.08</v>
      </c>
      <c r="I7" s="5"/>
      <c r="J7" s="4"/>
      <c r="K7" s="3"/>
    </row>
    <row r="8" spans="1:11" x14ac:dyDescent="0.25">
      <c r="A8" s="9">
        <v>5.5</v>
      </c>
      <c r="B8" s="1">
        <v>0.1</v>
      </c>
      <c r="C8" s="5"/>
      <c r="D8" s="4"/>
      <c r="E8" s="3"/>
      <c r="G8" s="9">
        <v>7</v>
      </c>
      <c r="H8" s="1">
        <v>0.1</v>
      </c>
      <c r="I8" s="5"/>
      <c r="J8" s="4"/>
      <c r="K8" s="3"/>
    </row>
    <row r="9" spans="1:11" x14ac:dyDescent="0.25">
      <c r="A9" s="9">
        <v>6.6</v>
      </c>
      <c r="B9" s="8">
        <v>0.12</v>
      </c>
      <c r="C9" s="5"/>
      <c r="D9" s="4"/>
      <c r="E9" s="3"/>
      <c r="G9" s="9">
        <v>8.4</v>
      </c>
      <c r="H9" s="8">
        <v>0.12</v>
      </c>
      <c r="I9" s="5"/>
      <c r="J9" s="4"/>
      <c r="K9" s="3"/>
    </row>
    <row r="10" spans="1:11" x14ac:dyDescent="0.25">
      <c r="A10" s="9">
        <v>7.7</v>
      </c>
      <c r="B10" s="1">
        <v>0.14000000000000001</v>
      </c>
      <c r="C10" s="5"/>
      <c r="D10" s="4"/>
      <c r="E10" s="3"/>
      <c r="G10" s="9">
        <v>9.8000000000000007</v>
      </c>
      <c r="H10" s="1">
        <v>0.14000000000000001</v>
      </c>
      <c r="I10" s="5"/>
      <c r="J10" s="4"/>
      <c r="K10" s="3"/>
    </row>
    <row r="11" spans="1:11" x14ac:dyDescent="0.25">
      <c r="A11" s="9">
        <v>8.8000000000000007</v>
      </c>
      <c r="B11" s="8">
        <v>0.16</v>
      </c>
      <c r="C11" s="5"/>
      <c r="D11" s="4"/>
      <c r="E11" s="3"/>
      <c r="G11" s="9">
        <v>11.2</v>
      </c>
      <c r="H11" s="8">
        <v>0.16</v>
      </c>
      <c r="I11" s="5"/>
      <c r="J11" s="4"/>
      <c r="K11" s="3"/>
    </row>
    <row r="12" spans="1:11" x14ac:dyDescent="0.25">
      <c r="A12" s="9">
        <v>9.9</v>
      </c>
      <c r="B12" s="1">
        <v>0.18</v>
      </c>
      <c r="C12" s="5"/>
      <c r="D12" s="4"/>
      <c r="E12" s="3"/>
      <c r="G12" s="9">
        <v>12.6</v>
      </c>
      <c r="H12" s="1">
        <v>0.18</v>
      </c>
      <c r="I12" s="5"/>
      <c r="J12" s="4"/>
      <c r="K12" s="3"/>
    </row>
    <row r="14" spans="1:11" x14ac:dyDescent="0.25">
      <c r="A14" s="67"/>
      <c r="B14" s="67"/>
      <c r="C14" s="53" t="s">
        <v>57</v>
      </c>
      <c r="D14" s="53"/>
    </row>
    <row r="15" spans="1:11" x14ac:dyDescent="0.25">
      <c r="A15" s="67"/>
      <c r="B15" s="67"/>
      <c r="C15" s="53"/>
      <c r="D15" s="53"/>
      <c r="E15" s="67"/>
      <c r="F15" s="67"/>
    </row>
    <row r="16" spans="1:11" x14ac:dyDescent="0.25">
      <c r="A16" s="67"/>
      <c r="B16" s="67"/>
      <c r="C16" s="53" t="s">
        <v>58</v>
      </c>
      <c r="D16" s="53"/>
      <c r="E16" s="67"/>
      <c r="F16" s="67"/>
    </row>
    <row r="17" spans="1:4" x14ac:dyDescent="0.25">
      <c r="A17" s="67"/>
      <c r="B17" s="67"/>
      <c r="C17" s="53"/>
      <c r="D17" s="53"/>
    </row>
  </sheetData>
  <mergeCells count="7">
    <mergeCell ref="A1:C1"/>
    <mergeCell ref="G1:I1"/>
    <mergeCell ref="A14:B15"/>
    <mergeCell ref="A16:B17"/>
    <mergeCell ref="C14:D15"/>
    <mergeCell ref="C16:D17"/>
    <mergeCell ref="E15:F1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="130" zoomScaleNormal="130" workbookViewId="0">
      <selection activeCell="O14" sqref="O14"/>
    </sheetView>
  </sheetViews>
  <sheetFormatPr defaultRowHeight="15" x14ac:dyDescent="0.25"/>
  <sheetData>
    <row r="1" spans="1:2" ht="17.25" x14ac:dyDescent="0.25">
      <c r="A1" s="7" t="s">
        <v>12</v>
      </c>
      <c r="B1" s="7" t="s">
        <v>13</v>
      </c>
    </row>
    <row r="2" spans="1:2" x14ac:dyDescent="0.25">
      <c r="A2" s="17">
        <v>15</v>
      </c>
      <c r="B2" s="5">
        <v>23.643514433752774</v>
      </c>
    </row>
    <row r="3" spans="1:2" x14ac:dyDescent="0.25">
      <c r="A3" s="17">
        <v>20</v>
      </c>
      <c r="B3" s="5">
        <v>24.053778435726624</v>
      </c>
    </row>
    <row r="4" spans="1:2" x14ac:dyDescent="0.25">
      <c r="A4" s="17">
        <v>25</v>
      </c>
      <c r="B4" s="5">
        <v>24.464042437700463</v>
      </c>
    </row>
    <row r="5" spans="1:2" x14ac:dyDescent="0.25">
      <c r="A5" s="17">
        <v>30</v>
      </c>
      <c r="B5" s="5">
        <v>24.874306439674314</v>
      </c>
    </row>
    <row r="6" spans="1:2" x14ac:dyDescent="0.25">
      <c r="A6" s="17">
        <v>35</v>
      </c>
      <c r="B6" s="5">
        <v>25.28457044164816</v>
      </c>
    </row>
    <row r="7" spans="1:2" x14ac:dyDescent="0.25">
      <c r="A7" s="17">
        <v>40</v>
      </c>
      <c r="B7" s="5">
        <v>25.694834443622007</v>
      </c>
    </row>
    <row r="8" spans="1:2" x14ac:dyDescent="0.25">
      <c r="A8" s="17">
        <v>45</v>
      </c>
      <c r="B8" s="5">
        <v>26.105098445595857</v>
      </c>
    </row>
    <row r="9" spans="1:2" x14ac:dyDescent="0.25">
      <c r="A9" s="17">
        <v>50</v>
      </c>
      <c r="B9" s="5">
        <v>26.515362447569697</v>
      </c>
    </row>
    <row r="10" spans="1:2" x14ac:dyDescent="0.25">
      <c r="A10" s="17">
        <v>55</v>
      </c>
      <c r="B10" s="5">
        <v>26.925626449543547</v>
      </c>
    </row>
    <row r="11" spans="1:2" x14ac:dyDescent="0.25">
      <c r="A11" s="17">
        <v>60</v>
      </c>
      <c r="B11" s="5">
        <v>27.335890451517393</v>
      </c>
    </row>
    <row r="12" spans="1:2" x14ac:dyDescent="0.25">
      <c r="A12" s="17">
        <v>65</v>
      </c>
      <c r="B12" s="5">
        <v>27.746154453491236</v>
      </c>
    </row>
    <row r="13" spans="1:2" x14ac:dyDescent="0.25">
      <c r="A13" s="17">
        <v>70</v>
      </c>
      <c r="B13" s="5">
        <v>28.156418455465086</v>
      </c>
    </row>
    <row r="14" spans="1:2" x14ac:dyDescent="0.25">
      <c r="A14" s="17">
        <v>75</v>
      </c>
      <c r="B14" s="5">
        <v>28.566682457438933</v>
      </c>
    </row>
    <row r="17" spans="1:7" x14ac:dyDescent="0.25">
      <c r="A17" s="48" t="s">
        <v>37</v>
      </c>
      <c r="B17" s="48"/>
      <c r="C17" s="48"/>
      <c r="D17" s="70" t="s">
        <v>26</v>
      </c>
      <c r="E17" s="72"/>
      <c r="F17" s="74" t="s">
        <v>27</v>
      </c>
    </row>
    <row r="18" spans="1:7" x14ac:dyDescent="0.25">
      <c r="A18" s="48"/>
      <c r="B18" s="48"/>
      <c r="C18" s="48"/>
      <c r="D18" s="71"/>
      <c r="E18" s="73"/>
      <c r="F18" s="74"/>
    </row>
    <row r="21" spans="1:7" x14ac:dyDescent="0.25">
      <c r="A21" s="48" t="s">
        <v>38</v>
      </c>
      <c r="B21" s="48"/>
      <c r="C21" s="48"/>
      <c r="D21" s="48"/>
      <c r="E21" s="70" t="s">
        <v>28</v>
      </c>
      <c r="F21" s="68"/>
      <c r="G21" s="48" t="s">
        <v>29</v>
      </c>
    </row>
    <row r="22" spans="1:7" x14ac:dyDescent="0.25">
      <c r="A22" s="48"/>
      <c r="B22" s="48"/>
      <c r="C22" s="48"/>
      <c r="D22" s="48"/>
      <c r="E22" s="70"/>
      <c r="F22" s="69"/>
      <c r="G22" s="38"/>
    </row>
  </sheetData>
  <mergeCells count="8">
    <mergeCell ref="G21:G22"/>
    <mergeCell ref="F21:F22"/>
    <mergeCell ref="A17:C18"/>
    <mergeCell ref="D17:D18"/>
    <mergeCell ref="E17:E18"/>
    <mergeCell ref="F17:F18"/>
    <mergeCell ref="A21:D22"/>
    <mergeCell ref="E21:E2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zoomScale="130" zoomScaleNormal="130" workbookViewId="0">
      <selection activeCell="F16" sqref="F16"/>
    </sheetView>
  </sheetViews>
  <sheetFormatPr defaultRowHeight="15" x14ac:dyDescent="0.25"/>
  <sheetData>
    <row r="1" spans="1:4" x14ac:dyDescent="0.25">
      <c r="A1" s="12" t="s">
        <v>3</v>
      </c>
      <c r="B1" s="12" t="s">
        <v>2</v>
      </c>
    </row>
    <row r="2" spans="1:4" x14ac:dyDescent="0.25">
      <c r="A2" s="1">
        <v>0</v>
      </c>
      <c r="B2" s="1">
        <v>0</v>
      </c>
    </row>
    <row r="3" spans="1:4" x14ac:dyDescent="0.25">
      <c r="A3" s="1">
        <v>0.02</v>
      </c>
      <c r="B3" s="1">
        <v>0.19620000000000001</v>
      </c>
    </row>
    <row r="4" spans="1:4" x14ac:dyDescent="0.25">
      <c r="A4" s="1">
        <v>0.04</v>
      </c>
      <c r="B4" s="1">
        <v>0.78480000000000005</v>
      </c>
    </row>
    <row r="5" spans="1:4" x14ac:dyDescent="0.25">
      <c r="A5" s="1">
        <v>0.06</v>
      </c>
      <c r="B5" s="1">
        <v>1.7658</v>
      </c>
    </row>
    <row r="6" spans="1:4" x14ac:dyDescent="0.25">
      <c r="A6" s="1">
        <v>0.08</v>
      </c>
      <c r="B6" s="1">
        <v>3.1392000000000002</v>
      </c>
    </row>
    <row r="7" spans="1:4" x14ac:dyDescent="0.25">
      <c r="A7" s="1">
        <v>0.1</v>
      </c>
      <c r="B7" s="1">
        <v>4.9050000000000011</v>
      </c>
    </row>
    <row r="8" spans="1:4" x14ac:dyDescent="0.25">
      <c r="A8" s="1">
        <v>0.12</v>
      </c>
      <c r="B8" s="1">
        <v>7.0632000000000001</v>
      </c>
    </row>
    <row r="9" spans="1:4" x14ac:dyDescent="0.25">
      <c r="A9" s="1">
        <v>0.14000000000000001</v>
      </c>
      <c r="B9" s="1">
        <v>9.6138000000000012</v>
      </c>
    </row>
    <row r="10" spans="1:4" x14ac:dyDescent="0.25">
      <c r="A10" s="1">
        <v>0.16</v>
      </c>
      <c r="B10" s="1">
        <v>12.556800000000001</v>
      </c>
    </row>
    <row r="11" spans="1:4" x14ac:dyDescent="0.25">
      <c r="A11" s="1">
        <v>0.18</v>
      </c>
      <c r="B11" s="1">
        <v>15.892199999999999</v>
      </c>
    </row>
    <row r="13" spans="1:4" x14ac:dyDescent="0.25">
      <c r="A13" s="67"/>
      <c r="B13" s="67"/>
      <c r="C13" s="67"/>
      <c r="D13" s="67"/>
    </row>
    <row r="14" spans="1:4" x14ac:dyDescent="0.25">
      <c r="A14" s="67"/>
      <c r="B14" s="67"/>
      <c r="C14" s="67"/>
      <c r="D14" s="67"/>
    </row>
    <row r="15" spans="1:4" x14ac:dyDescent="0.25">
      <c r="B15" s="67"/>
      <c r="C15" s="67"/>
    </row>
    <row r="16" spans="1:4" x14ac:dyDescent="0.25">
      <c r="B16" s="67"/>
      <c r="C16" s="67"/>
    </row>
    <row r="17" spans="2:4" x14ac:dyDescent="0.25">
      <c r="B17" s="67"/>
      <c r="C17" s="67"/>
    </row>
    <row r="18" spans="2:4" x14ac:dyDescent="0.25">
      <c r="B18" s="67"/>
      <c r="C18" s="67"/>
    </row>
    <row r="20" spans="2:4" ht="17.25" x14ac:dyDescent="0.25">
      <c r="B20" s="18" t="s">
        <v>30</v>
      </c>
      <c r="C20" s="21"/>
      <c r="D20" s="19" t="s">
        <v>25</v>
      </c>
    </row>
    <row r="21" spans="2:4" x14ac:dyDescent="0.25">
      <c r="B21" s="16"/>
    </row>
    <row r="22" spans="2:4" ht="16.5" x14ac:dyDescent="0.25">
      <c r="B22" s="20" t="s">
        <v>24</v>
      </c>
      <c r="C22" s="3"/>
      <c r="D22" s="22" t="s">
        <v>31</v>
      </c>
    </row>
  </sheetData>
  <mergeCells count="4">
    <mergeCell ref="A13:B14"/>
    <mergeCell ref="C13:D14"/>
    <mergeCell ref="B15:C16"/>
    <mergeCell ref="B17:C1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zoomScale="130" zoomScaleNormal="130" workbookViewId="0">
      <selection activeCell="C1" sqref="C1"/>
    </sheetView>
  </sheetViews>
  <sheetFormatPr defaultRowHeight="15" x14ac:dyDescent="0.25"/>
  <sheetData>
    <row r="1" spans="1:3" ht="17.25" x14ac:dyDescent="0.25">
      <c r="A1" s="14" t="s">
        <v>0</v>
      </c>
      <c r="B1" s="14" t="s">
        <v>7</v>
      </c>
      <c r="C1" s="6" t="s">
        <v>10</v>
      </c>
    </row>
    <row r="2" spans="1:3" x14ac:dyDescent="0.25">
      <c r="A2" s="5">
        <v>0.5</v>
      </c>
      <c r="B2" s="5">
        <v>6</v>
      </c>
      <c r="C2" s="5">
        <f>1/A2</f>
        <v>2</v>
      </c>
    </row>
    <row r="3" spans="1:3" x14ac:dyDescent="0.25">
      <c r="A3" s="5">
        <v>1</v>
      </c>
      <c r="B3" s="5">
        <v>3</v>
      </c>
      <c r="C3" s="5">
        <f t="shared" ref="C3:C6" si="0">1/A3</f>
        <v>1</v>
      </c>
    </row>
    <row r="4" spans="1:3" x14ac:dyDescent="0.25">
      <c r="A4" s="5">
        <v>1.5</v>
      </c>
      <c r="B4" s="5">
        <v>2</v>
      </c>
      <c r="C4" s="5">
        <f t="shared" si="0"/>
        <v>0.66666666666666663</v>
      </c>
    </row>
    <row r="5" spans="1:3" x14ac:dyDescent="0.25">
      <c r="A5" s="5">
        <v>2</v>
      </c>
      <c r="B5" s="5">
        <v>1.5</v>
      </c>
      <c r="C5" s="5">
        <f t="shared" si="0"/>
        <v>0.5</v>
      </c>
    </row>
    <row r="6" spans="1:3" x14ac:dyDescent="0.25">
      <c r="A6" s="5">
        <v>2.5</v>
      </c>
      <c r="B6" s="5">
        <v>1.2</v>
      </c>
      <c r="C6" s="5">
        <f t="shared" si="0"/>
        <v>0.4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Naslov</vt:lpstr>
      <vt:lpstr>Cilj</vt:lpstr>
      <vt:lpstr>Motivacija</vt:lpstr>
      <vt:lpstr>Pojmovi</vt:lpstr>
      <vt:lpstr>Ohm</vt:lpstr>
      <vt:lpstr>v = konst.</vt:lpstr>
      <vt:lpstr>Charlesov</vt:lpstr>
      <vt:lpstr>a = konst.</vt:lpstr>
      <vt:lpstr>2. Newton</vt:lpstr>
      <vt:lpstr>Period titranja</vt:lpstr>
      <vt:lpstr>Nejednoliko gibanje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7</cp:lastModifiedBy>
  <dcterms:created xsi:type="dcterms:W3CDTF">2017-11-01T11:26:44Z</dcterms:created>
  <dcterms:modified xsi:type="dcterms:W3CDTF">2017-11-03T14:02:02Z</dcterms:modified>
</cp:coreProperties>
</file>