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ocuments\Ivan\Financijski izvještaji\2023\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G301" i="9"/>
  <c r="F301" i="9"/>
  <c r="E301" i="9"/>
  <c r="B301" i="9" s="1"/>
  <c r="H300" i="9"/>
  <c r="E300" i="9" s="1"/>
  <c r="B300" i="9" s="1"/>
  <c r="G300" i="9"/>
  <c r="F300" i="9"/>
  <c r="H299" i="9"/>
  <c r="G299" i="9"/>
  <c r="F299" i="9"/>
  <c r="H298" i="9"/>
  <c r="E298" i="9" s="1"/>
  <c r="B298" i="9" s="1"/>
  <c r="G298" i="9"/>
  <c r="F298" i="9"/>
  <c r="H297" i="9"/>
  <c r="G297" i="9"/>
  <c r="F297" i="9"/>
  <c r="H296" i="9"/>
  <c r="G296" i="9"/>
  <c r="E296" i="9" s="1"/>
  <c r="B296" i="9" s="1"/>
  <c r="F296" i="9"/>
  <c r="H295" i="9"/>
  <c r="G295" i="9"/>
  <c r="F295" i="9"/>
  <c r="H294" i="9"/>
  <c r="E294" i="9" s="1"/>
  <c r="B294" i="9" s="1"/>
  <c r="G294" i="9"/>
  <c r="F294" i="9"/>
  <c r="H293" i="9"/>
  <c r="G293" i="9"/>
  <c r="E293" i="9" s="1"/>
  <c r="B293" i="9" s="1"/>
  <c r="F293" i="9"/>
  <c r="H292" i="9"/>
  <c r="G292" i="9"/>
  <c r="F292" i="9"/>
  <c r="H291" i="9"/>
  <c r="G291" i="9"/>
  <c r="F291" i="9"/>
  <c r="E291" i="9"/>
  <c r="B291" i="9" s="1"/>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H281" i="9"/>
  <c r="E281" i="9" s="1"/>
  <c r="B281" i="9" s="1"/>
  <c r="G281" i="9"/>
  <c r="F281" i="9"/>
  <c r="F280" i="9"/>
  <c r="F279" i="9"/>
  <c r="F278" i="9"/>
  <c r="F277" i="9"/>
  <c r="F276" i="9"/>
  <c r="L275" i="9"/>
  <c r="F275" i="9" s="1"/>
  <c r="H275" i="9"/>
  <c r="F274" i="9"/>
  <c r="I273" i="9"/>
  <c r="H273" i="9"/>
  <c r="F273" i="9"/>
  <c r="E272" i="9"/>
  <c r="M271" i="9"/>
  <c r="L271" i="9"/>
  <c r="F271" i="9" s="1"/>
  <c r="E271" i="9"/>
  <c r="M270" i="9"/>
  <c r="L270" i="9"/>
  <c r="F270" i="9"/>
  <c r="B270" i="9" s="1"/>
  <c r="E270" i="9"/>
  <c r="M269" i="9"/>
  <c r="L269" i="9"/>
  <c r="F269" i="9" s="1"/>
  <c r="E269" i="9"/>
  <c r="B269" i="9" s="1"/>
  <c r="M268" i="9"/>
  <c r="F268" i="9" s="1"/>
  <c r="B268" i="9" s="1"/>
  <c r="L268" i="9"/>
  <c r="E268" i="9"/>
  <c r="M267" i="9"/>
  <c r="L267" i="9"/>
  <c r="F267" i="9" s="1"/>
  <c r="E267" i="9"/>
  <c r="B267" i="9" s="1"/>
  <c r="M266" i="9"/>
  <c r="L266" i="9"/>
  <c r="F266" i="9"/>
  <c r="B266" i="9" s="1"/>
  <c r="E266" i="9"/>
  <c r="M265" i="9"/>
  <c r="L265" i="9"/>
  <c r="F265" i="9" s="1"/>
  <c r="E265" i="9"/>
  <c r="M264" i="9"/>
  <c r="F264" i="9" s="1"/>
  <c r="B264" i="9" s="1"/>
  <c r="L264" i="9"/>
  <c r="E264" i="9"/>
  <c r="M263" i="9"/>
  <c r="L263" i="9"/>
  <c r="F263" i="9" s="1"/>
  <c r="E263" i="9"/>
  <c r="M262" i="9"/>
  <c r="L262" i="9"/>
  <c r="F262" i="9"/>
  <c r="B262" i="9" s="1"/>
  <c r="E262" i="9"/>
  <c r="M261" i="9"/>
  <c r="L261" i="9"/>
  <c r="F261" i="9" s="1"/>
  <c r="E261" i="9"/>
  <c r="B261" i="9" s="1"/>
  <c r="M260" i="9"/>
  <c r="F260" i="9" s="1"/>
  <c r="B260" i="9" s="1"/>
  <c r="L260" i="9"/>
  <c r="E260" i="9"/>
  <c r="M259" i="9"/>
  <c r="L259" i="9"/>
  <c r="F259" i="9" s="1"/>
  <c r="E259" i="9"/>
  <c r="B259" i="9" s="1"/>
  <c r="M258" i="9"/>
  <c r="L258" i="9"/>
  <c r="F258" i="9"/>
  <c r="B258" i="9" s="1"/>
  <c r="E258" i="9"/>
  <c r="M257" i="9"/>
  <c r="L257" i="9"/>
  <c r="F257" i="9" s="1"/>
  <c r="E257" i="9"/>
  <c r="M256" i="9"/>
  <c r="F256" i="9" s="1"/>
  <c r="B256" i="9" s="1"/>
  <c r="L256" i="9"/>
  <c r="E256" i="9"/>
  <c r="M255" i="9"/>
  <c r="L255" i="9"/>
  <c r="F255" i="9" s="1"/>
  <c r="E255" i="9"/>
  <c r="M254" i="9"/>
  <c r="L254" i="9"/>
  <c r="F254" i="9"/>
  <c r="B254" i="9" s="1"/>
  <c r="E254" i="9"/>
  <c r="M253" i="9"/>
  <c r="L253" i="9"/>
  <c r="F253" i="9" s="1"/>
  <c r="E253" i="9"/>
  <c r="B253" i="9" s="1"/>
  <c r="M252" i="9"/>
  <c r="F252" i="9" s="1"/>
  <c r="B252" i="9" s="1"/>
  <c r="L252" i="9"/>
  <c r="E252" i="9"/>
  <c r="M251" i="9"/>
  <c r="L251" i="9"/>
  <c r="F251" i="9" s="1"/>
  <c r="E251" i="9"/>
  <c r="B251" i="9" s="1"/>
  <c r="M250" i="9"/>
  <c r="L250" i="9"/>
  <c r="F250" i="9"/>
  <c r="B250" i="9" s="1"/>
  <c r="E250" i="9"/>
  <c r="M249" i="9"/>
  <c r="L249" i="9"/>
  <c r="F249" i="9" s="1"/>
  <c r="E249" i="9"/>
  <c r="M248" i="9"/>
  <c r="F248" i="9" s="1"/>
  <c r="B248" i="9" s="1"/>
  <c r="L248" i="9"/>
  <c r="E248" i="9"/>
  <c r="M247" i="9"/>
  <c r="L247" i="9"/>
  <c r="F247" i="9" s="1"/>
  <c r="E247" i="9"/>
  <c r="M246" i="9"/>
  <c r="F246" i="9" s="1"/>
  <c r="B246" i="9" s="1"/>
  <c r="L246" i="9"/>
  <c r="E246" i="9"/>
  <c r="M245" i="9"/>
  <c r="L245" i="9"/>
  <c r="F245" i="9" s="1"/>
  <c r="E245" i="9"/>
  <c r="M244" i="9"/>
  <c r="F244" i="9" s="1"/>
  <c r="B244" i="9" s="1"/>
  <c r="L244" i="9"/>
  <c r="E244" i="9"/>
  <c r="M243" i="9"/>
  <c r="L243" i="9"/>
  <c r="F243" i="9" s="1"/>
  <c r="E243" i="9"/>
  <c r="M242" i="9"/>
  <c r="L242" i="9"/>
  <c r="F242" i="9"/>
  <c r="E242" i="9"/>
  <c r="B242" i="9"/>
  <c r="M241" i="9"/>
  <c r="L241" i="9"/>
  <c r="F241" i="9" s="1"/>
  <c r="E241" i="9"/>
  <c r="M240" i="9"/>
  <c r="L240" i="9"/>
  <c r="F240" i="9"/>
  <c r="B240" i="9" s="1"/>
  <c r="E240" i="9"/>
  <c r="M239" i="9"/>
  <c r="L239" i="9"/>
  <c r="F239" i="9" s="1"/>
  <c r="E239" i="9"/>
  <c r="B239" i="9" s="1"/>
  <c r="M238" i="9"/>
  <c r="F238" i="9" s="1"/>
  <c r="B238" i="9" s="1"/>
  <c r="L238" i="9"/>
  <c r="E238" i="9"/>
  <c r="M237" i="9"/>
  <c r="L237" i="9"/>
  <c r="F237" i="9" s="1"/>
  <c r="E237" i="9"/>
  <c r="B237" i="9" s="1"/>
  <c r="M236" i="9"/>
  <c r="L236" i="9"/>
  <c r="F236" i="9"/>
  <c r="B236" i="9" s="1"/>
  <c r="E236" i="9"/>
  <c r="M235" i="9"/>
  <c r="L235" i="9"/>
  <c r="F235" i="9" s="1"/>
  <c r="E235" i="9"/>
  <c r="M234" i="9"/>
  <c r="L234" i="9"/>
  <c r="F234" i="9" s="1"/>
  <c r="B234" i="9" s="1"/>
  <c r="E234" i="9"/>
  <c r="M233" i="9"/>
  <c r="L233" i="9"/>
  <c r="F233" i="9" s="1"/>
  <c r="E233" i="9"/>
  <c r="M232" i="9"/>
  <c r="L232" i="9"/>
  <c r="F232" i="9"/>
  <c r="B232" i="9" s="1"/>
  <c r="E232" i="9"/>
  <c r="M231" i="9"/>
  <c r="L231" i="9"/>
  <c r="F231" i="9" s="1"/>
  <c r="E231" i="9"/>
  <c r="B231" i="9" s="1"/>
  <c r="M230" i="9"/>
  <c r="L230" i="9"/>
  <c r="F230" i="9" s="1"/>
  <c r="B230" i="9" s="1"/>
  <c r="E230" i="9"/>
  <c r="M229" i="9"/>
  <c r="L229" i="9"/>
  <c r="F229" i="9" s="1"/>
  <c r="E229" i="9"/>
  <c r="B229" i="9" s="1"/>
  <c r="M228" i="9"/>
  <c r="L228" i="9"/>
  <c r="F228" i="9"/>
  <c r="E228" i="9"/>
  <c r="B228" i="9" s="1"/>
  <c r="M227" i="9"/>
  <c r="L227" i="9"/>
  <c r="F227" i="9" s="1"/>
  <c r="E227" i="9"/>
  <c r="M226" i="9"/>
  <c r="L226" i="9"/>
  <c r="E226" i="9"/>
  <c r="M225" i="9"/>
  <c r="L225" i="9"/>
  <c r="F225" i="9" s="1"/>
  <c r="E225" i="9"/>
  <c r="M224" i="9"/>
  <c r="L224" i="9"/>
  <c r="F224" i="9"/>
  <c r="E224" i="9"/>
  <c r="B224" i="9" s="1"/>
  <c r="M223" i="9"/>
  <c r="L223" i="9"/>
  <c r="E223" i="9"/>
  <c r="M222" i="9"/>
  <c r="L222" i="9"/>
  <c r="F222" i="9" s="1"/>
  <c r="B222" i="9" s="1"/>
  <c r="E222" i="9"/>
  <c r="M221" i="9"/>
  <c r="L221" i="9"/>
  <c r="F221" i="9"/>
  <c r="E221" i="9"/>
  <c r="M220" i="9"/>
  <c r="L220" i="9"/>
  <c r="F220" i="9"/>
  <c r="B220" i="9" s="1"/>
  <c r="E220" i="9"/>
  <c r="M219" i="9"/>
  <c r="L219" i="9"/>
  <c r="E219" i="9"/>
  <c r="M218" i="9"/>
  <c r="L218" i="9"/>
  <c r="E218" i="9"/>
  <c r="M217" i="9"/>
  <c r="L217" i="9"/>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G157" i="9"/>
  <c r="F157" i="9"/>
  <c r="B157" i="9"/>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G149" i="9"/>
  <c r="F149" i="9"/>
  <c r="B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G137" i="9"/>
  <c r="F137" i="9"/>
  <c r="B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G129" i="9"/>
  <c r="F129" i="9"/>
  <c r="B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G121" i="9"/>
  <c r="F121" i="9"/>
  <c r="B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G113" i="9"/>
  <c r="F113" i="9"/>
  <c r="B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G105" i="9"/>
  <c r="F105" i="9"/>
  <c r="B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G97" i="9"/>
  <c r="F97" i="9"/>
  <c r="B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G89" i="9"/>
  <c r="F89" i="9"/>
  <c r="B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G81" i="9"/>
  <c r="F81" i="9"/>
  <c r="B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G73" i="9"/>
  <c r="F73" i="9"/>
  <c r="B73" i="9"/>
  <c r="H72" i="9"/>
  <c r="G72" i="9"/>
  <c r="F72" i="9"/>
  <c r="E72" i="9"/>
  <c r="B72" i="9" s="1"/>
  <c r="H71" i="9"/>
  <c r="G71" i="9"/>
  <c r="E71" i="9" s="1"/>
  <c r="F71" i="9"/>
  <c r="H70" i="9"/>
  <c r="G70" i="9"/>
  <c r="E70" i="9" s="1"/>
  <c r="B70" i="9" s="1"/>
  <c r="F70" i="9"/>
  <c r="H69" i="9"/>
  <c r="G69" i="9"/>
  <c r="E69" i="9" s="1"/>
  <c r="B69" i="9" s="1"/>
  <c r="F69" i="9"/>
  <c r="H68" i="9"/>
  <c r="G68" i="9"/>
  <c r="F68" i="9"/>
  <c r="E68" i="9"/>
  <c r="B68" i="9" s="1"/>
  <c r="H67" i="9"/>
  <c r="G67" i="9"/>
  <c r="F67" i="9"/>
  <c r="E67" i="9"/>
  <c r="H66" i="9"/>
  <c r="G66" i="9"/>
  <c r="E66" i="9" s="1"/>
  <c r="B66" i="9" s="1"/>
  <c r="F66" i="9"/>
  <c r="H65" i="9"/>
  <c r="G65" i="9"/>
  <c r="F65" i="9"/>
  <c r="E65" i="9"/>
  <c r="B65" i="9" s="1"/>
  <c r="H64" i="9"/>
  <c r="E64" i="9" s="1"/>
  <c r="B64" i="9" s="1"/>
  <c r="G64" i="9"/>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G32" i="9"/>
  <c r="F32" i="9"/>
  <c r="H31" i="9"/>
  <c r="G31" i="9"/>
  <c r="F31" i="9"/>
  <c r="H30" i="9"/>
  <c r="E30" i="9" s="1"/>
  <c r="B30" i="9" s="1"/>
  <c r="G30" i="9"/>
  <c r="F30" i="9"/>
  <c r="H29" i="9"/>
  <c r="G29" i="9"/>
  <c r="F29" i="9"/>
  <c r="E29" i="9"/>
  <c r="B29" i="9" s="1"/>
  <c r="H28" i="9"/>
  <c r="G28" i="9"/>
  <c r="E28" i="9" s="1"/>
  <c r="B28" i="9" s="1"/>
  <c r="F28" i="9"/>
  <c r="H27" i="9"/>
  <c r="G27" i="9"/>
  <c r="F27" i="9"/>
  <c r="H26" i="9"/>
  <c r="G26" i="9"/>
  <c r="F26" i="9"/>
  <c r="E26" i="9"/>
  <c r="B26" i="9" s="1"/>
  <c r="H25" i="9"/>
  <c r="G25" i="9"/>
  <c r="F25" i="9"/>
  <c r="E25" i="9"/>
  <c r="B25" i="9" s="1"/>
  <c r="H24" i="9"/>
  <c r="G24" i="9"/>
  <c r="E24" i="9" s="1"/>
  <c r="B24" i="9" s="1"/>
  <c r="F24" i="9"/>
  <c r="H23" i="9"/>
  <c r="G23" i="9"/>
  <c r="F23" i="9"/>
  <c r="H22" i="9"/>
  <c r="E22" i="9" s="1"/>
  <c r="B22" i="9" s="1"/>
  <c r="G22" i="9"/>
  <c r="F22" i="9"/>
  <c r="F21" i="9"/>
  <c r="F4" i="9"/>
  <c r="O3" i="9"/>
  <c r="G275" i="9" s="1"/>
  <c r="E275" i="9" s="1"/>
  <c r="B275" i="9" s="1"/>
  <c r="I3" i="9"/>
  <c r="H165" i="9" s="1"/>
  <c r="H3" i="9"/>
  <c r="G3" i="9"/>
  <c r="D101" i="8"/>
  <c r="C1576" i="1" s="1"/>
  <c r="D95" i="8"/>
  <c r="D90" i="8"/>
  <c r="D85" i="8"/>
  <c r="D80" i="8"/>
  <c r="D75" i="8"/>
  <c r="D70" i="8"/>
  <c r="D65" i="8"/>
  <c r="D60" i="8"/>
  <c r="D55" i="8"/>
  <c r="D50" i="8"/>
  <c r="D44" i="8"/>
  <c r="D36" i="8"/>
  <c r="D26" i="8"/>
  <c r="D24" i="8" s="1"/>
  <c r="C1499" i="1" s="1"/>
  <c r="D18" i="8"/>
  <c r="D8" i="8"/>
  <c r="D6" i="8"/>
  <c r="C1481" i="1"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I27" i="3"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1227" i="1" s="1"/>
  <c r="D250" i="5"/>
  <c r="F249" i="5"/>
  <c r="F248" i="5"/>
  <c r="F247" i="5"/>
  <c r="E246" i="5"/>
  <c r="D1223" i="1" s="1"/>
  <c r="D246" i="5"/>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E177" i="5" s="1"/>
  <c r="H307" i="9" s="1"/>
  <c r="D180" i="5"/>
  <c r="C1157" i="1"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F79" i="5" s="1"/>
  <c r="E78" i="5"/>
  <c r="F77" i="5"/>
  <c r="F76" i="5"/>
  <c r="F75" i="5"/>
  <c r="F74" i="5"/>
  <c r="F73" i="5"/>
  <c r="F72" i="5"/>
  <c r="F71" i="5"/>
  <c r="E70" i="5"/>
  <c r="E69" i="5" s="1"/>
  <c r="D70" i="5"/>
  <c r="F70" i="5" s="1"/>
  <c r="F67" i="5"/>
  <c r="F66" i="5"/>
  <c r="F65" i="5"/>
  <c r="F64" i="5"/>
  <c r="E63" i="5"/>
  <c r="F63" i="5" s="1"/>
  <c r="D63" i="5"/>
  <c r="F62" i="5"/>
  <c r="F61" i="5"/>
  <c r="F60" i="5"/>
  <c r="F59" i="5"/>
  <c r="F58" i="5"/>
  <c r="F57" i="5"/>
  <c r="E56" i="5"/>
  <c r="D56" i="5"/>
  <c r="F56" i="5" s="1"/>
  <c r="F55" i="5"/>
  <c r="F54" i="5"/>
  <c r="F53" i="5"/>
  <c r="E52" i="5"/>
  <c r="D52" i="5"/>
  <c r="F52" i="5" s="1"/>
  <c r="F51" i="5"/>
  <c r="F50" i="5"/>
  <c r="F49" i="5"/>
  <c r="F48" i="5"/>
  <c r="F47" i="5"/>
  <c r="F46" i="5"/>
  <c r="F45" i="5"/>
  <c r="E45" i="5"/>
  <c r="D1023" i="1" s="1"/>
  <c r="D45" i="5"/>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D593" i="4" s="1"/>
  <c r="F602" i="4"/>
  <c r="F601" i="4"/>
  <c r="F600" i="4"/>
  <c r="F599" i="4"/>
  <c r="E599" i="4"/>
  <c r="D599" i="4"/>
  <c r="F598" i="4"/>
  <c r="F597" i="4"/>
  <c r="F596" i="4"/>
  <c r="F595" i="4"/>
  <c r="E594" i="4"/>
  <c r="E593" i="4" s="1"/>
  <c r="D594" i="4"/>
  <c r="F594" i="4" s="1"/>
  <c r="F592" i="4"/>
  <c r="F591" i="4"/>
  <c r="E590" i="4"/>
  <c r="E580" i="4" s="1"/>
  <c r="D590" i="4"/>
  <c r="F590" i="4" s="1"/>
  <c r="F589" i="4"/>
  <c r="F588" i="4"/>
  <c r="F587" i="4"/>
  <c r="E587" i="4"/>
  <c r="D587" i="4"/>
  <c r="F586" i="4"/>
  <c r="F585" i="4"/>
  <c r="E585" i="4"/>
  <c r="D585" i="4"/>
  <c r="F584" i="4"/>
  <c r="F583" i="4"/>
  <c r="F582" i="4"/>
  <c r="E581" i="4"/>
  <c r="D581" i="4"/>
  <c r="F579" i="4"/>
  <c r="F578" i="4"/>
  <c r="E577" i="4"/>
  <c r="D577" i="4"/>
  <c r="F576" i="4"/>
  <c r="F575" i="4"/>
  <c r="E574" i="4"/>
  <c r="D574" i="4"/>
  <c r="F574" i="4" s="1"/>
  <c r="F573" i="4"/>
  <c r="F572" i="4"/>
  <c r="F571" i="4"/>
  <c r="E571" i="4"/>
  <c r="D571" i="4"/>
  <c r="F570" i="4"/>
  <c r="F569" i="4"/>
  <c r="F568" i="4"/>
  <c r="E568" i="4"/>
  <c r="E567" i="4" s="1"/>
  <c r="D568" i="4"/>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4" i="4"/>
  <c r="F523" i="4"/>
  <c r="E522" i="4"/>
  <c r="D522" i="4"/>
  <c r="F522" i="4" s="1"/>
  <c r="F521" i="4"/>
  <c r="F520" i="4"/>
  <c r="F519" i="4"/>
  <c r="E519" i="4"/>
  <c r="D519" i="4"/>
  <c r="F518" i="4"/>
  <c r="F517" i="4"/>
  <c r="F516" i="4"/>
  <c r="E516" i="4"/>
  <c r="E515" i="4" s="1"/>
  <c r="D509" i="1"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s="1"/>
  <c r="E484" i="4"/>
  <c r="F483" i="4"/>
  <c r="F482" i="4"/>
  <c r="F481" i="4"/>
  <c r="E481" i="4"/>
  <c r="D481" i="4"/>
  <c r="F480" i="4"/>
  <c r="F479" i="4"/>
  <c r="F478" i="4"/>
  <c r="E478" i="4"/>
  <c r="D478" i="4"/>
  <c r="F477" i="4"/>
  <c r="F476" i="4"/>
  <c r="F475" i="4"/>
  <c r="F474" i="4"/>
  <c r="F473" i="4"/>
  <c r="E473" i="4"/>
  <c r="D473" i="4"/>
  <c r="D472" i="4" s="1"/>
  <c r="F472" i="4" s="1"/>
  <c r="E472" i="4"/>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E427" i="4"/>
  <c r="D427" i="4"/>
  <c r="F426" i="4"/>
  <c r="F425" i="4"/>
  <c r="F424" i="4"/>
  <c r="F423" i="4"/>
  <c r="F422" i="4"/>
  <c r="E422" i="4"/>
  <c r="E421" i="4" s="1"/>
  <c r="D422" i="4"/>
  <c r="E418" i="4"/>
  <c r="D418" i="4"/>
  <c r="F418" i="4" s="1"/>
  <c r="E417" i="4"/>
  <c r="D412" i="1" s="1"/>
  <c r="D417" i="4"/>
  <c r="F417" i="4" s="1"/>
  <c r="E416" i="4"/>
  <c r="D416" i="4"/>
  <c r="C411" i="1"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E352" i="4"/>
  <c r="D352" i="4"/>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E311" i="4" s="1"/>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D253" i="4"/>
  <c r="D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F216" i="4"/>
  <c r="E216" i="4"/>
  <c r="D216" i="4"/>
  <c r="E215" i="4"/>
  <c r="D215" i="4"/>
  <c r="F215" i="4" s="1"/>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F134" i="4"/>
  <c r="E134" i="4"/>
  <c r="E133" i="4" s="1"/>
  <c r="D134" i="4"/>
  <c r="D133" i="4"/>
  <c r="F133" i="4" s="1"/>
  <c r="F132" i="4"/>
  <c r="F131" i="4"/>
  <c r="F130" i="4"/>
  <c r="F129" i="4"/>
  <c r="E128" i="4"/>
  <c r="D124" i="1" s="1"/>
  <c r="H124" i="1" s="1"/>
  <c r="D128" i="4"/>
  <c r="F127" i="4"/>
  <c r="F126" i="4"/>
  <c r="E125" i="4"/>
  <c r="E124" i="4" s="1"/>
  <c r="D120" i="1" s="1"/>
  <c r="H120" i="1" s="1"/>
  <c r="D125" i="4"/>
  <c r="D124" i="4" s="1"/>
  <c r="F123" i="4"/>
  <c r="F122" i="4"/>
  <c r="F121" i="4"/>
  <c r="F120" i="4"/>
  <c r="E120" i="4"/>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E82" i="4"/>
  <c r="D78" i="1" s="1"/>
  <c r="F81" i="4"/>
  <c r="F80" i="4"/>
  <c r="F79" i="4"/>
  <c r="F78" i="4"/>
  <c r="E77" i="4"/>
  <c r="D77" i="4"/>
  <c r="F77" i="4" s="1"/>
  <c r="F76" i="4"/>
  <c r="F75" i="4"/>
  <c r="E74" i="4"/>
  <c r="F74" i="4" s="1"/>
  <c r="D74" i="4"/>
  <c r="F73" i="4"/>
  <c r="F72" i="4"/>
  <c r="F71" i="4"/>
  <c r="E71" i="4"/>
  <c r="D71" i="4"/>
  <c r="F70" i="4"/>
  <c r="F69" i="4"/>
  <c r="E68" i="4"/>
  <c r="D64" i="1" s="1"/>
  <c r="H64" i="1" s="1"/>
  <c r="D68" i="4"/>
  <c r="F67" i="4"/>
  <c r="F66" i="4"/>
  <c r="E65" i="4"/>
  <c r="D65" i="4"/>
  <c r="F65" i="4" s="1"/>
  <c r="F64" i="4"/>
  <c r="F63" i="4"/>
  <c r="E62" i="4"/>
  <c r="F62" i="4" s="1"/>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7" i="1" s="1"/>
  <c r="H1575" i="1"/>
  <c r="G1575" i="1"/>
  <c r="C1575" i="1"/>
  <c r="H1574" i="1"/>
  <c r="G1574" i="1"/>
  <c r="C1574" i="1"/>
  <c r="G1573" i="1"/>
  <c r="C1573" i="1"/>
  <c r="H1573" i="1" s="1"/>
  <c r="H1572" i="1"/>
  <c r="C1572" i="1"/>
  <c r="G1572" i="1" s="1"/>
  <c r="H1571" i="1"/>
  <c r="G1571" i="1"/>
  <c r="C1571" i="1"/>
  <c r="G1570" i="1"/>
  <c r="C1570" i="1"/>
  <c r="H1570" i="1" s="1"/>
  <c r="G1569" i="1"/>
  <c r="C1569" i="1"/>
  <c r="H1569" i="1" s="1"/>
  <c r="H1568" i="1"/>
  <c r="C1568" i="1"/>
  <c r="G1568" i="1" s="1"/>
  <c r="H1567" i="1"/>
  <c r="G1567" i="1"/>
  <c r="C1567" i="1"/>
  <c r="H1566" i="1"/>
  <c r="G1566" i="1"/>
  <c r="C1566" i="1"/>
  <c r="G1565" i="1"/>
  <c r="C1565" i="1"/>
  <c r="H1565" i="1" s="1"/>
  <c r="H1564" i="1"/>
  <c r="C1564" i="1"/>
  <c r="G1564" i="1" s="1"/>
  <c r="H1563" i="1"/>
  <c r="G1563" i="1"/>
  <c r="C1563" i="1"/>
  <c r="G1562" i="1"/>
  <c r="C1562" i="1"/>
  <c r="H1562" i="1" s="1"/>
  <c r="G1561" i="1"/>
  <c r="C1561" i="1"/>
  <c r="H1561" i="1" s="1"/>
  <c r="H1560" i="1"/>
  <c r="C1560" i="1"/>
  <c r="G1560" i="1" s="1"/>
  <c r="H1559" i="1"/>
  <c r="G1559" i="1"/>
  <c r="C1559" i="1"/>
  <c r="H1558" i="1"/>
  <c r="G1558" i="1"/>
  <c r="C1558" i="1"/>
  <c r="G1557" i="1"/>
  <c r="C1557" i="1"/>
  <c r="H1557" i="1" s="1"/>
  <c r="H1556" i="1"/>
  <c r="C1556" i="1"/>
  <c r="G1556" i="1" s="1"/>
  <c r="H1555" i="1"/>
  <c r="G1555" i="1"/>
  <c r="C1555" i="1"/>
  <c r="G1554" i="1"/>
  <c r="C1554" i="1"/>
  <c r="H1554" i="1" s="1"/>
  <c r="G1553" i="1"/>
  <c r="C1553" i="1"/>
  <c r="H1553" i="1" s="1"/>
  <c r="H1552" i="1"/>
  <c r="C1552" i="1"/>
  <c r="G1552" i="1" s="1"/>
  <c r="H1551" i="1"/>
  <c r="G1551" i="1"/>
  <c r="C1551" i="1"/>
  <c r="H1550" i="1"/>
  <c r="G1550" i="1"/>
  <c r="C1550" i="1"/>
  <c r="G1549" i="1"/>
  <c r="C1549" i="1"/>
  <c r="H1549" i="1" s="1"/>
  <c r="H1548" i="1"/>
  <c r="C1548" i="1"/>
  <c r="G1548" i="1" s="1"/>
  <c r="H1547" i="1"/>
  <c r="G1547" i="1"/>
  <c r="C1547" i="1"/>
  <c r="G1546" i="1"/>
  <c r="C1546" i="1"/>
  <c r="H1546" i="1" s="1"/>
  <c r="G1545" i="1"/>
  <c r="C1545" i="1"/>
  <c r="H1545" i="1" s="1"/>
  <c r="H1544" i="1"/>
  <c r="C1544" i="1"/>
  <c r="G1544" i="1" s="1"/>
  <c r="H1543" i="1"/>
  <c r="G1543" i="1"/>
  <c r="C1543" i="1"/>
  <c r="H1542" i="1"/>
  <c r="G1542" i="1"/>
  <c r="C1542" i="1"/>
  <c r="G1541" i="1"/>
  <c r="C1541" i="1"/>
  <c r="H1541" i="1" s="1"/>
  <c r="H1540" i="1"/>
  <c r="C1540" i="1"/>
  <c r="G1540" i="1" s="1"/>
  <c r="H1539" i="1"/>
  <c r="G1539" i="1"/>
  <c r="C1539" i="1"/>
  <c r="G1538" i="1"/>
  <c r="C1538" i="1"/>
  <c r="H1538" i="1" s="1"/>
  <c r="G1537" i="1"/>
  <c r="C1537" i="1"/>
  <c r="H1537" i="1" s="1"/>
  <c r="H1536" i="1"/>
  <c r="C1536" i="1"/>
  <c r="G1536" i="1" s="1"/>
  <c r="H1535" i="1"/>
  <c r="G1535" i="1"/>
  <c r="C1535" i="1"/>
  <c r="H1534" i="1"/>
  <c r="G1534" i="1"/>
  <c r="C1534" i="1"/>
  <c r="G1533" i="1"/>
  <c r="C1533" i="1"/>
  <c r="H1533" i="1" s="1"/>
  <c r="H1532" i="1"/>
  <c r="C1532" i="1"/>
  <c r="G1532" i="1" s="1"/>
  <c r="G1531" i="1"/>
  <c r="C1531" i="1"/>
  <c r="H1531" i="1" s="1"/>
  <c r="C1530" i="1"/>
  <c r="H1530" i="1" s="1"/>
  <c r="G1529" i="1"/>
  <c r="C1529" i="1"/>
  <c r="H1529" i="1" s="1"/>
  <c r="H1528" i="1"/>
  <c r="C1528" i="1"/>
  <c r="G1528" i="1" s="1"/>
  <c r="H1527" i="1"/>
  <c r="G1527" i="1"/>
  <c r="C1527" i="1"/>
  <c r="H1526" i="1"/>
  <c r="G1526" i="1"/>
  <c r="C1526" i="1"/>
  <c r="G1525" i="1"/>
  <c r="C1525" i="1"/>
  <c r="H1525" i="1" s="1"/>
  <c r="H1523" i="1"/>
  <c r="G1523" i="1"/>
  <c r="C1523" i="1"/>
  <c r="G1522" i="1"/>
  <c r="C1522" i="1"/>
  <c r="H1522" i="1" s="1"/>
  <c r="G1521" i="1"/>
  <c r="C1521" i="1"/>
  <c r="H1521" i="1" s="1"/>
  <c r="H1520" i="1"/>
  <c r="C1520" i="1"/>
  <c r="G1520" i="1" s="1"/>
  <c r="H1519" i="1"/>
  <c r="G1519" i="1"/>
  <c r="C1519" i="1"/>
  <c r="H1516" i="1"/>
  <c r="C1516" i="1"/>
  <c r="G1516" i="1" s="1"/>
  <c r="H1515" i="1"/>
  <c r="G1515" i="1"/>
  <c r="C1515" i="1"/>
  <c r="G1514" i="1"/>
  <c r="C1514" i="1"/>
  <c r="H1514" i="1" s="1"/>
  <c r="G1513" i="1"/>
  <c r="C1513" i="1"/>
  <c r="H1513" i="1" s="1"/>
  <c r="H1512" i="1"/>
  <c r="C1512" i="1"/>
  <c r="G1512" i="1" s="1"/>
  <c r="H1511" i="1"/>
  <c r="G1511" i="1"/>
  <c r="C1511" i="1"/>
  <c r="C1510" i="1"/>
  <c r="H1510" i="1" s="1"/>
  <c r="G1509" i="1"/>
  <c r="C1509" i="1"/>
  <c r="H1509" i="1" s="1"/>
  <c r="H1508" i="1"/>
  <c r="C1508" i="1"/>
  <c r="G1508" i="1" s="1"/>
  <c r="H1507" i="1"/>
  <c r="G1507" i="1"/>
  <c r="C1507" i="1"/>
  <c r="G1506" i="1"/>
  <c r="C1506" i="1"/>
  <c r="H1506" i="1" s="1"/>
  <c r="G1505" i="1"/>
  <c r="C1505" i="1"/>
  <c r="H1505" i="1" s="1"/>
  <c r="H1504" i="1"/>
  <c r="C1504" i="1"/>
  <c r="G1504" i="1" s="1"/>
  <c r="C1503" i="1"/>
  <c r="H1503" i="1" s="1"/>
  <c r="C1502" i="1"/>
  <c r="H1502" i="1" s="1"/>
  <c r="G1501" i="1"/>
  <c r="C1501" i="1"/>
  <c r="H1501" i="1" s="1"/>
  <c r="C1500" i="1"/>
  <c r="G1500" i="1" s="1"/>
  <c r="H1499" i="1"/>
  <c r="G1499" i="1"/>
  <c r="H1498" i="1"/>
  <c r="C1498" i="1"/>
  <c r="G1498" i="1" s="1"/>
  <c r="C1497" i="1"/>
  <c r="C1496" i="1"/>
  <c r="H1495" i="1"/>
  <c r="G1495" i="1"/>
  <c r="C1495" i="1"/>
  <c r="C1494" i="1"/>
  <c r="C1493" i="1"/>
  <c r="C1492" i="1"/>
  <c r="H1491" i="1"/>
  <c r="G1491" i="1"/>
  <c r="C1491" i="1"/>
  <c r="H1490" i="1"/>
  <c r="C1490" i="1"/>
  <c r="G1490" i="1" s="1"/>
  <c r="C1489" i="1"/>
  <c r="C1488" i="1"/>
  <c r="H1487" i="1"/>
  <c r="G1487" i="1"/>
  <c r="C1487" i="1"/>
  <c r="C1486" i="1"/>
  <c r="G1486" i="1" s="1"/>
  <c r="C1485" i="1"/>
  <c r="C1484" i="1"/>
  <c r="C1483" i="1"/>
  <c r="H1483" i="1" s="1"/>
  <c r="C1482" i="1"/>
  <c r="G1482" i="1" s="1"/>
  <c r="C1480" i="1"/>
  <c r="D1479" i="1"/>
  <c r="C1479" i="1"/>
  <c r="G1479" i="1" s="1"/>
  <c r="G1478" i="1"/>
  <c r="D1478" i="1"/>
  <c r="C1478" i="1"/>
  <c r="D1477" i="1"/>
  <c r="G1477" i="1" s="1"/>
  <c r="C1477" i="1"/>
  <c r="G1476" i="1"/>
  <c r="D1476" i="1"/>
  <c r="C1476" i="1"/>
  <c r="D1475" i="1"/>
  <c r="C1475" i="1"/>
  <c r="D1474" i="1"/>
  <c r="C1474" i="1"/>
  <c r="D1473" i="1"/>
  <c r="C1473" i="1"/>
  <c r="D1472" i="1"/>
  <c r="G1472" i="1" s="1"/>
  <c r="C1472" i="1"/>
  <c r="G1471" i="1"/>
  <c r="D1471" i="1"/>
  <c r="C1471" i="1"/>
  <c r="G1470" i="1"/>
  <c r="D1470" i="1"/>
  <c r="C1470" i="1"/>
  <c r="H1470" i="1" s="1"/>
  <c r="D1469" i="1"/>
  <c r="C1469" i="1"/>
  <c r="D1468" i="1"/>
  <c r="C1468" i="1"/>
  <c r="D1467" i="1"/>
  <c r="C1467" i="1"/>
  <c r="D1466" i="1"/>
  <c r="G1466" i="1" s="1"/>
  <c r="C1466" i="1"/>
  <c r="G1465" i="1"/>
  <c r="D1465" i="1"/>
  <c r="C1465" i="1"/>
  <c r="D1464" i="1"/>
  <c r="C1464" i="1"/>
  <c r="G1463" i="1"/>
  <c r="D1463" i="1"/>
  <c r="C1463" i="1"/>
  <c r="G1462" i="1"/>
  <c r="D1462" i="1"/>
  <c r="C1462" i="1"/>
  <c r="D1461" i="1"/>
  <c r="C1461" i="1"/>
  <c r="D1460" i="1"/>
  <c r="C1460" i="1"/>
  <c r="D1459" i="1"/>
  <c r="C1459" i="1"/>
  <c r="D1458" i="1"/>
  <c r="C1458" i="1"/>
  <c r="D1457" i="1"/>
  <c r="C1457" i="1"/>
  <c r="D1456" i="1"/>
  <c r="C1456" i="1"/>
  <c r="D1455" i="1"/>
  <c r="C1455" i="1"/>
  <c r="D1454" i="1"/>
  <c r="D1453" i="1"/>
  <c r="G1452" i="1"/>
  <c r="D1452" i="1"/>
  <c r="C1452" i="1"/>
  <c r="G1451" i="1"/>
  <c r="D1451" i="1"/>
  <c r="C1451" i="1"/>
  <c r="G1450" i="1"/>
  <c r="D1450" i="1"/>
  <c r="C1450" i="1"/>
  <c r="G1449" i="1"/>
  <c r="D1449" i="1"/>
  <c r="C1449" i="1"/>
  <c r="G1448" i="1"/>
  <c r="D1448" i="1"/>
  <c r="C1448" i="1"/>
  <c r="G1447" i="1"/>
  <c r="D1447" i="1"/>
  <c r="C1447" i="1"/>
  <c r="G1446" i="1"/>
  <c r="D1446" i="1"/>
  <c r="C1446" i="1"/>
  <c r="D1445" i="1"/>
  <c r="C1445" i="1"/>
  <c r="D1444" i="1"/>
  <c r="C1444" i="1"/>
  <c r="D1443" i="1"/>
  <c r="C1443" i="1"/>
  <c r="D1442" i="1"/>
  <c r="C1442" i="1"/>
  <c r="D1441" i="1"/>
  <c r="C1441" i="1"/>
  <c r="D1440" i="1"/>
  <c r="C1440" i="1"/>
  <c r="D1439" i="1"/>
  <c r="C1439" i="1"/>
  <c r="H1438" i="1"/>
  <c r="D1438" i="1"/>
  <c r="G1438" i="1" s="1"/>
  <c r="C1438" i="1"/>
  <c r="D1437" i="1"/>
  <c r="G1437" i="1" s="1"/>
  <c r="C1437" i="1"/>
  <c r="D1434" i="1"/>
  <c r="G1434" i="1" s="1"/>
  <c r="C1434" i="1"/>
  <c r="H1433" i="1"/>
  <c r="D1433" i="1"/>
  <c r="G1433" i="1" s="1"/>
  <c r="C1433" i="1"/>
  <c r="D1432" i="1"/>
  <c r="C1432" i="1"/>
  <c r="H1431" i="1"/>
  <c r="D1431" i="1"/>
  <c r="G1431" i="1" s="1"/>
  <c r="C1431" i="1"/>
  <c r="D1430" i="1"/>
  <c r="G1430" i="1" s="1"/>
  <c r="C1430" i="1"/>
  <c r="H1429" i="1"/>
  <c r="D1429" i="1"/>
  <c r="G1429" i="1" s="1"/>
  <c r="C1429" i="1"/>
  <c r="D1428" i="1"/>
  <c r="C1428" i="1"/>
  <c r="H1427" i="1"/>
  <c r="D1427" i="1"/>
  <c r="G1427" i="1" s="1"/>
  <c r="C1427" i="1"/>
  <c r="D1426" i="1"/>
  <c r="G1426" i="1" s="1"/>
  <c r="C1426" i="1"/>
  <c r="H1425" i="1"/>
  <c r="D1425" i="1"/>
  <c r="G1425" i="1" s="1"/>
  <c r="C1425" i="1"/>
  <c r="D1424" i="1"/>
  <c r="C1424" i="1"/>
  <c r="D1423" i="1"/>
  <c r="H1422" i="1"/>
  <c r="D1422" i="1"/>
  <c r="G1422" i="1" s="1"/>
  <c r="C1422" i="1"/>
  <c r="D1421" i="1"/>
  <c r="C1421" i="1"/>
  <c r="H1420" i="1"/>
  <c r="D1420" i="1"/>
  <c r="G1420" i="1" s="1"/>
  <c r="C1420" i="1"/>
  <c r="D1419" i="1"/>
  <c r="G1419" i="1" s="1"/>
  <c r="C1419" i="1"/>
  <c r="H1418" i="1"/>
  <c r="D1418" i="1"/>
  <c r="G1418" i="1" s="1"/>
  <c r="C1418" i="1"/>
  <c r="D1417" i="1"/>
  <c r="C1417" i="1"/>
  <c r="H1416" i="1"/>
  <c r="D1416" i="1"/>
  <c r="G1416" i="1" s="1"/>
  <c r="C1416" i="1"/>
  <c r="D1415" i="1"/>
  <c r="G1415" i="1" s="1"/>
  <c r="C1415" i="1"/>
  <c r="H1414" i="1"/>
  <c r="D1414" i="1"/>
  <c r="G1414" i="1" s="1"/>
  <c r="C1414" i="1"/>
  <c r="D1413" i="1"/>
  <c r="C1413" i="1"/>
  <c r="H1412" i="1"/>
  <c r="D1412" i="1"/>
  <c r="G1412" i="1" s="1"/>
  <c r="C1412" i="1"/>
  <c r="D1411" i="1"/>
  <c r="G1411" i="1" s="1"/>
  <c r="C1411" i="1"/>
  <c r="H1410" i="1"/>
  <c r="D1410" i="1"/>
  <c r="G1410" i="1" s="1"/>
  <c r="C1410" i="1"/>
  <c r="D1409" i="1"/>
  <c r="C1409" i="1"/>
  <c r="H1407" i="1"/>
  <c r="D1407" i="1"/>
  <c r="G1407" i="1" s="1"/>
  <c r="C1407" i="1"/>
  <c r="D1406" i="1"/>
  <c r="C1406" i="1"/>
  <c r="H1405" i="1"/>
  <c r="D1405" i="1"/>
  <c r="G1405" i="1" s="1"/>
  <c r="C1405" i="1"/>
  <c r="D1404" i="1"/>
  <c r="G1404" i="1" s="1"/>
  <c r="C1404" i="1"/>
  <c r="H1403" i="1"/>
  <c r="D1403" i="1"/>
  <c r="G1403" i="1" s="1"/>
  <c r="C1403" i="1"/>
  <c r="D1402" i="1"/>
  <c r="C1402" i="1"/>
  <c r="H1401" i="1"/>
  <c r="D1401" i="1"/>
  <c r="G1401" i="1" s="1"/>
  <c r="C1401" i="1"/>
  <c r="D1400" i="1"/>
  <c r="G1400" i="1" s="1"/>
  <c r="C1400" i="1"/>
  <c r="H1399" i="1"/>
  <c r="D1399" i="1"/>
  <c r="G1399" i="1" s="1"/>
  <c r="C1399" i="1"/>
  <c r="D1398" i="1"/>
  <c r="C1398" i="1"/>
  <c r="H1397" i="1"/>
  <c r="D1397" i="1"/>
  <c r="G1397" i="1" s="1"/>
  <c r="C1397" i="1"/>
  <c r="D1396" i="1"/>
  <c r="G1396" i="1" s="1"/>
  <c r="C1396" i="1"/>
  <c r="H1395" i="1"/>
  <c r="D1395" i="1"/>
  <c r="G1395" i="1" s="1"/>
  <c r="C1395" i="1"/>
  <c r="D1394" i="1"/>
  <c r="C1394" i="1"/>
  <c r="H1393" i="1"/>
  <c r="D1393" i="1"/>
  <c r="G1393" i="1" s="1"/>
  <c r="C1393" i="1"/>
  <c r="D1392" i="1"/>
  <c r="G1392" i="1" s="1"/>
  <c r="C1392" i="1"/>
  <c r="H1391" i="1"/>
  <c r="D1391" i="1"/>
  <c r="G1391" i="1" s="1"/>
  <c r="C1391" i="1"/>
  <c r="D1390" i="1"/>
  <c r="C1390" i="1"/>
  <c r="H1389" i="1"/>
  <c r="D1389" i="1"/>
  <c r="G1389" i="1" s="1"/>
  <c r="C1389" i="1"/>
  <c r="D1388" i="1"/>
  <c r="G1388" i="1" s="1"/>
  <c r="C1388" i="1"/>
  <c r="H1387" i="1"/>
  <c r="D1387" i="1"/>
  <c r="G1387" i="1" s="1"/>
  <c r="C1387" i="1"/>
  <c r="D1386" i="1"/>
  <c r="C1386" i="1"/>
  <c r="H1385" i="1"/>
  <c r="D1385" i="1"/>
  <c r="G1385" i="1" s="1"/>
  <c r="C1385" i="1"/>
  <c r="D1384" i="1"/>
  <c r="G1384" i="1" s="1"/>
  <c r="C1384" i="1"/>
  <c r="D1383" i="1"/>
  <c r="H1382" i="1"/>
  <c r="D1382" i="1"/>
  <c r="G1382" i="1" s="1"/>
  <c r="C1382" i="1"/>
  <c r="D1381" i="1"/>
  <c r="G1381" i="1" s="1"/>
  <c r="C1381" i="1"/>
  <c r="H1380" i="1"/>
  <c r="D1380" i="1"/>
  <c r="G1380" i="1" s="1"/>
  <c r="C1380" i="1"/>
  <c r="D1379" i="1"/>
  <c r="C1379" i="1"/>
  <c r="H1378" i="1"/>
  <c r="D1378" i="1"/>
  <c r="G1378" i="1" s="1"/>
  <c r="C1378" i="1"/>
  <c r="D1377" i="1"/>
  <c r="G1377" i="1" s="1"/>
  <c r="C1377" i="1"/>
  <c r="H1376" i="1"/>
  <c r="D1376" i="1"/>
  <c r="G1376" i="1" s="1"/>
  <c r="C1376" i="1"/>
  <c r="D1375" i="1"/>
  <c r="C1375" i="1"/>
  <c r="H1374" i="1"/>
  <c r="D1374" i="1"/>
  <c r="G1374" i="1" s="1"/>
  <c r="C1374" i="1"/>
  <c r="D1373" i="1"/>
  <c r="G1373" i="1" s="1"/>
  <c r="C1373" i="1"/>
  <c r="H1372" i="1"/>
  <c r="D1372" i="1"/>
  <c r="G1372" i="1" s="1"/>
  <c r="C1372" i="1"/>
  <c r="D1371" i="1"/>
  <c r="C1371" i="1"/>
  <c r="H1370" i="1"/>
  <c r="D1370" i="1"/>
  <c r="G1370" i="1" s="1"/>
  <c r="C1370" i="1"/>
  <c r="D1369" i="1"/>
  <c r="G1369" i="1" s="1"/>
  <c r="C1369" i="1"/>
  <c r="H1368" i="1"/>
  <c r="D1368" i="1"/>
  <c r="G1368" i="1" s="1"/>
  <c r="C1368" i="1"/>
  <c r="D1367" i="1"/>
  <c r="C1367" i="1"/>
  <c r="H1366" i="1"/>
  <c r="D1366" i="1"/>
  <c r="G1366" i="1" s="1"/>
  <c r="C1366" i="1"/>
  <c r="D1365" i="1"/>
  <c r="G1365" i="1" s="1"/>
  <c r="C1365" i="1"/>
  <c r="H1364" i="1"/>
  <c r="D1364" i="1"/>
  <c r="G1364" i="1" s="1"/>
  <c r="C1364" i="1"/>
  <c r="D1363" i="1"/>
  <c r="C1363" i="1"/>
  <c r="H1362" i="1"/>
  <c r="D1362" i="1"/>
  <c r="G1362" i="1" s="1"/>
  <c r="C1362" i="1"/>
  <c r="D1361" i="1"/>
  <c r="G1361" i="1" s="1"/>
  <c r="C1361" i="1"/>
  <c r="H1360" i="1"/>
  <c r="D1360" i="1"/>
  <c r="G1360" i="1" s="1"/>
  <c r="C1360" i="1"/>
  <c r="D1359" i="1"/>
  <c r="C1359" i="1"/>
  <c r="H1358" i="1"/>
  <c r="D1358" i="1"/>
  <c r="G1358" i="1" s="1"/>
  <c r="C1358" i="1"/>
  <c r="D1357" i="1"/>
  <c r="G1357" i="1" s="1"/>
  <c r="C1357" i="1"/>
  <c r="H1356" i="1"/>
  <c r="D1356" i="1"/>
  <c r="G1356" i="1" s="1"/>
  <c r="C1356" i="1"/>
  <c r="D1355" i="1"/>
  <c r="C1355" i="1"/>
  <c r="H1354" i="1"/>
  <c r="D1354" i="1"/>
  <c r="G1354" i="1" s="1"/>
  <c r="C1354" i="1"/>
  <c r="D1353" i="1"/>
  <c r="G1353" i="1" s="1"/>
  <c r="C1353" i="1"/>
  <c r="H1352" i="1"/>
  <c r="D1352" i="1"/>
  <c r="G1352" i="1" s="1"/>
  <c r="C1352" i="1"/>
  <c r="D1351" i="1"/>
  <c r="C1351" i="1"/>
  <c r="H1350" i="1"/>
  <c r="D1350" i="1"/>
  <c r="G1350" i="1" s="1"/>
  <c r="C1350" i="1"/>
  <c r="D1349" i="1"/>
  <c r="G1349" i="1" s="1"/>
  <c r="C1349" i="1"/>
  <c r="H1348" i="1"/>
  <c r="D1348" i="1"/>
  <c r="G1348" i="1" s="1"/>
  <c r="C1348" i="1"/>
  <c r="D1347" i="1"/>
  <c r="C1347" i="1"/>
  <c r="H1346" i="1"/>
  <c r="D1346" i="1"/>
  <c r="G1346" i="1" s="1"/>
  <c r="C1346" i="1"/>
  <c r="D1345" i="1"/>
  <c r="G1345" i="1" s="1"/>
  <c r="C1345" i="1"/>
  <c r="H1344" i="1"/>
  <c r="D1344" i="1"/>
  <c r="G1344" i="1" s="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G1278"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G1244" i="1" s="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C1235" i="1"/>
  <c r="H1234" i="1"/>
  <c r="G1234" i="1"/>
  <c r="D1234" i="1"/>
  <c r="C1234" i="1"/>
  <c r="H1233" i="1"/>
  <c r="G1233" i="1"/>
  <c r="D1233" i="1"/>
  <c r="C1233" i="1"/>
  <c r="H1232" i="1"/>
  <c r="G1232" i="1"/>
  <c r="D1232" i="1"/>
  <c r="C1232" i="1"/>
  <c r="H1231" i="1"/>
  <c r="G1231" i="1"/>
  <c r="D1231" i="1"/>
  <c r="C1231" i="1"/>
  <c r="H1230" i="1"/>
  <c r="G1230" i="1"/>
  <c r="D1230" i="1"/>
  <c r="C1230" i="1"/>
  <c r="D1229" i="1"/>
  <c r="C1229" i="1"/>
  <c r="D1228" i="1"/>
  <c r="H1228" i="1" s="1"/>
  <c r="C1228" i="1"/>
  <c r="C1227" i="1"/>
  <c r="H1226" i="1"/>
  <c r="G1226" i="1"/>
  <c r="D1226" i="1"/>
  <c r="C1226" i="1"/>
  <c r="H1225" i="1"/>
  <c r="G1225" i="1"/>
  <c r="D1225" i="1"/>
  <c r="C1225" i="1"/>
  <c r="H1224" i="1"/>
  <c r="D1224" i="1"/>
  <c r="G1224" i="1" s="1"/>
  <c r="C1224" i="1"/>
  <c r="C1223" i="1"/>
  <c r="D1221" i="1"/>
  <c r="C1221" i="1"/>
  <c r="D1220" i="1"/>
  <c r="C1220" i="1"/>
  <c r="D1219" i="1"/>
  <c r="C1219" i="1"/>
  <c r="D1218" i="1"/>
  <c r="C1218" i="1"/>
  <c r="D1217" i="1"/>
  <c r="C1217" i="1"/>
  <c r="C1216"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D1184" i="1"/>
  <c r="H1184" i="1" s="1"/>
  <c r="C1184" i="1"/>
  <c r="D1183" i="1"/>
  <c r="H1183" i="1" s="1"/>
  <c r="C1183"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D1175" i="1"/>
  <c r="H1175" i="1" s="1"/>
  <c r="C1175"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D1167" i="1"/>
  <c r="H1167" i="1" s="1"/>
  <c r="C1167" i="1"/>
  <c r="D1166" i="1"/>
  <c r="H1166" i="1" s="1"/>
  <c r="C1166" i="1"/>
  <c r="D1165" i="1"/>
  <c r="H1165" i="1" s="1"/>
  <c r="C1165" i="1"/>
  <c r="D1164" i="1"/>
  <c r="H1164" i="1" s="1"/>
  <c r="C1164" i="1"/>
  <c r="D1163" i="1"/>
  <c r="H1163" i="1" s="1"/>
  <c r="C1163" i="1"/>
  <c r="D1162" i="1"/>
  <c r="H1162" i="1" s="1"/>
  <c r="C1162" i="1"/>
  <c r="D1161" i="1"/>
  <c r="H1161" i="1" s="1"/>
  <c r="C1161" i="1"/>
  <c r="D1160" i="1"/>
  <c r="C1160" i="1"/>
  <c r="D1159" i="1"/>
  <c r="H1159" i="1" s="1"/>
  <c r="C1159" i="1"/>
  <c r="G1158" i="1"/>
  <c r="D1158" i="1"/>
  <c r="H1158" i="1" s="1"/>
  <c r="C1158" i="1"/>
  <c r="D1157" i="1"/>
  <c r="D1156" i="1"/>
  <c r="H1156" i="1" s="1"/>
  <c r="C1156" i="1"/>
  <c r="D1155" i="1"/>
  <c r="H1155" i="1" s="1"/>
  <c r="C1155" i="1"/>
  <c r="D1151" i="1"/>
  <c r="G1151" i="1" s="1"/>
  <c r="C1151" i="1"/>
  <c r="H1150" i="1"/>
  <c r="D1150" i="1"/>
  <c r="G1150" i="1" s="1"/>
  <c r="C1150" i="1"/>
  <c r="H1149" i="1"/>
  <c r="D1149" i="1"/>
  <c r="G1149" i="1" s="1"/>
  <c r="C1149" i="1"/>
  <c r="C1148" i="1"/>
  <c r="D1147" i="1"/>
  <c r="G1147" i="1" s="1"/>
  <c r="C1147" i="1"/>
  <c r="H1146" i="1"/>
  <c r="D1146" i="1"/>
  <c r="G1146" i="1" s="1"/>
  <c r="C1146" i="1"/>
  <c r="D1145" i="1"/>
  <c r="G1145" i="1" s="1"/>
  <c r="C1145" i="1"/>
  <c r="D1144" i="1"/>
  <c r="C1144" i="1"/>
  <c r="D1143" i="1"/>
  <c r="G1143" i="1" s="1"/>
  <c r="C1143" i="1"/>
  <c r="H1142" i="1"/>
  <c r="D1142" i="1"/>
  <c r="G1142" i="1" s="1"/>
  <c r="C1142" i="1"/>
  <c r="H1141" i="1"/>
  <c r="D1141" i="1"/>
  <c r="G1141" i="1" s="1"/>
  <c r="C1141" i="1"/>
  <c r="D1140" i="1"/>
  <c r="C1140" i="1"/>
  <c r="D1139" i="1"/>
  <c r="G1139" i="1" s="1"/>
  <c r="C1139" i="1"/>
  <c r="H1138" i="1"/>
  <c r="D1138" i="1"/>
  <c r="G1138" i="1" s="1"/>
  <c r="C1138" i="1"/>
  <c r="D1137" i="1"/>
  <c r="G1137" i="1" s="1"/>
  <c r="C1137" i="1"/>
  <c r="D1136" i="1"/>
  <c r="C1136" i="1"/>
  <c r="D1135" i="1"/>
  <c r="G1135" i="1" s="1"/>
  <c r="C1135" i="1"/>
  <c r="H1134" i="1"/>
  <c r="D1134" i="1"/>
  <c r="G1134" i="1" s="1"/>
  <c r="C1134" i="1"/>
  <c r="H1133" i="1"/>
  <c r="D1133" i="1"/>
  <c r="G1133" i="1" s="1"/>
  <c r="C1133" i="1"/>
  <c r="D1132" i="1"/>
  <c r="C1132" i="1"/>
  <c r="D1131" i="1"/>
  <c r="G1131" i="1" s="1"/>
  <c r="C1131" i="1"/>
  <c r="H1130" i="1"/>
  <c r="D1130" i="1"/>
  <c r="G1130" i="1" s="1"/>
  <c r="C1130" i="1"/>
  <c r="D1129" i="1"/>
  <c r="G1129" i="1" s="1"/>
  <c r="C1129" i="1"/>
  <c r="D1128" i="1"/>
  <c r="C1128" i="1"/>
  <c r="D1127" i="1"/>
  <c r="G1127" i="1" s="1"/>
  <c r="C1127" i="1"/>
  <c r="H1126" i="1"/>
  <c r="D1126" i="1"/>
  <c r="G1126" i="1" s="1"/>
  <c r="C1126" i="1"/>
  <c r="H1125" i="1"/>
  <c r="D1125" i="1"/>
  <c r="G1125" i="1" s="1"/>
  <c r="C1125" i="1"/>
  <c r="D1124" i="1"/>
  <c r="C1124" i="1"/>
  <c r="D1123" i="1"/>
  <c r="G1123" i="1" s="1"/>
  <c r="C1123" i="1"/>
  <c r="H1122" i="1"/>
  <c r="D1122" i="1"/>
  <c r="G1122" i="1" s="1"/>
  <c r="C1122" i="1"/>
  <c r="D1121" i="1"/>
  <c r="G1121" i="1" s="1"/>
  <c r="C1121" i="1"/>
  <c r="D1120" i="1"/>
  <c r="C1120" i="1"/>
  <c r="D1119" i="1"/>
  <c r="G1119" i="1" s="1"/>
  <c r="C1119" i="1"/>
  <c r="H1118" i="1"/>
  <c r="D1118" i="1"/>
  <c r="G1118" i="1" s="1"/>
  <c r="C1118" i="1"/>
  <c r="H1117" i="1"/>
  <c r="D1117" i="1"/>
  <c r="G1117" i="1" s="1"/>
  <c r="C1117" i="1"/>
  <c r="D1116" i="1"/>
  <c r="C1116" i="1"/>
  <c r="D1115" i="1"/>
  <c r="G1115" i="1" s="1"/>
  <c r="C1115" i="1"/>
  <c r="H1114" i="1"/>
  <c r="D1114" i="1"/>
  <c r="G1114" i="1" s="1"/>
  <c r="C1114" i="1"/>
  <c r="D1113" i="1"/>
  <c r="G1113" i="1" s="1"/>
  <c r="C1113" i="1"/>
  <c r="D1112" i="1"/>
  <c r="G1111" i="1"/>
  <c r="D1111" i="1"/>
  <c r="H1111" i="1" s="1"/>
  <c r="C1111" i="1"/>
  <c r="G1110" i="1"/>
  <c r="D1110" i="1"/>
  <c r="H1110" i="1" s="1"/>
  <c r="C1110" i="1"/>
  <c r="G1109" i="1"/>
  <c r="D1109" i="1"/>
  <c r="H1109" i="1" s="1"/>
  <c r="C1109" i="1"/>
  <c r="G1108" i="1"/>
  <c r="D1108" i="1"/>
  <c r="H1108" i="1" s="1"/>
  <c r="C1108" i="1"/>
  <c r="G1107" i="1"/>
  <c r="D1107" i="1"/>
  <c r="H1107" i="1" s="1"/>
  <c r="C1107" i="1"/>
  <c r="G1106" i="1"/>
  <c r="D1106" i="1"/>
  <c r="H1106" i="1" s="1"/>
  <c r="C1106" i="1"/>
  <c r="G1105" i="1"/>
  <c r="D1105" i="1"/>
  <c r="H1105" i="1" s="1"/>
  <c r="C1105" i="1"/>
  <c r="G1104" i="1"/>
  <c r="D1104" i="1"/>
  <c r="H1104" i="1" s="1"/>
  <c r="C1104" i="1"/>
  <c r="G1103" i="1"/>
  <c r="D1103" i="1"/>
  <c r="H1103" i="1" s="1"/>
  <c r="C1103" i="1"/>
  <c r="G1102" i="1"/>
  <c r="D1102" i="1"/>
  <c r="H1102" i="1" s="1"/>
  <c r="C1102" i="1"/>
  <c r="G1101" i="1"/>
  <c r="D1101" i="1"/>
  <c r="H1101" i="1" s="1"/>
  <c r="C1101" i="1"/>
  <c r="G1100" i="1"/>
  <c r="D1100" i="1"/>
  <c r="H1100" i="1" s="1"/>
  <c r="C1100" i="1"/>
  <c r="G1099" i="1"/>
  <c r="D1099" i="1"/>
  <c r="H1099" i="1" s="1"/>
  <c r="C1099" i="1"/>
  <c r="G1098" i="1"/>
  <c r="D1098" i="1"/>
  <c r="H1098" i="1" s="1"/>
  <c r="C1098" i="1"/>
  <c r="G1097" i="1"/>
  <c r="D1097" i="1"/>
  <c r="H1097" i="1" s="1"/>
  <c r="C1097" i="1"/>
  <c r="G1096" i="1"/>
  <c r="D1096" i="1"/>
  <c r="H1096" i="1" s="1"/>
  <c r="C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C1065" i="1"/>
  <c r="G1064" i="1"/>
  <c r="D1064" i="1"/>
  <c r="H1064" i="1" s="1"/>
  <c r="C1064" i="1"/>
  <c r="G1063" i="1"/>
  <c r="D1063" i="1"/>
  <c r="H1063" i="1" s="1"/>
  <c r="C1063" i="1"/>
  <c r="G1062" i="1"/>
  <c r="D1062" i="1"/>
  <c r="H1062" i="1" s="1"/>
  <c r="C1062" i="1"/>
  <c r="G1061" i="1"/>
  <c r="D1061" i="1"/>
  <c r="H1061" i="1" s="1"/>
  <c r="C1061" i="1"/>
  <c r="G1060" i="1"/>
  <c r="D1060" i="1"/>
  <c r="H1060" i="1" s="1"/>
  <c r="C1060" i="1"/>
  <c r="G1059" i="1"/>
  <c r="D1059" i="1"/>
  <c r="H1059" i="1" s="1"/>
  <c r="C1059" i="1"/>
  <c r="G1058" i="1"/>
  <c r="D1058" i="1"/>
  <c r="H1058" i="1" s="1"/>
  <c r="C1058" i="1"/>
  <c r="G1057" i="1"/>
  <c r="D1057" i="1"/>
  <c r="H1057" i="1" s="1"/>
  <c r="C1057" i="1"/>
  <c r="D1056" i="1"/>
  <c r="D1055" i="1"/>
  <c r="C1055" i="1"/>
  <c r="D1054" i="1"/>
  <c r="G1054" i="1" s="1"/>
  <c r="C1054" i="1"/>
  <c r="H1053" i="1"/>
  <c r="D1053" i="1"/>
  <c r="G1053" i="1" s="1"/>
  <c r="C1053" i="1"/>
  <c r="D1052" i="1"/>
  <c r="G1052" i="1" s="1"/>
  <c r="C1052" i="1"/>
  <c r="D1051" i="1"/>
  <c r="C1051" i="1"/>
  <c r="D1050" i="1"/>
  <c r="C1050" i="1"/>
  <c r="H1049" i="1"/>
  <c r="D1049" i="1"/>
  <c r="G1049" i="1" s="1"/>
  <c r="C1049" i="1"/>
  <c r="D1048" i="1"/>
  <c r="D1047" i="1"/>
  <c r="H1045" i="1"/>
  <c r="G1045" i="1"/>
  <c r="D1045" i="1"/>
  <c r="C1045" i="1"/>
  <c r="H1044" i="1"/>
  <c r="G1044" i="1"/>
  <c r="D1044" i="1"/>
  <c r="C1044" i="1"/>
  <c r="H1043" i="1"/>
  <c r="G1043" i="1"/>
  <c r="D1043" i="1"/>
  <c r="C1043" i="1"/>
  <c r="D1042" i="1"/>
  <c r="G1042" i="1" s="1"/>
  <c r="C1042" i="1"/>
  <c r="C1041" i="1"/>
  <c r="H1040" i="1"/>
  <c r="G1040" i="1"/>
  <c r="D1040" i="1"/>
  <c r="C1040" i="1"/>
  <c r="H1039" i="1"/>
  <c r="G1039" i="1"/>
  <c r="D1039" i="1"/>
  <c r="C1039" i="1"/>
  <c r="H1038" i="1"/>
  <c r="G1038" i="1"/>
  <c r="D1038" i="1"/>
  <c r="C1038" i="1"/>
  <c r="H1037" i="1"/>
  <c r="G1037" i="1"/>
  <c r="D1037" i="1"/>
  <c r="C1037" i="1"/>
  <c r="H1036" i="1"/>
  <c r="G1036" i="1"/>
  <c r="D1036" i="1"/>
  <c r="C1036" i="1"/>
  <c r="H1035" i="1"/>
  <c r="D1035" i="1"/>
  <c r="G1035" i="1" s="1"/>
  <c r="C1035" i="1"/>
  <c r="H1034" i="1"/>
  <c r="D1034" i="1"/>
  <c r="G1034" i="1" s="1"/>
  <c r="C1034" i="1"/>
  <c r="H1033" i="1"/>
  <c r="G1033" i="1"/>
  <c r="D1033" i="1"/>
  <c r="C1033" i="1"/>
  <c r="D1032" i="1"/>
  <c r="H1032" i="1" s="1"/>
  <c r="C1032" i="1"/>
  <c r="H1031" i="1"/>
  <c r="G1031" i="1"/>
  <c r="D1031" i="1"/>
  <c r="C1031" i="1"/>
  <c r="D1030" i="1"/>
  <c r="H1030" i="1" s="1"/>
  <c r="C1030" i="1"/>
  <c r="H1029" i="1"/>
  <c r="G1029" i="1"/>
  <c r="D1029" i="1"/>
  <c r="C1029" i="1"/>
  <c r="D1028" i="1"/>
  <c r="H1028" i="1" s="1"/>
  <c r="C1028" i="1"/>
  <c r="H1027" i="1"/>
  <c r="G1027" i="1"/>
  <c r="D1027" i="1"/>
  <c r="C1027" i="1"/>
  <c r="H1026" i="1"/>
  <c r="G1026" i="1"/>
  <c r="D1026" i="1"/>
  <c r="C1026" i="1"/>
  <c r="D1025" i="1"/>
  <c r="H1025" i="1" s="1"/>
  <c r="C1025" i="1"/>
  <c r="H1024" i="1"/>
  <c r="G1024" i="1"/>
  <c r="D1024" i="1"/>
  <c r="C1024" i="1"/>
  <c r="C1023" i="1"/>
  <c r="D1022" i="1"/>
  <c r="G1022" i="1" s="1"/>
  <c r="C1022" i="1"/>
  <c r="H1021" i="1"/>
  <c r="G1021" i="1"/>
  <c r="D1021" i="1"/>
  <c r="C1021" i="1"/>
  <c r="D1020" i="1"/>
  <c r="H1020" i="1" s="1"/>
  <c r="C1020" i="1"/>
  <c r="D1019" i="1"/>
  <c r="H1019" i="1" s="1"/>
  <c r="C1019" i="1"/>
  <c r="D1018" i="1"/>
  <c r="G1018" i="1" s="1"/>
  <c r="C1018" i="1"/>
  <c r="H1017" i="1"/>
  <c r="G1017" i="1"/>
  <c r="D1017" i="1"/>
  <c r="C1017" i="1"/>
  <c r="H1016" i="1"/>
  <c r="G1016" i="1"/>
  <c r="D1016" i="1"/>
  <c r="C1016" i="1"/>
  <c r="D1015" i="1"/>
  <c r="H1015" i="1" s="1"/>
  <c r="C1015" i="1"/>
  <c r="H1014" i="1"/>
  <c r="G1014" i="1"/>
  <c r="D1014" i="1"/>
  <c r="C1014" i="1"/>
  <c r="D1012" i="1"/>
  <c r="G1012" i="1" s="1"/>
  <c r="C1012" i="1"/>
  <c r="H1011" i="1"/>
  <c r="D1011" i="1"/>
  <c r="G1011" i="1" s="1"/>
  <c r="C1011" i="1"/>
  <c r="H1010" i="1"/>
  <c r="D1010" i="1"/>
  <c r="G1010" i="1" s="1"/>
  <c r="C1010" i="1"/>
  <c r="D1009" i="1"/>
  <c r="C1009" i="1"/>
  <c r="D1008" i="1"/>
  <c r="G1008" i="1" s="1"/>
  <c r="C1008" i="1"/>
  <c r="D1007" i="1"/>
  <c r="G1007" i="1" s="1"/>
  <c r="C1007" i="1"/>
  <c r="D1006" i="1"/>
  <c r="G1006" i="1" s="1"/>
  <c r="C1006" i="1"/>
  <c r="D1005" i="1"/>
  <c r="C1005" i="1"/>
  <c r="D1004" i="1"/>
  <c r="G1004" i="1" s="1"/>
  <c r="C1004" i="1"/>
  <c r="H1003" i="1"/>
  <c r="D1003" i="1"/>
  <c r="G1003" i="1" s="1"/>
  <c r="C1003" i="1"/>
  <c r="D1002" i="1"/>
  <c r="G1002" i="1" s="1"/>
  <c r="C1002" i="1"/>
  <c r="D1001" i="1"/>
  <c r="C1001" i="1"/>
  <c r="D1000" i="1"/>
  <c r="G1000" i="1" s="1"/>
  <c r="C1000" i="1"/>
  <c r="D999" i="1"/>
  <c r="G999" i="1" s="1"/>
  <c r="C999" i="1"/>
  <c r="D998" i="1"/>
  <c r="G998" i="1" s="1"/>
  <c r="C998" i="1"/>
  <c r="C997" i="1"/>
  <c r="D996" i="1"/>
  <c r="G996" i="1" s="1"/>
  <c r="C996" i="1"/>
  <c r="H995" i="1"/>
  <c r="D995" i="1"/>
  <c r="G995" i="1" s="1"/>
  <c r="C995" i="1"/>
  <c r="H994" i="1"/>
  <c r="D994" i="1"/>
  <c r="G994" i="1" s="1"/>
  <c r="C994" i="1"/>
  <c r="D993" i="1"/>
  <c r="C993" i="1"/>
  <c r="D992" i="1"/>
  <c r="G992" i="1" s="1"/>
  <c r="C992" i="1"/>
  <c r="H991" i="1"/>
  <c r="D991" i="1"/>
  <c r="G991" i="1" s="1"/>
  <c r="C991" i="1"/>
  <c r="G989" i="1"/>
  <c r="D989" i="1"/>
  <c r="H989" i="1" s="1"/>
  <c r="C989" i="1"/>
  <c r="G988"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D711" i="1"/>
  <c r="H711" i="1" s="1"/>
  <c r="C711" i="1"/>
  <c r="D710" i="1"/>
  <c r="H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D669" i="1"/>
  <c r="G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D656" i="1"/>
  <c r="H656" i="1" s="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D644" i="1"/>
  <c r="H644" i="1" s="1"/>
  <c r="C644" i="1"/>
  <c r="D643" i="1"/>
  <c r="H643" i="1" s="1"/>
  <c r="C643" i="1"/>
  <c r="G642" i="1"/>
  <c r="D642" i="1"/>
  <c r="H642" i="1" s="1"/>
  <c r="C642" i="1"/>
  <c r="H641" i="1"/>
  <c r="D641" i="1"/>
  <c r="G641" i="1" s="1"/>
  <c r="C641" i="1"/>
  <c r="H632" i="1"/>
  <c r="D632" i="1"/>
  <c r="G632" i="1" s="1"/>
  <c r="C632" i="1"/>
  <c r="H631" i="1"/>
  <c r="D631" i="1"/>
  <c r="G631" i="1" s="1"/>
  <c r="C631" i="1"/>
  <c r="D628" i="1"/>
  <c r="H628" i="1" s="1"/>
  <c r="C628" i="1"/>
  <c r="G627" i="1"/>
  <c r="D627" i="1"/>
  <c r="H627" i="1" s="1"/>
  <c r="C627" i="1"/>
  <c r="G626" i="1"/>
  <c r="D626" i="1"/>
  <c r="H626" i="1" s="1"/>
  <c r="C626" i="1"/>
  <c r="D625" i="1"/>
  <c r="H625" i="1" s="1"/>
  <c r="C625" i="1"/>
  <c r="D624" i="1"/>
  <c r="H624" i="1" s="1"/>
  <c r="C624" i="1"/>
  <c r="G623" i="1"/>
  <c r="D623" i="1"/>
  <c r="H623" i="1" s="1"/>
  <c r="C623" i="1"/>
  <c r="G622" i="1"/>
  <c r="D622" i="1"/>
  <c r="H622" i="1" s="1"/>
  <c r="C622" i="1"/>
  <c r="D621" i="1"/>
  <c r="H621" i="1" s="1"/>
  <c r="C621" i="1"/>
  <c r="D620" i="1"/>
  <c r="H620" i="1" s="1"/>
  <c r="C620" i="1"/>
  <c r="C619" i="1"/>
  <c r="G618" i="1"/>
  <c r="D618" i="1"/>
  <c r="H618" i="1" s="1"/>
  <c r="C618" i="1"/>
  <c r="D617" i="1"/>
  <c r="H617" i="1" s="1"/>
  <c r="C617" i="1"/>
  <c r="D616" i="1"/>
  <c r="H616" i="1" s="1"/>
  <c r="C616" i="1"/>
  <c r="G615" i="1"/>
  <c r="D615" i="1"/>
  <c r="H615" i="1" s="1"/>
  <c r="C615" i="1"/>
  <c r="G614" i="1"/>
  <c r="D614" i="1"/>
  <c r="H614" i="1" s="1"/>
  <c r="C614" i="1"/>
  <c r="D613" i="1"/>
  <c r="H613" i="1" s="1"/>
  <c r="C613" i="1"/>
  <c r="D612" i="1"/>
  <c r="H612" i="1" s="1"/>
  <c r="C612" i="1"/>
  <c r="G611" i="1"/>
  <c r="D611" i="1"/>
  <c r="H611" i="1" s="1"/>
  <c r="C611" i="1"/>
  <c r="G610" i="1"/>
  <c r="D610" i="1"/>
  <c r="H610" i="1" s="1"/>
  <c r="C610" i="1"/>
  <c r="D609" i="1"/>
  <c r="H609" i="1" s="1"/>
  <c r="C609" i="1"/>
  <c r="D608" i="1"/>
  <c r="H608" i="1" s="1"/>
  <c r="C608" i="1"/>
  <c r="G607" i="1"/>
  <c r="D607" i="1"/>
  <c r="H607" i="1" s="1"/>
  <c r="C607" i="1"/>
  <c r="G606" i="1"/>
  <c r="D606" i="1"/>
  <c r="H606" i="1" s="1"/>
  <c r="C606" i="1"/>
  <c r="D605" i="1"/>
  <c r="H605" i="1" s="1"/>
  <c r="C605" i="1"/>
  <c r="D604" i="1"/>
  <c r="H604" i="1" s="1"/>
  <c r="C604" i="1"/>
  <c r="G603" i="1"/>
  <c r="D603" i="1"/>
  <c r="H603" i="1" s="1"/>
  <c r="C603" i="1"/>
  <c r="G602" i="1"/>
  <c r="D602" i="1"/>
  <c r="H602" i="1" s="1"/>
  <c r="C602" i="1"/>
  <c r="D601" i="1"/>
  <c r="H601" i="1" s="1"/>
  <c r="C601" i="1"/>
  <c r="D600" i="1"/>
  <c r="H600" i="1" s="1"/>
  <c r="C600" i="1"/>
  <c r="G599" i="1"/>
  <c r="D599" i="1"/>
  <c r="H599" i="1" s="1"/>
  <c r="C599" i="1"/>
  <c r="G598" i="1"/>
  <c r="D598" i="1"/>
  <c r="H598" i="1" s="1"/>
  <c r="C598" i="1"/>
  <c r="D597" i="1"/>
  <c r="H597" i="1" s="1"/>
  <c r="C597" i="1"/>
  <c r="D596" i="1"/>
  <c r="H596" i="1" s="1"/>
  <c r="C596" i="1"/>
  <c r="G595" i="1"/>
  <c r="D595" i="1"/>
  <c r="H595" i="1" s="1"/>
  <c r="C595" i="1"/>
  <c r="G594" i="1"/>
  <c r="D594" i="1"/>
  <c r="H594" i="1" s="1"/>
  <c r="C594" i="1"/>
  <c r="D593" i="1"/>
  <c r="H593" i="1" s="1"/>
  <c r="C593" i="1"/>
  <c r="D592" i="1"/>
  <c r="H592" i="1" s="1"/>
  <c r="C592" i="1"/>
  <c r="G591" i="1"/>
  <c r="D591" i="1"/>
  <c r="H591" i="1" s="1"/>
  <c r="C591" i="1"/>
  <c r="G590" i="1"/>
  <c r="D590" i="1"/>
  <c r="H590" i="1" s="1"/>
  <c r="C590" i="1"/>
  <c r="D589" i="1"/>
  <c r="H589" i="1" s="1"/>
  <c r="C589" i="1"/>
  <c r="D588" i="1"/>
  <c r="H588" i="1" s="1"/>
  <c r="C588" i="1"/>
  <c r="D587" i="1"/>
  <c r="G586" i="1"/>
  <c r="D586" i="1"/>
  <c r="H586" i="1" s="1"/>
  <c r="C586" i="1"/>
  <c r="G585" i="1"/>
  <c r="D585" i="1"/>
  <c r="H585" i="1" s="1"/>
  <c r="C585" i="1"/>
  <c r="G584" i="1"/>
  <c r="D584" i="1"/>
  <c r="H584" i="1" s="1"/>
  <c r="C584" i="1"/>
  <c r="D583" i="1"/>
  <c r="C583" i="1"/>
  <c r="G582" i="1"/>
  <c r="D582" i="1"/>
  <c r="H582" i="1" s="1"/>
  <c r="C582" i="1"/>
  <c r="G581" i="1"/>
  <c r="D581" i="1"/>
  <c r="H581" i="1" s="1"/>
  <c r="C581" i="1"/>
  <c r="G580" i="1"/>
  <c r="D580" i="1"/>
  <c r="H580" i="1" s="1"/>
  <c r="C580" i="1"/>
  <c r="D579" i="1"/>
  <c r="C579" i="1"/>
  <c r="G578" i="1"/>
  <c r="D578" i="1"/>
  <c r="H578" i="1" s="1"/>
  <c r="C578" i="1"/>
  <c r="G577" i="1"/>
  <c r="D577" i="1"/>
  <c r="H577" i="1" s="1"/>
  <c r="C577" i="1"/>
  <c r="D576" i="1"/>
  <c r="H576" i="1" s="1"/>
  <c r="C576" i="1"/>
  <c r="D575" i="1"/>
  <c r="D574" i="1"/>
  <c r="H573" i="1"/>
  <c r="G573" i="1"/>
  <c r="D573" i="1"/>
  <c r="C573" i="1"/>
  <c r="H572" i="1"/>
  <c r="G572" i="1"/>
  <c r="D572" i="1"/>
  <c r="C572" i="1"/>
  <c r="D571" i="1"/>
  <c r="D570" i="1"/>
  <c r="C570" i="1"/>
  <c r="D569" i="1"/>
  <c r="C569" i="1"/>
  <c r="D568" i="1"/>
  <c r="C568" i="1"/>
  <c r="D567" i="1"/>
  <c r="C567" i="1"/>
  <c r="D566" i="1"/>
  <c r="C566" i="1"/>
  <c r="D565" i="1"/>
  <c r="C565" i="1"/>
  <c r="D564" i="1"/>
  <c r="C564" i="1"/>
  <c r="D563" i="1"/>
  <c r="C563" i="1"/>
  <c r="D562" i="1"/>
  <c r="C562" i="1"/>
  <c r="D561" i="1"/>
  <c r="G560" i="1"/>
  <c r="D560" i="1"/>
  <c r="H560" i="1" s="1"/>
  <c r="C560" i="1"/>
  <c r="G559" i="1"/>
  <c r="D559" i="1"/>
  <c r="H559" i="1" s="1"/>
  <c r="C559" i="1"/>
  <c r="D558" i="1"/>
  <c r="C558" i="1"/>
  <c r="D557" i="1"/>
  <c r="D556" i="1"/>
  <c r="G556" i="1" s="1"/>
  <c r="C556" i="1"/>
  <c r="D555" i="1"/>
  <c r="C555" i="1"/>
  <c r="H554" i="1"/>
  <c r="D554" i="1"/>
  <c r="G554" i="1" s="1"/>
  <c r="C554" i="1"/>
  <c r="H553" i="1"/>
  <c r="D553" i="1"/>
  <c r="G553" i="1" s="1"/>
  <c r="C553" i="1"/>
  <c r="D552" i="1"/>
  <c r="G552" i="1" s="1"/>
  <c r="C552" i="1"/>
  <c r="D551" i="1"/>
  <c r="C551" i="1"/>
  <c r="H550" i="1"/>
  <c r="D550" i="1"/>
  <c r="G550" i="1" s="1"/>
  <c r="C550" i="1"/>
  <c r="H549" i="1"/>
  <c r="D549" i="1"/>
  <c r="G549" i="1" s="1"/>
  <c r="C549" i="1"/>
  <c r="H548" i="1"/>
  <c r="D548" i="1"/>
  <c r="G548" i="1" s="1"/>
  <c r="C548" i="1"/>
  <c r="D547" i="1"/>
  <c r="C547" i="1"/>
  <c r="H546" i="1"/>
  <c r="D546" i="1"/>
  <c r="G546" i="1" s="1"/>
  <c r="C546" i="1"/>
  <c r="H545" i="1"/>
  <c r="D545" i="1"/>
  <c r="G545" i="1" s="1"/>
  <c r="C545" i="1"/>
  <c r="H544" i="1"/>
  <c r="D544" i="1"/>
  <c r="G544" i="1" s="1"/>
  <c r="C544" i="1"/>
  <c r="D543" i="1"/>
  <c r="C543" i="1"/>
  <c r="H542" i="1"/>
  <c r="D542" i="1"/>
  <c r="G542" i="1" s="1"/>
  <c r="C542" i="1"/>
  <c r="H541" i="1"/>
  <c r="D541" i="1"/>
  <c r="G541" i="1" s="1"/>
  <c r="C541" i="1"/>
  <c r="D540" i="1"/>
  <c r="G540" i="1" s="1"/>
  <c r="C540" i="1"/>
  <c r="D539" i="1"/>
  <c r="C539" i="1"/>
  <c r="H538" i="1"/>
  <c r="D538" i="1"/>
  <c r="G538" i="1" s="1"/>
  <c r="C538" i="1"/>
  <c r="H537" i="1"/>
  <c r="D537" i="1"/>
  <c r="G537" i="1" s="1"/>
  <c r="C537" i="1"/>
  <c r="D536" i="1"/>
  <c r="G536" i="1" s="1"/>
  <c r="C536" i="1"/>
  <c r="D535" i="1"/>
  <c r="C535" i="1"/>
  <c r="H534" i="1"/>
  <c r="D534" i="1"/>
  <c r="G534" i="1" s="1"/>
  <c r="C534" i="1"/>
  <c r="H533" i="1"/>
  <c r="D533" i="1"/>
  <c r="G533" i="1" s="1"/>
  <c r="C533" i="1"/>
  <c r="H532" i="1"/>
  <c r="D532" i="1"/>
  <c r="G532" i="1" s="1"/>
  <c r="C532" i="1"/>
  <c r="D531" i="1"/>
  <c r="C531" i="1"/>
  <c r="H530" i="1"/>
  <c r="D530" i="1"/>
  <c r="G530" i="1" s="1"/>
  <c r="C530" i="1"/>
  <c r="H529" i="1"/>
  <c r="D529" i="1"/>
  <c r="G529" i="1" s="1"/>
  <c r="C529" i="1"/>
  <c r="H528" i="1"/>
  <c r="D528" i="1"/>
  <c r="G528" i="1" s="1"/>
  <c r="C528" i="1"/>
  <c r="D527" i="1"/>
  <c r="C527" i="1"/>
  <c r="H526" i="1"/>
  <c r="D526" i="1"/>
  <c r="G526" i="1" s="1"/>
  <c r="C526" i="1"/>
  <c r="H525" i="1"/>
  <c r="D525" i="1"/>
  <c r="G525" i="1" s="1"/>
  <c r="C525" i="1"/>
  <c r="D524" i="1"/>
  <c r="G524" i="1" s="1"/>
  <c r="C524" i="1"/>
  <c r="D523" i="1"/>
  <c r="G521" i="1"/>
  <c r="D521" i="1"/>
  <c r="H521" i="1" s="1"/>
  <c r="C521" i="1"/>
  <c r="D520" i="1"/>
  <c r="H520" i="1" s="1"/>
  <c r="C520" i="1"/>
  <c r="D519" i="1"/>
  <c r="H519" i="1" s="1"/>
  <c r="C519" i="1"/>
  <c r="G518" i="1"/>
  <c r="D518" i="1"/>
  <c r="H518" i="1" s="1"/>
  <c r="C518" i="1"/>
  <c r="G517" i="1"/>
  <c r="D517" i="1"/>
  <c r="H517" i="1" s="1"/>
  <c r="C517" i="1"/>
  <c r="D516" i="1"/>
  <c r="H516" i="1" s="1"/>
  <c r="C516" i="1"/>
  <c r="D515" i="1"/>
  <c r="H515" i="1" s="1"/>
  <c r="C515" i="1"/>
  <c r="G514" i="1"/>
  <c r="D514" i="1"/>
  <c r="H514" i="1" s="1"/>
  <c r="C514" i="1"/>
  <c r="G513" i="1"/>
  <c r="D513" i="1"/>
  <c r="H513" i="1" s="1"/>
  <c r="C513" i="1"/>
  <c r="D512" i="1"/>
  <c r="H512" i="1" s="1"/>
  <c r="C512" i="1"/>
  <c r="D511" i="1"/>
  <c r="H511" i="1" s="1"/>
  <c r="C511" i="1"/>
  <c r="G510" i="1"/>
  <c r="D510" i="1"/>
  <c r="H510" i="1" s="1"/>
  <c r="C510" i="1"/>
  <c r="G508" i="1"/>
  <c r="D508" i="1"/>
  <c r="H508" i="1" s="1"/>
  <c r="C508" i="1"/>
  <c r="G507" i="1"/>
  <c r="D507" i="1"/>
  <c r="H507" i="1" s="1"/>
  <c r="C507" i="1"/>
  <c r="G506" i="1"/>
  <c r="D506" i="1"/>
  <c r="H506" i="1" s="1"/>
  <c r="C506" i="1"/>
  <c r="D505" i="1"/>
  <c r="C505" i="1"/>
  <c r="G504" i="1"/>
  <c r="D504" i="1"/>
  <c r="H504" i="1" s="1"/>
  <c r="C504" i="1"/>
  <c r="G503" i="1"/>
  <c r="D503" i="1"/>
  <c r="H503" i="1" s="1"/>
  <c r="C503" i="1"/>
  <c r="D502" i="1"/>
  <c r="H502" i="1" s="1"/>
  <c r="C502" i="1"/>
  <c r="D501" i="1"/>
  <c r="C501" i="1"/>
  <c r="G500" i="1"/>
  <c r="D500" i="1"/>
  <c r="H500" i="1" s="1"/>
  <c r="C500" i="1"/>
  <c r="G499" i="1"/>
  <c r="D499" i="1"/>
  <c r="H499" i="1" s="1"/>
  <c r="C499" i="1"/>
  <c r="D498" i="1"/>
  <c r="H498" i="1" s="1"/>
  <c r="C498" i="1"/>
  <c r="D497" i="1"/>
  <c r="C497" i="1"/>
  <c r="G496" i="1"/>
  <c r="D496" i="1"/>
  <c r="H496" i="1" s="1"/>
  <c r="C496" i="1"/>
  <c r="G495" i="1"/>
  <c r="D495" i="1"/>
  <c r="H495" i="1" s="1"/>
  <c r="C495" i="1"/>
  <c r="G494" i="1"/>
  <c r="D494" i="1"/>
  <c r="H494" i="1" s="1"/>
  <c r="C494" i="1"/>
  <c r="D493" i="1"/>
  <c r="C493" i="1"/>
  <c r="G492" i="1"/>
  <c r="D492" i="1"/>
  <c r="H492" i="1" s="1"/>
  <c r="C492" i="1"/>
  <c r="G491" i="1"/>
  <c r="D491" i="1"/>
  <c r="H491" i="1" s="1"/>
  <c r="C491" i="1"/>
  <c r="G490" i="1"/>
  <c r="D490" i="1"/>
  <c r="H490" i="1" s="1"/>
  <c r="C490" i="1"/>
  <c r="D489" i="1"/>
  <c r="C489" i="1"/>
  <c r="G488" i="1"/>
  <c r="D488" i="1"/>
  <c r="H488" i="1" s="1"/>
  <c r="C488" i="1"/>
  <c r="G487" i="1"/>
  <c r="D487" i="1"/>
  <c r="H487" i="1" s="1"/>
  <c r="C487" i="1"/>
  <c r="D486" i="1"/>
  <c r="H486" i="1" s="1"/>
  <c r="C486" i="1"/>
  <c r="D485" i="1"/>
  <c r="C485" i="1"/>
  <c r="G484" i="1"/>
  <c r="D484" i="1"/>
  <c r="H484" i="1" s="1"/>
  <c r="C484" i="1"/>
  <c r="G483" i="1"/>
  <c r="D483" i="1"/>
  <c r="H483" i="1" s="1"/>
  <c r="C483" i="1"/>
  <c r="D482" i="1"/>
  <c r="H482" i="1" s="1"/>
  <c r="C482" i="1"/>
  <c r="D481" i="1"/>
  <c r="C481" i="1"/>
  <c r="G480" i="1"/>
  <c r="D480" i="1"/>
  <c r="H480" i="1" s="1"/>
  <c r="C480" i="1"/>
  <c r="G479" i="1"/>
  <c r="D479" i="1"/>
  <c r="H479" i="1" s="1"/>
  <c r="C479" i="1"/>
  <c r="D478" i="1"/>
  <c r="H477" i="1"/>
  <c r="D477" i="1"/>
  <c r="G477" i="1" s="1"/>
  <c r="C477" i="1"/>
  <c r="H476" i="1"/>
  <c r="D476" i="1"/>
  <c r="G476" i="1" s="1"/>
  <c r="C476" i="1"/>
  <c r="H475" i="1"/>
  <c r="D475" i="1"/>
  <c r="G475" i="1" s="1"/>
  <c r="C475" i="1"/>
  <c r="D474" i="1"/>
  <c r="C474" i="1"/>
  <c r="H473" i="1"/>
  <c r="D473" i="1"/>
  <c r="G473" i="1" s="1"/>
  <c r="C473" i="1"/>
  <c r="H472" i="1"/>
  <c r="D472" i="1"/>
  <c r="G472" i="1" s="1"/>
  <c r="C472" i="1"/>
  <c r="H471" i="1"/>
  <c r="D471" i="1"/>
  <c r="G471" i="1" s="1"/>
  <c r="C471" i="1"/>
  <c r="D470" i="1"/>
  <c r="C470" i="1"/>
  <c r="H469" i="1"/>
  <c r="D469" i="1"/>
  <c r="G469" i="1" s="1"/>
  <c r="C469" i="1"/>
  <c r="H468" i="1"/>
  <c r="D468" i="1"/>
  <c r="G468" i="1" s="1"/>
  <c r="C468" i="1"/>
  <c r="D467" i="1"/>
  <c r="G467" i="1" s="1"/>
  <c r="C467" i="1"/>
  <c r="D466" i="1"/>
  <c r="C466" i="1"/>
  <c r="H465" i="1"/>
  <c r="D465" i="1"/>
  <c r="G465" i="1" s="1"/>
  <c r="C465" i="1"/>
  <c r="H464" i="1"/>
  <c r="D464" i="1"/>
  <c r="G464" i="1" s="1"/>
  <c r="C464" i="1"/>
  <c r="D463" i="1"/>
  <c r="G463" i="1" s="1"/>
  <c r="C463" i="1"/>
  <c r="D462" i="1"/>
  <c r="C462" i="1"/>
  <c r="H461" i="1"/>
  <c r="D461" i="1"/>
  <c r="G461" i="1" s="1"/>
  <c r="C461" i="1"/>
  <c r="D460" i="1"/>
  <c r="G460" i="1" s="1"/>
  <c r="C460" i="1"/>
  <c r="H459" i="1"/>
  <c r="D459" i="1"/>
  <c r="G459" i="1" s="1"/>
  <c r="C459" i="1"/>
  <c r="D458" i="1"/>
  <c r="C458" i="1"/>
  <c r="H457" i="1"/>
  <c r="D457" i="1"/>
  <c r="G457" i="1" s="1"/>
  <c r="C457" i="1"/>
  <c r="H456" i="1"/>
  <c r="D456" i="1"/>
  <c r="G456" i="1" s="1"/>
  <c r="C456" i="1"/>
  <c r="H455" i="1"/>
  <c r="D455" i="1"/>
  <c r="G455" i="1" s="1"/>
  <c r="C455"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D429" i="1"/>
  <c r="D428" i="1"/>
  <c r="H428" i="1" s="1"/>
  <c r="C428" i="1"/>
  <c r="G427" i="1"/>
  <c r="D427" i="1"/>
  <c r="H427" i="1" s="1"/>
  <c r="C427" i="1"/>
  <c r="G426" i="1"/>
  <c r="D426" i="1"/>
  <c r="H426" i="1" s="1"/>
  <c r="C426" i="1"/>
  <c r="D425" i="1"/>
  <c r="H425" i="1" s="1"/>
  <c r="C425" i="1"/>
  <c r="D424" i="1"/>
  <c r="H424" i="1" s="1"/>
  <c r="C424" i="1"/>
  <c r="G423" i="1"/>
  <c r="D423" i="1"/>
  <c r="H423" i="1" s="1"/>
  <c r="C423" i="1"/>
  <c r="G422" i="1"/>
  <c r="D422" i="1"/>
  <c r="H422" i="1" s="1"/>
  <c r="C422" i="1"/>
  <c r="D421" i="1"/>
  <c r="H421" i="1" s="1"/>
  <c r="C421" i="1"/>
  <c r="D420" i="1"/>
  <c r="H420" i="1" s="1"/>
  <c r="C420" i="1"/>
  <c r="G419" i="1"/>
  <c r="D419" i="1"/>
  <c r="H419" i="1" s="1"/>
  <c r="C419" i="1"/>
  <c r="G418" i="1"/>
  <c r="D418" i="1"/>
  <c r="H418" i="1" s="1"/>
  <c r="C418" i="1"/>
  <c r="D417" i="1"/>
  <c r="H417" i="1" s="1"/>
  <c r="C417" i="1"/>
  <c r="D416" i="1"/>
  <c r="H416" i="1" s="1"/>
  <c r="C416" i="1"/>
  <c r="D415" i="1"/>
  <c r="D413" i="1"/>
  <c r="G413" i="1" s="1"/>
  <c r="C413" i="1"/>
  <c r="C412" i="1"/>
  <c r="H406" i="1"/>
  <c r="D406" i="1"/>
  <c r="G406" i="1" s="1"/>
  <c r="C406" i="1"/>
  <c r="D405" i="1"/>
  <c r="C405" i="1"/>
  <c r="H404" i="1"/>
  <c r="D404" i="1"/>
  <c r="G404" i="1" s="1"/>
  <c r="C404" i="1"/>
  <c r="D401" i="1"/>
  <c r="H401" i="1" s="1"/>
  <c r="C401" i="1"/>
  <c r="D400" i="1"/>
  <c r="H400" i="1" s="1"/>
  <c r="C400" i="1"/>
  <c r="G399" i="1"/>
  <c r="D399" i="1"/>
  <c r="H399" i="1" s="1"/>
  <c r="C399" i="1"/>
  <c r="G398" i="1"/>
  <c r="D398" i="1"/>
  <c r="H398" i="1" s="1"/>
  <c r="C398" i="1"/>
  <c r="D397" i="1"/>
  <c r="H397" i="1" s="1"/>
  <c r="C397" i="1"/>
  <c r="D396" i="1"/>
  <c r="H396" i="1" s="1"/>
  <c r="C396" i="1"/>
  <c r="G395" i="1"/>
  <c r="D395" i="1"/>
  <c r="H395" i="1" s="1"/>
  <c r="C395" i="1"/>
  <c r="G394" i="1"/>
  <c r="D394" i="1"/>
  <c r="H394" i="1" s="1"/>
  <c r="C394" i="1"/>
  <c r="D393" i="1"/>
  <c r="H393" i="1" s="1"/>
  <c r="C393" i="1"/>
  <c r="D392" i="1"/>
  <c r="H392" i="1" s="1"/>
  <c r="C392" i="1"/>
  <c r="G391" i="1"/>
  <c r="D391" i="1"/>
  <c r="H391" i="1" s="1"/>
  <c r="C391" i="1"/>
  <c r="G390" i="1"/>
  <c r="D390" i="1"/>
  <c r="H390" i="1" s="1"/>
  <c r="C390" i="1"/>
  <c r="D389" i="1"/>
  <c r="H389" i="1" s="1"/>
  <c r="C389" i="1"/>
  <c r="D388" i="1"/>
  <c r="H388" i="1" s="1"/>
  <c r="C388" i="1"/>
  <c r="G387" i="1"/>
  <c r="D387" i="1"/>
  <c r="H387" i="1" s="1"/>
  <c r="C387" i="1"/>
  <c r="G386" i="1"/>
  <c r="D386" i="1"/>
  <c r="H386" i="1" s="1"/>
  <c r="C386" i="1"/>
  <c r="D385" i="1"/>
  <c r="H385" i="1" s="1"/>
  <c r="C385" i="1"/>
  <c r="D384" i="1"/>
  <c r="H384" i="1" s="1"/>
  <c r="C384" i="1"/>
  <c r="G383" i="1"/>
  <c r="D383" i="1"/>
  <c r="H383" i="1" s="1"/>
  <c r="C383" i="1"/>
  <c r="G382"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G372" i="1"/>
  <c r="D372" i="1"/>
  <c r="H372" i="1" s="1"/>
  <c r="C372" i="1"/>
  <c r="D371" i="1"/>
  <c r="H371" i="1" s="1"/>
  <c r="C371" i="1"/>
  <c r="D370" i="1"/>
  <c r="H370" i="1" s="1"/>
  <c r="C370" i="1"/>
  <c r="D369" i="1"/>
  <c r="H369" i="1" s="1"/>
  <c r="C369" i="1"/>
  <c r="G368" i="1"/>
  <c r="D368" i="1"/>
  <c r="H368" i="1" s="1"/>
  <c r="C368" i="1"/>
  <c r="D367" i="1"/>
  <c r="H367" i="1" s="1"/>
  <c r="C367" i="1"/>
  <c r="D366" i="1"/>
  <c r="H366" i="1" s="1"/>
  <c r="C366" i="1"/>
  <c r="G365" i="1"/>
  <c r="D365" i="1"/>
  <c r="H365" i="1" s="1"/>
  <c r="C365" i="1"/>
  <c r="C364" i="1"/>
  <c r="D363" i="1"/>
  <c r="H363" i="1" s="1"/>
  <c r="C363" i="1"/>
  <c r="D362" i="1"/>
  <c r="H362" i="1" s="1"/>
  <c r="C362" i="1"/>
  <c r="G361" i="1"/>
  <c r="D361" i="1"/>
  <c r="H361" i="1" s="1"/>
  <c r="C361" i="1"/>
  <c r="G360" i="1"/>
  <c r="D360" i="1"/>
  <c r="H360" i="1" s="1"/>
  <c r="C360" i="1"/>
  <c r="D359" i="1"/>
  <c r="H359" i="1" s="1"/>
  <c r="C359" i="1"/>
  <c r="H357" i="1"/>
  <c r="D357" i="1"/>
  <c r="G357" i="1" s="1"/>
  <c r="C357" i="1"/>
  <c r="D356" i="1"/>
  <c r="G356" i="1" s="1"/>
  <c r="C356" i="1"/>
  <c r="D355" i="1"/>
  <c r="G355" i="1" s="1"/>
  <c r="C355" i="1"/>
  <c r="H354" i="1"/>
  <c r="D354" i="1"/>
  <c r="G354" i="1" s="1"/>
  <c r="C354" i="1"/>
  <c r="H353" i="1"/>
  <c r="D353" i="1"/>
  <c r="G353" i="1" s="1"/>
  <c r="C353" i="1"/>
  <c r="D352" i="1"/>
  <c r="G352" i="1" s="1"/>
  <c r="C352" i="1"/>
  <c r="D351" i="1"/>
  <c r="G351" i="1" s="1"/>
  <c r="C351" i="1"/>
  <c r="H350" i="1"/>
  <c r="D350" i="1"/>
  <c r="G350" i="1" s="1"/>
  <c r="C350" i="1"/>
  <c r="H349" i="1"/>
  <c r="D349" i="1"/>
  <c r="G349" i="1" s="1"/>
  <c r="C349" i="1"/>
  <c r="D348" i="1"/>
  <c r="G348" i="1" s="1"/>
  <c r="C348" i="1"/>
  <c r="D347" i="1"/>
  <c r="D346"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H292" i="1" s="1"/>
  <c r="C292" i="1"/>
  <c r="D291" i="1"/>
  <c r="H291" i="1" s="1"/>
  <c r="C291" i="1"/>
  <c r="D290" i="1"/>
  <c r="H290" i="1" s="1"/>
  <c r="C290" i="1"/>
  <c r="D289" i="1"/>
  <c r="H289" i="1" s="1"/>
  <c r="C289"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D259"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H247" i="1"/>
  <c r="G247" i="1"/>
  <c r="D247" i="1"/>
  <c r="C247" i="1"/>
  <c r="H246" i="1"/>
  <c r="G246" i="1"/>
  <c r="D246" i="1"/>
  <c r="C246" i="1"/>
  <c r="H245" i="1"/>
  <c r="G245" i="1"/>
  <c r="D245" i="1"/>
  <c r="C245" i="1"/>
  <c r="H244" i="1"/>
  <c r="D244" i="1"/>
  <c r="G244" i="1" s="1"/>
  <c r="C244" i="1"/>
  <c r="H243" i="1"/>
  <c r="D243" i="1"/>
  <c r="G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G209" i="1" s="1"/>
  <c r="C209" i="1"/>
  <c r="H208" i="1"/>
  <c r="G208" i="1"/>
  <c r="D208" i="1"/>
  <c r="C208" i="1"/>
  <c r="D207" i="1"/>
  <c r="H207" i="1" s="1"/>
  <c r="C207" i="1"/>
  <c r="D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D193" i="1"/>
  <c r="H191" i="1"/>
  <c r="D191" i="1"/>
  <c r="G191" i="1" s="1"/>
  <c r="C191" i="1"/>
  <c r="H190" i="1"/>
  <c r="G190" i="1"/>
  <c r="D190" i="1"/>
  <c r="C190" i="1"/>
  <c r="H189" i="1"/>
  <c r="D189" i="1"/>
  <c r="G189" i="1" s="1"/>
  <c r="C189" i="1"/>
  <c r="D188" i="1"/>
  <c r="G188" i="1" s="1"/>
  <c r="C188" i="1"/>
  <c r="H188" i="1" s="1"/>
  <c r="H187" i="1"/>
  <c r="D187" i="1"/>
  <c r="C187" i="1"/>
  <c r="H186" i="1"/>
  <c r="D186" i="1"/>
  <c r="C186" i="1"/>
  <c r="G186" i="1" s="1"/>
  <c r="H185" i="1"/>
  <c r="D185" i="1"/>
  <c r="C185" i="1"/>
  <c r="G185" i="1" s="1"/>
  <c r="C184" i="1"/>
  <c r="H183" i="1"/>
  <c r="D183" i="1"/>
  <c r="C183" i="1"/>
  <c r="G183" i="1" s="1"/>
  <c r="H182" i="1"/>
  <c r="D182" i="1"/>
  <c r="C182" i="1"/>
  <c r="G182" i="1" s="1"/>
  <c r="H181" i="1"/>
  <c r="D181" i="1"/>
  <c r="C181" i="1"/>
  <c r="D180" i="1"/>
  <c r="H180" i="1" s="1"/>
  <c r="C180" i="1"/>
  <c r="D179" i="1"/>
  <c r="H179" i="1" s="1"/>
  <c r="C179" i="1"/>
  <c r="D178" i="1"/>
  <c r="H178" i="1" s="1"/>
  <c r="C178" i="1"/>
  <c r="H177" i="1"/>
  <c r="D177" i="1"/>
  <c r="C177" i="1"/>
  <c r="G177" i="1" s="1"/>
  <c r="H176" i="1"/>
  <c r="D176" i="1"/>
  <c r="C176" i="1"/>
  <c r="G176" i="1" s="1"/>
  <c r="H175" i="1"/>
  <c r="D175" i="1"/>
  <c r="C175" i="1"/>
  <c r="D174" i="1"/>
  <c r="H174" i="1" s="1"/>
  <c r="C174" i="1"/>
  <c r="D173" i="1"/>
  <c r="H173" i="1" s="1"/>
  <c r="C173" i="1"/>
  <c r="H172" i="1"/>
  <c r="D172" i="1"/>
  <c r="C172" i="1"/>
  <c r="H171" i="1"/>
  <c r="D171" i="1"/>
  <c r="C171" i="1"/>
  <c r="G171" i="1" s="1"/>
  <c r="D170" i="1"/>
  <c r="H170" i="1" s="1"/>
  <c r="C170" i="1"/>
  <c r="H169" i="1"/>
  <c r="D169" i="1"/>
  <c r="C169" i="1"/>
  <c r="G169" i="1" s="1"/>
  <c r="H168" i="1"/>
  <c r="D168" i="1"/>
  <c r="C168" i="1"/>
  <c r="H167" i="1"/>
  <c r="D167" i="1"/>
  <c r="C167" i="1"/>
  <c r="D166" i="1"/>
  <c r="H166" i="1" s="1"/>
  <c r="C166" i="1"/>
  <c r="C165" i="1"/>
  <c r="H164" i="1"/>
  <c r="D164" i="1"/>
  <c r="C164" i="1"/>
  <c r="G164" i="1" s="1"/>
  <c r="H163" i="1"/>
  <c r="D163" i="1"/>
  <c r="C163" i="1"/>
  <c r="D162" i="1"/>
  <c r="H162" i="1" s="1"/>
  <c r="C162" i="1"/>
  <c r="H161" i="1"/>
  <c r="D161" i="1"/>
  <c r="C161" i="1"/>
  <c r="G161" i="1" s="1"/>
  <c r="D160" i="1"/>
  <c r="H160" i="1" s="1"/>
  <c r="C160" i="1"/>
  <c r="H158" i="1"/>
  <c r="D158" i="1"/>
  <c r="C158" i="1"/>
  <c r="G158" i="1" s="1"/>
  <c r="D157" i="1"/>
  <c r="H157" i="1" s="1"/>
  <c r="C157" i="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D149" i="1"/>
  <c r="H149" i="1" s="1"/>
  <c r="C149"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D135" i="1"/>
  <c r="H134" i="1"/>
  <c r="D134" i="1"/>
  <c r="C134" i="1"/>
  <c r="G134" i="1" s="1"/>
  <c r="H133" i="1"/>
  <c r="D133" i="1"/>
  <c r="C133" i="1"/>
  <c r="G133" i="1" s="1"/>
  <c r="H132" i="1"/>
  <c r="D132" i="1"/>
  <c r="C132" i="1"/>
  <c r="G132" i="1" s="1"/>
  <c r="H131" i="1"/>
  <c r="D131" i="1"/>
  <c r="C131" i="1"/>
  <c r="H130" i="1"/>
  <c r="D130" i="1"/>
  <c r="C130" i="1"/>
  <c r="D129" i="1"/>
  <c r="H129" i="1" s="1"/>
  <c r="C129" i="1"/>
  <c r="H128" i="1"/>
  <c r="D128" i="1"/>
  <c r="C128" i="1"/>
  <c r="G128" i="1" s="1"/>
  <c r="H127" i="1"/>
  <c r="D127" i="1"/>
  <c r="C127" i="1"/>
  <c r="G127" i="1" s="1"/>
  <c r="H126" i="1"/>
  <c r="D126" i="1"/>
  <c r="C126" i="1"/>
  <c r="G126" i="1" s="1"/>
  <c r="D125" i="1"/>
  <c r="H125" i="1" s="1"/>
  <c r="C125" i="1"/>
  <c r="C124" i="1"/>
  <c r="H123" i="1"/>
  <c r="D123" i="1"/>
  <c r="C123" i="1"/>
  <c r="H122" i="1"/>
  <c r="D122" i="1"/>
  <c r="C122" i="1"/>
  <c r="C121" i="1"/>
  <c r="C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H112" i="1"/>
  <c r="D112" i="1"/>
  <c r="C112" i="1"/>
  <c r="G112" i="1" s="1"/>
  <c r="H111" i="1"/>
  <c r="D111" i="1"/>
  <c r="C111" i="1"/>
  <c r="G111" i="1" s="1"/>
  <c r="H110" i="1"/>
  <c r="D110" i="1"/>
  <c r="C110" i="1"/>
  <c r="G110" i="1" s="1"/>
  <c r="H109" i="1"/>
  <c r="D109" i="1"/>
  <c r="C109" i="1"/>
  <c r="G109" i="1" s="1"/>
  <c r="D108" i="1"/>
  <c r="H108" i="1" s="1"/>
  <c r="C108" i="1"/>
  <c r="H107" i="1"/>
  <c r="D107" i="1"/>
  <c r="C107" i="1"/>
  <c r="G107" i="1" s="1"/>
  <c r="H106" i="1"/>
  <c r="D106" i="1"/>
  <c r="C106" i="1"/>
  <c r="G106" i="1" s="1"/>
  <c r="H105" i="1"/>
  <c r="D105" i="1"/>
  <c r="C105" i="1"/>
  <c r="G105" i="1" s="1"/>
  <c r="H104" i="1"/>
  <c r="D104" i="1"/>
  <c r="C104" i="1"/>
  <c r="G104" i="1" s="1"/>
  <c r="H103" i="1"/>
  <c r="D103" i="1"/>
  <c r="C103" i="1"/>
  <c r="G103" i="1" s="1"/>
  <c r="C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D94" i="1"/>
  <c r="H93" i="1"/>
  <c r="D93" i="1"/>
  <c r="C93" i="1"/>
  <c r="G93" i="1" s="1"/>
  <c r="H92" i="1"/>
  <c r="D92" i="1"/>
  <c r="C92" i="1"/>
  <c r="G92" i="1" s="1"/>
  <c r="H91" i="1"/>
  <c r="D91" i="1"/>
  <c r="C91" i="1"/>
  <c r="G91" i="1" s="1"/>
  <c r="H90" i="1"/>
  <c r="D90" i="1"/>
  <c r="C90" i="1"/>
  <c r="G90" i="1" s="1"/>
  <c r="H89" i="1"/>
  <c r="D89" i="1"/>
  <c r="C89" i="1"/>
  <c r="G89" i="1" s="1"/>
  <c r="H88" i="1"/>
  <c r="D88" i="1"/>
  <c r="C88" i="1"/>
  <c r="G88" i="1" s="1"/>
  <c r="D87" i="1"/>
  <c r="H86" i="1"/>
  <c r="D86" i="1"/>
  <c r="C86" i="1"/>
  <c r="G86" i="1" s="1"/>
  <c r="H85" i="1"/>
  <c r="D85" i="1"/>
  <c r="C85" i="1"/>
  <c r="G85" i="1" s="1"/>
  <c r="H84" i="1"/>
  <c r="D84" i="1"/>
  <c r="C84" i="1"/>
  <c r="G84" i="1" s="1"/>
  <c r="H83" i="1"/>
  <c r="D83" i="1"/>
  <c r="C83" i="1"/>
  <c r="G83" i="1" s="1"/>
  <c r="H82" i="1"/>
  <c r="D82" i="1"/>
  <c r="C82" i="1"/>
  <c r="G82" i="1" s="1"/>
  <c r="H81" i="1"/>
  <c r="D81" i="1"/>
  <c r="C81" i="1"/>
  <c r="H80" i="1"/>
  <c r="D80" i="1"/>
  <c r="C80" i="1"/>
  <c r="G80" i="1" s="1"/>
  <c r="D79" i="1"/>
  <c r="H79" i="1" s="1"/>
  <c r="C79" i="1"/>
  <c r="H77" i="1"/>
  <c r="D77" i="1"/>
  <c r="C77" i="1"/>
  <c r="G77" i="1" s="1"/>
  <c r="H76" i="1"/>
  <c r="D76" i="1"/>
  <c r="C76" i="1"/>
  <c r="G76" i="1" s="1"/>
  <c r="H75" i="1"/>
  <c r="D75" i="1"/>
  <c r="C75" i="1"/>
  <c r="G75" i="1" s="1"/>
  <c r="H74" i="1"/>
  <c r="D74" i="1"/>
  <c r="C74" i="1"/>
  <c r="G74" i="1" s="1"/>
  <c r="D73" i="1"/>
  <c r="H73" i="1" s="1"/>
  <c r="C73" i="1"/>
  <c r="H72" i="1"/>
  <c r="D72" i="1"/>
  <c r="C72" i="1"/>
  <c r="G72" i="1" s="1"/>
  <c r="H71" i="1"/>
  <c r="D71" i="1"/>
  <c r="C71" i="1"/>
  <c r="G71" i="1" s="1"/>
  <c r="C70" i="1"/>
  <c r="H69" i="1"/>
  <c r="D69" i="1"/>
  <c r="C69" i="1"/>
  <c r="G69" i="1" s="1"/>
  <c r="H68" i="1"/>
  <c r="D68" i="1"/>
  <c r="C68" i="1"/>
  <c r="G68" i="1" s="1"/>
  <c r="H67" i="1"/>
  <c r="D67" i="1"/>
  <c r="C67" i="1"/>
  <c r="G67" i="1" s="1"/>
  <c r="D66" i="1"/>
  <c r="H66" i="1" s="1"/>
  <c r="C66" i="1"/>
  <c r="D65" i="1"/>
  <c r="H65" i="1" s="1"/>
  <c r="C65" i="1"/>
  <c r="C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D56" i="1"/>
  <c r="H56" i="1" s="1"/>
  <c r="C56" i="1"/>
  <c r="D55" i="1"/>
  <c r="H55" i="1" s="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E299" i="9" l="1"/>
  <c r="B299" i="9" s="1"/>
  <c r="E27" i="9"/>
  <c r="B27" i="9" s="1"/>
  <c r="E32" i="9"/>
  <c r="B32" i="9" s="1"/>
  <c r="E43" i="9"/>
  <c r="B43" i="9" s="1"/>
  <c r="G711" i="1"/>
  <c r="G710" i="1"/>
  <c r="G709" i="1"/>
  <c r="G687" i="1"/>
  <c r="G670" i="1"/>
  <c r="G668" i="1"/>
  <c r="G656" i="1"/>
  <c r="G649" i="1"/>
  <c r="G647" i="1"/>
  <c r="E23" i="9"/>
  <c r="B23" i="9" s="1"/>
  <c r="C1453" i="1"/>
  <c r="D5" i="7"/>
  <c r="H30" i="3"/>
  <c r="C1454" i="1"/>
  <c r="H1454" i="1" s="1"/>
  <c r="H1264" i="1"/>
  <c r="H1244" i="1"/>
  <c r="G1264" i="1"/>
  <c r="G1263" i="1"/>
  <c r="G1578" i="1"/>
  <c r="G1576" i="1"/>
  <c r="H1576" i="1"/>
  <c r="I36" i="3"/>
  <c r="G1577" i="1"/>
  <c r="G1530" i="1"/>
  <c r="G1510" i="1"/>
  <c r="H1500" i="1"/>
  <c r="G1503" i="1"/>
  <c r="G1502" i="1"/>
  <c r="G1483" i="1"/>
  <c r="H1482" i="1"/>
  <c r="D1408" i="1"/>
  <c r="H413" i="1"/>
  <c r="E643" i="4"/>
  <c r="D637" i="1" s="1"/>
  <c r="H637" i="1" s="1"/>
  <c r="H1160" i="1"/>
  <c r="H1157" i="1"/>
  <c r="E285" i="9"/>
  <c r="B285" i="9" s="1"/>
  <c r="E286" i="9"/>
  <c r="B286" i="9" s="1"/>
  <c r="E295" i="9"/>
  <c r="B295" i="9" s="1"/>
  <c r="E287" i="9"/>
  <c r="B287" i="9" s="1"/>
  <c r="F239" i="5"/>
  <c r="D643" i="4"/>
  <c r="C637" i="1" s="1"/>
  <c r="G405" i="1"/>
  <c r="D644" i="4"/>
  <c r="H1229" i="1"/>
  <c r="D1041" i="1"/>
  <c r="H1042" i="1"/>
  <c r="F29" i="5"/>
  <c r="G1228" i="1"/>
  <c r="E297" i="9"/>
  <c r="B297" i="9" s="1"/>
  <c r="F215" i="9"/>
  <c r="B215" i="9" s="1"/>
  <c r="G1229" i="1"/>
  <c r="G1223" i="1"/>
  <c r="H1223" i="1"/>
  <c r="E245" i="5"/>
  <c r="D1222" i="1" s="1"/>
  <c r="F246" i="5"/>
  <c r="E282" i="9"/>
  <c r="B282" i="9" s="1"/>
  <c r="C1048" i="1"/>
  <c r="G1048" i="1" s="1"/>
  <c r="G1050" i="1"/>
  <c r="D69" i="5"/>
  <c r="C1047" i="1" s="1"/>
  <c r="G1047" i="1" s="1"/>
  <c r="G644" i="1"/>
  <c r="G643" i="1"/>
  <c r="H1227" i="1"/>
  <c r="G1227" i="1"/>
  <c r="F250" i="5"/>
  <c r="D1216" i="1"/>
  <c r="G1216" i="1" s="1"/>
  <c r="G1157" i="1"/>
  <c r="F180" i="5"/>
  <c r="E292" i="9"/>
  <c r="B292" i="9" s="1"/>
  <c r="D1154" i="1"/>
  <c r="G1156" i="1"/>
  <c r="G1155" i="1"/>
  <c r="D1148" i="1"/>
  <c r="G1148" i="1" s="1"/>
  <c r="G1030" i="1"/>
  <c r="G1032" i="1"/>
  <c r="G1028" i="1"/>
  <c r="H1022" i="1"/>
  <c r="H1018" i="1"/>
  <c r="H1023" i="1"/>
  <c r="G1023" i="1"/>
  <c r="G1025" i="1"/>
  <c r="G1019" i="1"/>
  <c r="G1020" i="1"/>
  <c r="G1015" i="1"/>
  <c r="H1007" i="1"/>
  <c r="E12" i="5"/>
  <c r="D990" i="1" s="1"/>
  <c r="F19" i="5"/>
  <c r="H1002" i="1"/>
  <c r="H999" i="1"/>
  <c r="G987" i="1"/>
  <c r="G986" i="1"/>
  <c r="E644" i="4"/>
  <c r="D638" i="1" s="1"/>
  <c r="E273" i="9"/>
  <c r="B273" i="9" s="1"/>
  <c r="G369" i="1"/>
  <c r="D364" i="1"/>
  <c r="H364" i="1" s="1"/>
  <c r="E363" i="4"/>
  <c r="D358" i="1" s="1"/>
  <c r="F416" i="4"/>
  <c r="D411" i="1"/>
  <c r="F226" i="9"/>
  <c r="B226" i="9" s="1"/>
  <c r="E224" i="4"/>
  <c r="D220" i="1" s="1"/>
  <c r="H209" i="1"/>
  <c r="G207" i="1"/>
  <c r="G187" i="1"/>
  <c r="D184" i="1"/>
  <c r="H184" i="1" s="1"/>
  <c r="E47" i="9"/>
  <c r="B47" i="9" s="1"/>
  <c r="F223" i="9"/>
  <c r="B223" i="9" s="1"/>
  <c r="B221" i="9"/>
  <c r="G181" i="1"/>
  <c r="G180" i="1"/>
  <c r="E44" i="9"/>
  <c r="B44" i="9" s="1"/>
  <c r="F219" i="9"/>
  <c r="B219" i="9" s="1"/>
  <c r="G179" i="1"/>
  <c r="G178" i="1"/>
  <c r="G173" i="1"/>
  <c r="G175" i="1"/>
  <c r="G174" i="1"/>
  <c r="G172" i="1"/>
  <c r="G170" i="1"/>
  <c r="G168" i="1"/>
  <c r="G167" i="1"/>
  <c r="G165" i="1"/>
  <c r="G166" i="1"/>
  <c r="G163" i="1"/>
  <c r="G162" i="1"/>
  <c r="G160" i="1"/>
  <c r="G157" i="1"/>
  <c r="E40" i="9"/>
  <c r="B40" i="9" s="1"/>
  <c r="F218" i="9"/>
  <c r="B218" i="9" s="1"/>
  <c r="G150" i="1"/>
  <c r="G149" i="1"/>
  <c r="G131" i="1"/>
  <c r="G130" i="1"/>
  <c r="G129" i="1"/>
  <c r="G124" i="1"/>
  <c r="G125" i="1"/>
  <c r="F128" i="4"/>
  <c r="D121" i="1"/>
  <c r="H121" i="1" s="1"/>
  <c r="G123" i="1"/>
  <c r="G122" i="1"/>
  <c r="G120" i="1"/>
  <c r="G121" i="1"/>
  <c r="F124" i="4"/>
  <c r="E106" i="4"/>
  <c r="D102" i="1" s="1"/>
  <c r="H102" i="1" s="1"/>
  <c r="G113" i="1"/>
  <c r="G108" i="1"/>
  <c r="F112" i="4"/>
  <c r="F217" i="9"/>
  <c r="B217" i="9" s="1"/>
  <c r="G81" i="1"/>
  <c r="G79" i="1"/>
  <c r="G73" i="1"/>
  <c r="E31" i="9"/>
  <c r="B31" i="9" s="1"/>
  <c r="G66" i="1"/>
  <c r="G64" i="1"/>
  <c r="G65" i="1"/>
  <c r="E50" i="4"/>
  <c r="D46" i="1" s="1"/>
  <c r="F68" i="4"/>
  <c r="G56" i="1"/>
  <c r="G458" i="1"/>
  <c r="H458" i="1"/>
  <c r="G474" i="1"/>
  <c r="H474" i="1"/>
  <c r="H493" i="1"/>
  <c r="G493" i="1"/>
  <c r="G531" i="1"/>
  <c r="H531" i="1"/>
  <c r="G547" i="1"/>
  <c r="H547" i="1"/>
  <c r="H558" i="1"/>
  <c r="G558" i="1"/>
  <c r="H583" i="1"/>
  <c r="G583" i="1"/>
  <c r="G1351" i="1"/>
  <c r="H1351" i="1"/>
  <c r="G1359" i="1"/>
  <c r="H1359" i="1"/>
  <c r="G1367" i="1"/>
  <c r="H1367" i="1"/>
  <c r="G1375" i="1"/>
  <c r="H1375" i="1"/>
  <c r="F652" i="4"/>
  <c r="C645" i="1"/>
  <c r="F35" i="5"/>
  <c r="C1013" i="1"/>
  <c r="C87" i="1"/>
  <c r="C94" i="1"/>
  <c r="G194" i="1"/>
  <c r="G195" i="1"/>
  <c r="G196" i="1"/>
  <c r="G197" i="1"/>
  <c r="G198" i="1"/>
  <c r="G199" i="1"/>
  <c r="G200" i="1"/>
  <c r="G201" i="1"/>
  <c r="G202" i="1"/>
  <c r="G203" i="1"/>
  <c r="G204" i="1"/>
  <c r="G205"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H348" i="1"/>
  <c r="H352" i="1"/>
  <c r="H356" i="1"/>
  <c r="G359" i="1"/>
  <c r="G363" i="1"/>
  <c r="G367" i="1"/>
  <c r="G371" i="1"/>
  <c r="G381" i="1"/>
  <c r="G385" i="1"/>
  <c r="G389" i="1"/>
  <c r="G393" i="1"/>
  <c r="G397" i="1"/>
  <c r="G401" i="1"/>
  <c r="G412" i="1"/>
  <c r="H412" i="1"/>
  <c r="G417" i="1"/>
  <c r="G421" i="1"/>
  <c r="G425" i="1"/>
  <c r="G454" i="1"/>
  <c r="H454" i="1"/>
  <c r="H467" i="1"/>
  <c r="G470" i="1"/>
  <c r="H470" i="1"/>
  <c r="G486" i="1"/>
  <c r="H489" i="1"/>
  <c r="G489" i="1"/>
  <c r="G502" i="1"/>
  <c r="H505" i="1"/>
  <c r="G505" i="1"/>
  <c r="G512" i="1"/>
  <c r="G516" i="1"/>
  <c r="G520" i="1"/>
  <c r="H524" i="1"/>
  <c r="G527" i="1"/>
  <c r="H527" i="1"/>
  <c r="H540" i="1"/>
  <c r="G543" i="1"/>
  <c r="H543" i="1"/>
  <c r="H556" i="1"/>
  <c r="H562" i="1"/>
  <c r="G562" i="1"/>
  <c r="H564" i="1"/>
  <c r="G564" i="1"/>
  <c r="H566" i="1"/>
  <c r="G566" i="1"/>
  <c r="H568" i="1"/>
  <c r="G568" i="1"/>
  <c r="H570" i="1"/>
  <c r="G570" i="1"/>
  <c r="G576" i="1"/>
  <c r="H579" i="1"/>
  <c r="G579" i="1"/>
  <c r="G589" i="1"/>
  <c r="G593" i="1"/>
  <c r="G597" i="1"/>
  <c r="G601" i="1"/>
  <c r="G605" i="1"/>
  <c r="G609" i="1"/>
  <c r="G613" i="1"/>
  <c r="G617" i="1"/>
  <c r="G621" i="1"/>
  <c r="G625" i="1"/>
  <c r="G993" i="1"/>
  <c r="H993" i="1"/>
  <c r="G1001" i="1"/>
  <c r="H1001" i="1"/>
  <c r="G1009" i="1"/>
  <c r="H1009" i="1"/>
  <c r="H1047" i="1"/>
  <c r="G1055" i="1"/>
  <c r="H1055" i="1"/>
  <c r="G1116" i="1"/>
  <c r="H1116" i="1"/>
  <c r="G1124" i="1"/>
  <c r="H1124" i="1"/>
  <c r="G1132" i="1"/>
  <c r="H1132" i="1"/>
  <c r="G1140" i="1"/>
  <c r="H1140" i="1"/>
  <c r="H1148" i="1"/>
  <c r="H1217" i="1"/>
  <c r="G1217" i="1"/>
  <c r="H1219" i="1"/>
  <c r="G1219" i="1"/>
  <c r="H1221" i="1"/>
  <c r="G1221" i="1"/>
  <c r="F593" i="4"/>
  <c r="C587" i="1"/>
  <c r="D70" i="1"/>
  <c r="H70" i="1" s="1"/>
  <c r="G249" i="1"/>
  <c r="G250" i="1"/>
  <c r="G251" i="1"/>
  <c r="G252" i="1"/>
  <c r="G253" i="1"/>
  <c r="G254" i="1"/>
  <c r="G255" i="1"/>
  <c r="G256" i="1"/>
  <c r="G257" i="1"/>
  <c r="G258" i="1"/>
  <c r="G288" i="1"/>
  <c r="G289" i="1"/>
  <c r="G290" i="1"/>
  <c r="G291" i="1"/>
  <c r="G292" i="1"/>
  <c r="G322" i="1"/>
  <c r="G323" i="1"/>
  <c r="G324" i="1"/>
  <c r="G325" i="1"/>
  <c r="G326" i="1"/>
  <c r="G327" i="1"/>
  <c r="G328" i="1"/>
  <c r="G329" i="1"/>
  <c r="G330" i="1"/>
  <c r="G331" i="1"/>
  <c r="G332" i="1"/>
  <c r="G333" i="1"/>
  <c r="G334" i="1"/>
  <c r="G335" i="1"/>
  <c r="G336" i="1"/>
  <c r="G337" i="1"/>
  <c r="G338" i="1"/>
  <c r="G339" i="1"/>
  <c r="G340" i="1"/>
  <c r="G341" i="1"/>
  <c r="G342" i="1"/>
  <c r="G343" i="1"/>
  <c r="G344" i="1"/>
  <c r="H351" i="1"/>
  <c r="H355" i="1"/>
  <c r="G362" i="1"/>
  <c r="G366" i="1"/>
  <c r="G370" i="1"/>
  <c r="G374" i="1"/>
  <c r="G375" i="1"/>
  <c r="G376" i="1"/>
  <c r="G377" i="1"/>
  <c r="G378" i="1"/>
  <c r="G379" i="1"/>
  <c r="G380" i="1"/>
  <c r="G384" i="1"/>
  <c r="G388" i="1"/>
  <c r="G392" i="1"/>
  <c r="G396" i="1"/>
  <c r="G400" i="1"/>
  <c r="H405" i="1"/>
  <c r="G416" i="1"/>
  <c r="G420" i="1"/>
  <c r="G424" i="1"/>
  <c r="G428" i="1"/>
  <c r="H460" i="1"/>
  <c r="H463" i="1"/>
  <c r="G466" i="1"/>
  <c r="H466" i="1"/>
  <c r="G482" i="1"/>
  <c r="H485" i="1"/>
  <c r="G485" i="1"/>
  <c r="G498" i="1"/>
  <c r="H501" i="1"/>
  <c r="G501" i="1"/>
  <c r="G511" i="1"/>
  <c r="G515" i="1"/>
  <c r="G519" i="1"/>
  <c r="H536" i="1"/>
  <c r="G539" i="1"/>
  <c r="H539" i="1"/>
  <c r="H552" i="1"/>
  <c r="G555" i="1"/>
  <c r="H555" i="1"/>
  <c r="G588" i="1"/>
  <c r="G592" i="1"/>
  <c r="G596" i="1"/>
  <c r="G600" i="1"/>
  <c r="G604" i="1"/>
  <c r="G608" i="1"/>
  <c r="G612" i="1"/>
  <c r="G616" i="1"/>
  <c r="G620" i="1"/>
  <c r="G624" i="1"/>
  <c r="G628" i="1"/>
  <c r="H998" i="1"/>
  <c r="H1006" i="1"/>
  <c r="H1052" i="1"/>
  <c r="H1113" i="1"/>
  <c r="H1121" i="1"/>
  <c r="H1129" i="1"/>
  <c r="H1137" i="1"/>
  <c r="H1145" i="1"/>
  <c r="I1452" i="1"/>
  <c r="J1456" i="1"/>
  <c r="H1456" i="1"/>
  <c r="G1456" i="1"/>
  <c r="J1458" i="1"/>
  <c r="H1458" i="1"/>
  <c r="G1458" i="1"/>
  <c r="J1460" i="1"/>
  <c r="H1460" i="1"/>
  <c r="G1460" i="1"/>
  <c r="I1460" i="1" s="1"/>
  <c r="G462" i="1"/>
  <c r="H462" i="1"/>
  <c r="H481" i="1"/>
  <c r="G481" i="1"/>
  <c r="H497" i="1"/>
  <c r="G497" i="1"/>
  <c r="G535" i="1"/>
  <c r="H535" i="1"/>
  <c r="G551" i="1"/>
  <c r="H551" i="1"/>
  <c r="H563" i="1"/>
  <c r="G563" i="1"/>
  <c r="H565" i="1"/>
  <c r="G565" i="1"/>
  <c r="H567" i="1"/>
  <c r="G567" i="1"/>
  <c r="H569" i="1"/>
  <c r="G569" i="1"/>
  <c r="G997" i="1"/>
  <c r="H997" i="1"/>
  <c r="G1005" i="1"/>
  <c r="H1005" i="1"/>
  <c r="G1051" i="1"/>
  <c r="H1051" i="1"/>
  <c r="G1120" i="1"/>
  <c r="H1120" i="1"/>
  <c r="G1128" i="1"/>
  <c r="H1128" i="1"/>
  <c r="G1136" i="1"/>
  <c r="H1136" i="1"/>
  <c r="G1144" i="1"/>
  <c r="H1144" i="1"/>
  <c r="G1386" i="1"/>
  <c r="H1386" i="1"/>
  <c r="G1394" i="1"/>
  <c r="H1394" i="1"/>
  <c r="G1402" i="1"/>
  <c r="H1402" i="1"/>
  <c r="G1409" i="1"/>
  <c r="H1409" i="1"/>
  <c r="G1417" i="1"/>
  <c r="H1417" i="1"/>
  <c r="G1424" i="1"/>
  <c r="H1424" i="1"/>
  <c r="G1432" i="1"/>
  <c r="H1432" i="1"/>
  <c r="J1440" i="1"/>
  <c r="H1440" i="1"/>
  <c r="J1442" i="1"/>
  <c r="H1442" i="1"/>
  <c r="J1444" i="1"/>
  <c r="H1444" i="1"/>
  <c r="I1451" i="1"/>
  <c r="I1477" i="1"/>
  <c r="G1390" i="1"/>
  <c r="H1390" i="1"/>
  <c r="G1398" i="1"/>
  <c r="H1398" i="1"/>
  <c r="G1406" i="1"/>
  <c r="H1406" i="1"/>
  <c r="G1413" i="1"/>
  <c r="H1413" i="1"/>
  <c r="G1421" i="1"/>
  <c r="H1421" i="1"/>
  <c r="G1428" i="1"/>
  <c r="H1428" i="1"/>
  <c r="H1455" i="1"/>
  <c r="J1455" i="1"/>
  <c r="G1455" i="1"/>
  <c r="H1457" i="1"/>
  <c r="J1457" i="1"/>
  <c r="G1457" i="1"/>
  <c r="I1457" i="1" s="1"/>
  <c r="H1459" i="1"/>
  <c r="J1459" i="1"/>
  <c r="G1459" i="1"/>
  <c r="I1459" i="1" s="1"/>
  <c r="H1461" i="1"/>
  <c r="G1461" i="1"/>
  <c r="I1471" i="1"/>
  <c r="H1489" i="1"/>
  <c r="G1489" i="1"/>
  <c r="G1494" i="1"/>
  <c r="H1494" i="1"/>
  <c r="F352" i="4"/>
  <c r="D351" i="4"/>
  <c r="C347" i="1"/>
  <c r="E420" i="4"/>
  <c r="H992" i="1"/>
  <c r="H996" i="1"/>
  <c r="H1000" i="1"/>
  <c r="H1004" i="1"/>
  <c r="H1008" i="1"/>
  <c r="H1012" i="1"/>
  <c r="H1050" i="1"/>
  <c r="H1054" i="1"/>
  <c r="H1115" i="1"/>
  <c r="H1119" i="1"/>
  <c r="H1123" i="1"/>
  <c r="H1127" i="1"/>
  <c r="H1131" i="1"/>
  <c r="H1135" i="1"/>
  <c r="H1139" i="1"/>
  <c r="H1143" i="1"/>
  <c r="H1147" i="1"/>
  <c r="H1151" i="1"/>
  <c r="H1216" i="1"/>
  <c r="H1218" i="1"/>
  <c r="G1218" i="1"/>
  <c r="H1220" i="1"/>
  <c r="G1220" i="1"/>
  <c r="G1347" i="1"/>
  <c r="H1347" i="1"/>
  <c r="G1355" i="1"/>
  <c r="H1355" i="1"/>
  <c r="G1363" i="1"/>
  <c r="H1363" i="1"/>
  <c r="G1371" i="1"/>
  <c r="H1371" i="1"/>
  <c r="G1379" i="1"/>
  <c r="H1379" i="1"/>
  <c r="G1439" i="1"/>
  <c r="J1439" i="1"/>
  <c r="H1439" i="1"/>
  <c r="G1441" i="1"/>
  <c r="J1441" i="1"/>
  <c r="H1441" i="1"/>
  <c r="G1443" i="1"/>
  <c r="I1443" i="1" s="1"/>
  <c r="J1443" i="1"/>
  <c r="H1443" i="1"/>
  <c r="G1445" i="1"/>
  <c r="H1445" i="1"/>
  <c r="H1469" i="1"/>
  <c r="G1469" i="1"/>
  <c r="H1475" i="1"/>
  <c r="G1475" i="1"/>
  <c r="G1484" i="1"/>
  <c r="H1484" i="1"/>
  <c r="F197" i="4"/>
  <c r="D196" i="4"/>
  <c r="C193" i="1"/>
  <c r="F210" i="4"/>
  <c r="C206" i="1"/>
  <c r="J1467" i="1"/>
  <c r="H1467" i="1"/>
  <c r="G1468" i="1"/>
  <c r="I1468" i="1" s="1"/>
  <c r="J1473" i="1"/>
  <c r="H1473" i="1"/>
  <c r="G1474" i="1"/>
  <c r="G1480" i="1"/>
  <c r="H1480" i="1"/>
  <c r="H1485" i="1"/>
  <c r="G1485" i="1"/>
  <c r="G1496" i="1"/>
  <c r="H1496" i="1"/>
  <c r="D50" i="4"/>
  <c r="F106" i="4"/>
  <c r="F153" i="4"/>
  <c r="D152" i="4"/>
  <c r="F326" i="4"/>
  <c r="C321" i="1"/>
  <c r="F484" i="4"/>
  <c r="C47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J1446" i="1"/>
  <c r="H1446" i="1"/>
  <c r="I1446" i="1" s="1"/>
  <c r="H1447" i="1"/>
  <c r="I1447" i="1" s="1"/>
  <c r="J1447" i="1"/>
  <c r="J1448" i="1"/>
  <c r="H1448" i="1"/>
  <c r="I1448" i="1" s="1"/>
  <c r="H1449" i="1"/>
  <c r="I1449" i="1" s="1"/>
  <c r="J1449" i="1"/>
  <c r="J1450" i="1"/>
  <c r="H1450" i="1"/>
  <c r="I1450" i="1" s="1"/>
  <c r="H1451" i="1"/>
  <c r="J1451" i="1"/>
  <c r="J1452" i="1"/>
  <c r="H1452" i="1"/>
  <c r="J1465" i="1"/>
  <c r="H1465" i="1"/>
  <c r="I1465" i="1" s="1"/>
  <c r="J1471" i="1"/>
  <c r="H1471" i="1"/>
  <c r="J1478" i="1"/>
  <c r="H1478" i="1"/>
  <c r="I1478" i="1" s="1"/>
  <c r="H1481" i="1"/>
  <c r="G1481" i="1"/>
  <c r="G1492" i="1"/>
  <c r="H1492" i="1"/>
  <c r="H1497" i="1"/>
  <c r="G1497" i="1"/>
  <c r="F45" i="4"/>
  <c r="D44" i="4"/>
  <c r="D82" i="4"/>
  <c r="F435" i="4"/>
  <c r="C429" i="1"/>
  <c r="F577" i="4"/>
  <c r="D567" i="4"/>
  <c r="C571" i="1"/>
  <c r="F581" i="4"/>
  <c r="D580" i="4"/>
  <c r="C575" i="1"/>
  <c r="H1345" i="1"/>
  <c r="H1349" i="1"/>
  <c r="H1353" i="1"/>
  <c r="H1357" i="1"/>
  <c r="H1361" i="1"/>
  <c r="H1365" i="1"/>
  <c r="H1369" i="1"/>
  <c r="H1373" i="1"/>
  <c r="H1377" i="1"/>
  <c r="H1381" i="1"/>
  <c r="H1384" i="1"/>
  <c r="H1388" i="1"/>
  <c r="H1392" i="1"/>
  <c r="H1396" i="1"/>
  <c r="H1400" i="1"/>
  <c r="H1404" i="1"/>
  <c r="H1411" i="1"/>
  <c r="H1415" i="1"/>
  <c r="H1419" i="1"/>
  <c r="H1426" i="1"/>
  <c r="H1430" i="1"/>
  <c r="H1434" i="1"/>
  <c r="H1437" i="1"/>
  <c r="G1440" i="1"/>
  <c r="I1440" i="1" s="1"/>
  <c r="G1442" i="1"/>
  <c r="G1444" i="1"/>
  <c r="I1444" i="1" s="1"/>
  <c r="J1445" i="1"/>
  <c r="G1454" i="1"/>
  <c r="H1462" i="1"/>
  <c r="I1462" i="1" s="1"/>
  <c r="J1462" i="1"/>
  <c r="J1463" i="1"/>
  <c r="H1463" i="1"/>
  <c r="I1463" i="1" s="1"/>
  <c r="G1464" i="1"/>
  <c r="G1467" i="1"/>
  <c r="I1467" i="1" s="1"/>
  <c r="G1473" i="1"/>
  <c r="I1473" i="1" s="1"/>
  <c r="J1476" i="1"/>
  <c r="H1476" i="1"/>
  <c r="I1476" i="1" s="1"/>
  <c r="H1486" i="1"/>
  <c r="G1488" i="1"/>
  <c r="H1488" i="1"/>
  <c r="H1493" i="1"/>
  <c r="G1493" i="1"/>
  <c r="F252" i="4"/>
  <c r="C248" i="1"/>
  <c r="F378" i="4"/>
  <c r="C373" i="1"/>
  <c r="F563" i="4"/>
  <c r="D529" i="4"/>
  <c r="C557" i="1"/>
  <c r="H1466" i="1"/>
  <c r="I1466" i="1" s="1"/>
  <c r="J1466" i="1"/>
  <c r="H1472" i="1"/>
  <c r="I1472" i="1" s="1"/>
  <c r="J1472" i="1"/>
  <c r="H1477" i="1"/>
  <c r="J1477" i="1"/>
  <c r="F8" i="4"/>
  <c r="D7" i="4"/>
  <c r="E152" i="4"/>
  <c r="F164" i="4"/>
  <c r="D163" i="4"/>
  <c r="E196" i="4"/>
  <c r="D192" i="1" s="1"/>
  <c r="D224" i="4"/>
  <c r="F427" i="4"/>
  <c r="D421" i="4"/>
  <c r="F525" i="4"/>
  <c r="D515" i="4"/>
  <c r="E625" i="4"/>
  <c r="D619" i="1" s="1"/>
  <c r="F643" i="4"/>
  <c r="F8" i="5"/>
  <c r="F69" i="5"/>
  <c r="F125" i="4"/>
  <c r="F140" i="4"/>
  <c r="D139" i="4"/>
  <c r="E163" i="4"/>
  <c r="D159" i="1" s="1"/>
  <c r="D263" i="4"/>
  <c r="E298" i="4"/>
  <c r="D311" i="4"/>
  <c r="F383" i="4"/>
  <c r="D459" i="4"/>
  <c r="G310" i="9"/>
  <c r="E310" i="9" s="1"/>
  <c r="B310" i="9" s="1"/>
  <c r="F206" i="5"/>
  <c r="E141" i="6"/>
  <c r="I24" i="3"/>
  <c r="H1464" i="1"/>
  <c r="J1464" i="1"/>
  <c r="H1468" i="1"/>
  <c r="J1468" i="1"/>
  <c r="H1474" i="1"/>
  <c r="J1474" i="1"/>
  <c r="H1479" i="1"/>
  <c r="I1479" i="1" s="1"/>
  <c r="J1479" i="1"/>
  <c r="F159" i="4"/>
  <c r="F169" i="4"/>
  <c r="F264" i="4"/>
  <c r="F300" i="4"/>
  <c r="D299" i="4"/>
  <c r="E350" i="4"/>
  <c r="D363" i="4"/>
  <c r="G143" i="9"/>
  <c r="E143" i="9" s="1"/>
  <c r="B143" i="9" s="1"/>
  <c r="F603" i="4"/>
  <c r="F13" i="5"/>
  <c r="D12" i="5"/>
  <c r="E68" i="5"/>
  <c r="D78" i="5"/>
  <c r="E289" i="9"/>
  <c r="B289" i="9" s="1"/>
  <c r="D134" i="5"/>
  <c r="D177" i="5"/>
  <c r="F207" i="5"/>
  <c r="F36" i="6"/>
  <c r="D89" i="6"/>
  <c r="D114" i="6"/>
  <c r="F130" i="6"/>
  <c r="D129" i="6"/>
  <c r="E309" i="9"/>
  <c r="B309" i="9" s="1"/>
  <c r="G315" i="9"/>
  <c r="E315" i="9" s="1"/>
  <c r="D42" i="8"/>
  <c r="E87" i="5"/>
  <c r="D1065" i="1" s="1"/>
  <c r="E176" i="5"/>
  <c r="E238" i="5"/>
  <c r="D245" i="5"/>
  <c r="D237" i="5" s="1"/>
  <c r="E258" i="5"/>
  <c r="D1235" i="1" s="1"/>
  <c r="E5" i="7"/>
  <c r="D49" i="8"/>
  <c r="F190" i="5"/>
  <c r="F5" i="6"/>
  <c r="M213" i="9"/>
  <c r="L213" i="9"/>
  <c r="F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65" i="9"/>
  <c r="E165" i="9" s="1"/>
  <c r="B165" i="9" s="1"/>
  <c r="G164" i="9"/>
  <c r="E164" i="9" s="1"/>
  <c r="B164" i="9" s="1"/>
  <c r="G163" i="9"/>
  <c r="E163" i="9" s="1"/>
  <c r="B163" i="9" s="1"/>
  <c r="G162" i="9"/>
  <c r="E162" i="9" s="1"/>
  <c r="B162" i="9" s="1"/>
  <c r="G161" i="9"/>
  <c r="E161" i="9" s="1"/>
  <c r="B161"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67" i="9"/>
  <c r="B71" i="9"/>
  <c r="B79" i="9"/>
  <c r="B87" i="9"/>
  <c r="B95" i="9"/>
  <c r="B103" i="9"/>
  <c r="B111" i="9"/>
  <c r="B119" i="9"/>
  <c r="B127" i="9"/>
  <c r="B135" i="9"/>
  <c r="B147" i="9"/>
  <c r="B155" i="9"/>
  <c r="G166" i="9"/>
  <c r="E166" i="9" s="1"/>
  <c r="B166" i="9" s="1"/>
  <c r="B225" i="9"/>
  <c r="B235" i="9"/>
  <c r="B241" i="9"/>
  <c r="B243" i="9"/>
  <c r="B247" i="9"/>
  <c r="B257" i="9"/>
  <c r="B263" i="9"/>
  <c r="B213" i="9"/>
  <c r="B227" i="9"/>
  <c r="B233" i="9"/>
  <c r="B245" i="9"/>
  <c r="B249" i="9"/>
  <c r="B255" i="9"/>
  <c r="B265" i="9"/>
  <c r="B271" i="9"/>
  <c r="H29" i="3" l="1"/>
  <c r="C1436" i="1"/>
  <c r="H1453" i="1"/>
  <c r="G1453" i="1"/>
  <c r="H19" i="9"/>
  <c r="E19" i="9" s="1"/>
  <c r="B19" i="9" s="1"/>
  <c r="G637" i="1"/>
  <c r="F644" i="4"/>
  <c r="C638" i="1"/>
  <c r="H638" i="1" s="1"/>
  <c r="G1041" i="1"/>
  <c r="H1041" i="1"/>
  <c r="H1048" i="1"/>
  <c r="E7" i="5"/>
  <c r="D985" i="1" s="1"/>
  <c r="G364" i="1"/>
  <c r="G411" i="1"/>
  <c r="H411" i="1"/>
  <c r="G184" i="1"/>
  <c r="E6" i="4"/>
  <c r="E412" i="4" s="1"/>
  <c r="G102" i="1"/>
  <c r="D43" i="8"/>
  <c r="C1524" i="1"/>
  <c r="E237" i="5"/>
  <c r="E175" i="5" s="1"/>
  <c r="D1152" i="1" s="1"/>
  <c r="D1215" i="1"/>
  <c r="F263" i="4"/>
  <c r="C259" i="1"/>
  <c r="B315" i="9"/>
  <c r="E314" i="9"/>
  <c r="I10" i="3" s="1"/>
  <c r="F134" i="5"/>
  <c r="C1112" i="1"/>
  <c r="E408" i="4"/>
  <c r="D403" i="1" s="1"/>
  <c r="D345" i="1"/>
  <c r="F459" i="4"/>
  <c r="C453" i="1"/>
  <c r="H619" i="1"/>
  <c r="G619" i="1"/>
  <c r="F580" i="4"/>
  <c r="C574" i="1"/>
  <c r="H478" i="1"/>
  <c r="G478" i="1"/>
  <c r="H206" i="1"/>
  <c r="G206" i="1"/>
  <c r="G87" i="1"/>
  <c r="H87" i="1"/>
  <c r="I29" i="3"/>
  <c r="D1436" i="1"/>
  <c r="C1214" i="1"/>
  <c r="H23" i="3"/>
  <c r="F129" i="6"/>
  <c r="C1423" i="1"/>
  <c r="F299" i="4"/>
  <c r="D298" i="4"/>
  <c r="C294" i="1"/>
  <c r="C220" i="1"/>
  <c r="F224" i="4"/>
  <c r="B192" i="9"/>
  <c r="H1235" i="1"/>
  <c r="G1235" i="1"/>
  <c r="I22" i="3"/>
  <c r="D1153" i="1"/>
  <c r="K1450" i="9"/>
  <c r="G313" i="9"/>
  <c r="E313" i="9" s="1"/>
  <c r="B313" i="9" s="1"/>
  <c r="C1517" i="1"/>
  <c r="I34" i="3"/>
  <c r="F78" i="5"/>
  <c r="C1056" i="1"/>
  <c r="F12" i="5"/>
  <c r="C990" i="1"/>
  <c r="D7" i="5"/>
  <c r="E528" i="4"/>
  <c r="F311" i="4"/>
  <c r="C306" i="1"/>
  <c r="F139" i="4"/>
  <c r="C135" i="1"/>
  <c r="D6" i="4"/>
  <c r="F7" i="4"/>
  <c r="C3" i="1"/>
  <c r="H557" i="1"/>
  <c r="G557" i="1"/>
  <c r="I1464" i="1"/>
  <c r="I1442" i="1"/>
  <c r="H571" i="1"/>
  <c r="G571" i="1"/>
  <c r="H321" i="1"/>
  <c r="G321" i="1"/>
  <c r="I1474" i="1"/>
  <c r="H193" i="1"/>
  <c r="G193" i="1"/>
  <c r="I1439" i="1"/>
  <c r="G347" i="1"/>
  <c r="H347" i="1"/>
  <c r="I1456" i="1"/>
  <c r="F89" i="6"/>
  <c r="C1383" i="1"/>
  <c r="F238" i="5"/>
  <c r="F44" i="4"/>
  <c r="C40" i="1"/>
  <c r="H21" i="9"/>
  <c r="G21" i="9"/>
  <c r="F152" i="4"/>
  <c r="D151" i="4"/>
  <c r="C148" i="1"/>
  <c r="D141" i="6"/>
  <c r="I21" i="3"/>
  <c r="D1046" i="1"/>
  <c r="F515" i="4"/>
  <c r="C509" i="1"/>
  <c r="E151" i="4"/>
  <c r="D148" i="1"/>
  <c r="H373" i="1"/>
  <c r="G373" i="1"/>
  <c r="H429" i="1"/>
  <c r="G429" i="1"/>
  <c r="E635" i="4"/>
  <c r="D629" i="1" s="1"/>
  <c r="D414" i="1"/>
  <c r="H1013" i="1"/>
  <c r="G1013" i="1"/>
  <c r="F245" i="5"/>
  <c r="C1222" i="1"/>
  <c r="H1065" i="1"/>
  <c r="G1065" i="1"/>
  <c r="F114" i="6"/>
  <c r="H27" i="3"/>
  <c r="C1408" i="1"/>
  <c r="G307" i="9"/>
  <c r="E307" i="9" s="1"/>
  <c r="B307" i="9" s="1"/>
  <c r="F177" i="5"/>
  <c r="D176" i="5"/>
  <c r="C1154" i="1"/>
  <c r="D68" i="5"/>
  <c r="F363" i="4"/>
  <c r="C358" i="1"/>
  <c r="I28" i="3"/>
  <c r="D1435" i="1"/>
  <c r="E407" i="4"/>
  <c r="D402" i="1" s="1"/>
  <c r="D293" i="1"/>
  <c r="D420" i="4"/>
  <c r="F421" i="4"/>
  <c r="C415" i="1"/>
  <c r="F163" i="4"/>
  <c r="C159" i="1"/>
  <c r="F529" i="4"/>
  <c r="D528" i="4"/>
  <c r="C523" i="1"/>
  <c r="H248" i="1"/>
  <c r="G248" i="1"/>
  <c r="H575" i="1"/>
  <c r="G575" i="1"/>
  <c r="F567" i="4"/>
  <c r="C561" i="1"/>
  <c r="F82" i="4"/>
  <c r="C78" i="1"/>
  <c r="F50" i="4"/>
  <c r="C46" i="1"/>
  <c r="F196" i="4"/>
  <c r="C192" i="1"/>
  <c r="I1441" i="1"/>
  <c r="F351" i="4"/>
  <c r="D350" i="4"/>
  <c r="C346" i="1"/>
  <c r="I1455" i="1"/>
  <c r="I1458" i="1"/>
  <c r="H587" i="1"/>
  <c r="G587" i="1"/>
  <c r="G94" i="1"/>
  <c r="H94" i="1"/>
  <c r="H645" i="1"/>
  <c r="G645" i="1"/>
  <c r="G70" i="1"/>
  <c r="E21" i="9" l="1"/>
  <c r="G638" i="1"/>
  <c r="F237" i="5"/>
  <c r="E6" i="5"/>
  <c r="H278" i="9" s="1"/>
  <c r="I20" i="3"/>
  <c r="D2" i="1"/>
  <c r="I16" i="3"/>
  <c r="H192" i="1"/>
  <c r="G192" i="1"/>
  <c r="G78" i="1"/>
  <c r="H78" i="1"/>
  <c r="G523" i="1"/>
  <c r="H523" i="1"/>
  <c r="H1154" i="1"/>
  <c r="G1154" i="1"/>
  <c r="E639" i="4"/>
  <c r="D407" i="1"/>
  <c r="I17" i="3"/>
  <c r="E289" i="4"/>
  <c r="D147" i="1"/>
  <c r="G990" i="1"/>
  <c r="H990" i="1"/>
  <c r="G220" i="1"/>
  <c r="H220" i="1"/>
  <c r="G1423" i="1"/>
  <c r="H1423" i="1"/>
  <c r="F176" i="5"/>
  <c r="D175" i="5"/>
  <c r="H22" i="3"/>
  <c r="C1153" i="1"/>
  <c r="H1222" i="1"/>
  <c r="G1222" i="1"/>
  <c r="H509" i="1"/>
  <c r="G509" i="1"/>
  <c r="F141" i="6"/>
  <c r="H28" i="3"/>
  <c r="C1435" i="1"/>
  <c r="D412" i="4"/>
  <c r="F6" i="4"/>
  <c r="H16" i="3"/>
  <c r="C2" i="1"/>
  <c r="H1517" i="1"/>
  <c r="G1517" i="1"/>
  <c r="G294" i="1"/>
  <c r="H294" i="1"/>
  <c r="G1436" i="1"/>
  <c r="H1436" i="1"/>
  <c r="G574" i="1"/>
  <c r="H574" i="1"/>
  <c r="G453" i="1"/>
  <c r="H453" i="1"/>
  <c r="G1112" i="1"/>
  <c r="H1112" i="1"/>
  <c r="H259" i="1"/>
  <c r="G259" i="1"/>
  <c r="G1524" i="1"/>
  <c r="H1524" i="1"/>
  <c r="G46" i="1"/>
  <c r="H46" i="1"/>
  <c r="H561" i="1"/>
  <c r="G561" i="1"/>
  <c r="G148" i="1"/>
  <c r="H148" i="1"/>
  <c r="G1383" i="1"/>
  <c r="H1383" i="1"/>
  <c r="H9" i="3"/>
  <c r="G135" i="1"/>
  <c r="H135" i="1"/>
  <c r="E636" i="4"/>
  <c r="D630" i="1" s="1"/>
  <c r="D522" i="1"/>
  <c r="H1056" i="1"/>
  <c r="G1056" i="1"/>
  <c r="D407" i="4"/>
  <c r="F298" i="4"/>
  <c r="C293" i="1"/>
  <c r="I35" i="3"/>
  <c r="C1518" i="1"/>
  <c r="G312" i="9"/>
  <c r="E312" i="9" s="1"/>
  <c r="G346" i="1"/>
  <c r="H346" i="1"/>
  <c r="G1408" i="1"/>
  <c r="H1408" i="1"/>
  <c r="G306" i="1"/>
  <c r="H306" i="1"/>
  <c r="I23" i="3"/>
  <c r="D1214" i="1"/>
  <c r="H1214" i="1" s="1"/>
  <c r="F350" i="4"/>
  <c r="D408" i="4"/>
  <c r="C345" i="1"/>
  <c r="D636" i="4"/>
  <c r="F528" i="4"/>
  <c r="C522" i="1"/>
  <c r="H415" i="1"/>
  <c r="G415" i="1"/>
  <c r="H358" i="1"/>
  <c r="G358" i="1"/>
  <c r="B21" i="9"/>
  <c r="G159" i="1"/>
  <c r="H159" i="1"/>
  <c r="F420" i="4"/>
  <c r="D635" i="4"/>
  <c r="C414" i="1"/>
  <c r="F68" i="5"/>
  <c r="C1046" i="1"/>
  <c r="H21" i="3"/>
  <c r="F151" i="4"/>
  <c r="D289" i="4"/>
  <c r="H17" i="3"/>
  <c r="C147" i="1"/>
  <c r="G40" i="1"/>
  <c r="H40" i="1"/>
  <c r="G3" i="1"/>
  <c r="H3" i="1"/>
  <c r="F7" i="5"/>
  <c r="D6" i="5"/>
  <c r="H20" i="3"/>
  <c r="C985" i="1"/>
  <c r="H1215" i="1"/>
  <c r="G1215" i="1"/>
  <c r="G317" i="9"/>
  <c r="E317" i="9" s="1"/>
  <c r="D984" i="1" l="1"/>
  <c r="H1518" i="1"/>
  <c r="G1518" i="1"/>
  <c r="F407" i="4"/>
  <c r="C402" i="1"/>
  <c r="H11" i="3"/>
  <c r="G1153" i="1"/>
  <c r="H1153" i="1"/>
  <c r="G1214" i="1"/>
  <c r="G284" i="9"/>
  <c r="E284" i="9" s="1"/>
  <c r="B284" i="9" s="1"/>
  <c r="G278" i="9"/>
  <c r="E278" i="9" s="1"/>
  <c r="F6" i="5"/>
  <c r="C984" i="1"/>
  <c r="D291" i="4"/>
  <c r="F289" i="4"/>
  <c r="D413" i="4"/>
  <c r="D414" i="4" s="1"/>
  <c r="C285" i="1"/>
  <c r="G522" i="1"/>
  <c r="H522" i="1"/>
  <c r="F408" i="4"/>
  <c r="C403" i="1"/>
  <c r="G1435" i="1"/>
  <c r="H1435" i="1"/>
  <c r="G1046" i="1"/>
  <c r="H1046" i="1"/>
  <c r="E316" i="9"/>
  <c r="I9" i="3" s="1"/>
  <c r="B317" i="9"/>
  <c r="H414" i="1"/>
  <c r="G414" i="1"/>
  <c r="H293" i="1"/>
  <c r="G293" i="1"/>
  <c r="D639" i="4"/>
  <c r="F412" i="4"/>
  <c r="C407" i="1"/>
  <c r="F175" i="5"/>
  <c r="C1152" i="1"/>
  <c r="H345" i="1"/>
  <c r="G345" i="1"/>
  <c r="H985" i="1"/>
  <c r="G985" i="1"/>
  <c r="G147" i="1"/>
  <c r="H147" i="1"/>
  <c r="F635" i="4"/>
  <c r="C629" i="1"/>
  <c r="F636" i="4"/>
  <c r="C630" i="1"/>
  <c r="E311" i="9"/>
  <c r="B312" i="9"/>
  <c r="K3" i="9"/>
  <c r="G2" i="1"/>
  <c r="H2" i="1"/>
  <c r="D290" i="4"/>
  <c r="E291" i="4"/>
  <c r="D287" i="1" s="1"/>
  <c r="E413" i="4"/>
  <c r="D285" i="1"/>
  <c r="E290" i="4"/>
  <c r="D286" i="1" s="1"/>
  <c r="D633" i="1"/>
  <c r="F639" i="4" l="1"/>
  <c r="C633" i="1"/>
  <c r="D640" i="4"/>
  <c r="D415" i="4"/>
  <c r="F413" i="4"/>
  <c r="C408" i="1"/>
  <c r="F291" i="4"/>
  <c r="C287" i="1"/>
  <c r="E640" i="4"/>
  <c r="E415" i="4"/>
  <c r="D410" i="1" s="1"/>
  <c r="D408" i="1"/>
  <c r="E414" i="4"/>
  <c r="D409" i="1" s="1"/>
  <c r="G629" i="1"/>
  <c r="H629" i="1"/>
  <c r="H1152" i="1"/>
  <c r="G1152" i="1"/>
  <c r="F414" i="4"/>
  <c r="C409" i="1"/>
  <c r="G403" i="1"/>
  <c r="H403" i="1"/>
  <c r="H285" i="1"/>
  <c r="G285" i="1"/>
  <c r="H8" i="3"/>
  <c r="G984" i="1"/>
  <c r="H984" i="1"/>
  <c r="H402" i="1"/>
  <c r="G402" i="1"/>
  <c r="F290" i="4"/>
  <c r="C286" i="1"/>
  <c r="G630" i="1"/>
  <c r="H630" i="1"/>
  <c r="H407" i="1"/>
  <c r="G407" i="1"/>
  <c r="E277" i="9"/>
  <c r="B278" i="9"/>
  <c r="N3" i="9"/>
  <c r="I11" i="3"/>
  <c r="H409" i="1" l="1"/>
  <c r="G409" i="1"/>
  <c r="G408" i="1"/>
  <c r="H408" i="1"/>
  <c r="H633" i="1"/>
  <c r="G633" i="1"/>
  <c r="G286" i="1"/>
  <c r="H286" i="1"/>
  <c r="E642" i="4"/>
  <c r="D634" i="1"/>
  <c r="E641" i="4"/>
  <c r="M3" i="9"/>
  <c r="I8" i="3"/>
  <c r="D642" i="4"/>
  <c r="F640" i="4"/>
  <c r="C634" i="1"/>
  <c r="H287" i="1"/>
  <c r="G287" i="1"/>
  <c r="F415" i="4"/>
  <c r="C410" i="1"/>
  <c r="D641" i="4"/>
  <c r="G410" i="1" l="1"/>
  <c r="H410" i="1"/>
  <c r="H634" i="1"/>
  <c r="G634" i="1"/>
  <c r="E645" i="4"/>
  <c r="D635" i="1"/>
  <c r="F642" i="4"/>
  <c r="D646" i="4"/>
  <c r="C636" i="1"/>
  <c r="D645" i="4"/>
  <c r="C635" i="1"/>
  <c r="F641" i="4"/>
  <c r="E646" i="4"/>
  <c r="D636" i="1"/>
  <c r="G276" i="9" l="1"/>
  <c r="E276" i="9" s="1"/>
  <c r="B276" i="9" s="1"/>
  <c r="F646" i="4"/>
  <c r="C640" i="1"/>
  <c r="H19" i="3"/>
  <c r="H635" i="1"/>
  <c r="G635" i="1"/>
  <c r="I19" i="3"/>
  <c r="D640" i="1"/>
  <c r="F645" i="4"/>
  <c r="H18" i="3"/>
  <c r="C639" i="1"/>
  <c r="G636" i="1"/>
  <c r="H636" i="1"/>
  <c r="I18" i="3"/>
  <c r="D639" i="1"/>
  <c r="H7" i="3" l="1"/>
  <c r="J3" i="9" s="1"/>
  <c r="H639" i="1"/>
  <c r="G639" i="1"/>
  <c r="G640" i="1"/>
  <c r="H640" i="1"/>
  <c r="G274" i="9" l="1"/>
  <c r="M272" i="9"/>
  <c r="L272" i="9"/>
  <c r="H274" i="9"/>
  <c r="G18" i="9"/>
  <c r="H18" i="9"/>
  <c r="J8" i="9"/>
  <c r="I13" i="9"/>
  <c r="J9" i="9"/>
  <c r="H15" i="9"/>
  <c r="J6" i="9"/>
  <c r="I11" i="9"/>
  <c r="H17" i="9"/>
  <c r="I8" i="9"/>
  <c r="M15" i="9"/>
  <c r="K10" i="9"/>
  <c r="G16" i="9"/>
  <c r="K11" i="9"/>
  <c r="J7" i="9"/>
  <c r="I9" i="9"/>
  <c r="G15" i="9"/>
  <c r="J5" i="9"/>
  <c r="L16" i="9"/>
  <c r="I7" i="9"/>
  <c r="K13" i="9"/>
  <c r="I5" i="9"/>
  <c r="H16" i="9"/>
  <c r="I6" i="9"/>
  <c r="K12" i="9"/>
  <c r="G17" i="9"/>
  <c r="K9" i="9"/>
  <c r="L15" i="9"/>
  <c r="K6" i="9"/>
  <c r="J11" i="9"/>
  <c r="I17" i="9"/>
  <c r="K7" i="9"/>
  <c r="J17" i="9"/>
  <c r="K8" i="9"/>
  <c r="J13" i="9"/>
  <c r="K5" i="9"/>
  <c r="J10" i="9"/>
  <c r="M16" i="9"/>
  <c r="J12" i="9"/>
  <c r="I12" i="9"/>
  <c r="F272" i="9" l="1"/>
  <c r="B272" i="9" s="1"/>
  <c r="E12" i="9"/>
  <c r="B12" i="9" s="1"/>
  <c r="F15" i="9"/>
  <c r="E6" i="9"/>
  <c r="B6" i="9" s="1"/>
  <c r="E9" i="9"/>
  <c r="B9" i="9" s="1"/>
  <c r="E11" i="9"/>
  <c r="B11" i="9" s="1"/>
  <c r="E13" i="9"/>
  <c r="B13" i="9" s="1"/>
  <c r="E15" i="9"/>
  <c r="F16" i="9"/>
  <c r="F20" i="9"/>
  <c r="E7" i="9"/>
  <c r="B7" i="9" s="1"/>
  <c r="E17" i="9"/>
  <c r="B17" i="9" s="1"/>
  <c r="E5" i="9"/>
  <c r="E8" i="9"/>
  <c r="B8" i="9" s="1"/>
  <c r="E10" i="9"/>
  <c r="B10" i="9" s="1"/>
  <c r="E16" i="9"/>
  <c r="E18" i="9"/>
  <c r="B18" i="9" s="1"/>
  <c r="E274" i="9"/>
  <c r="B16" i="9" l="1"/>
  <c r="B15" i="9"/>
  <c r="F14" i="9"/>
  <c r="F3" i="9" s="1"/>
  <c r="B274" i="9"/>
  <c r="E20" i="9"/>
  <c r="I7" i="3" s="1"/>
  <c r="E14"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<sst xmlns="http://schemas.openxmlformats.org/spreadsheetml/2006/main" count="4369" uniqueCount="3421">
  <si>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</si>
  <si>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</si>
  <si>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</si>
  <si>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</si>
  <si>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</si>
  <si>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</si>
  <si>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</si>
  <si>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</si>
  <si>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</si>
  <si>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</si>
  <si>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</si>
  <si>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</si>
  <si>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</si>
  <si>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</si>
  <si>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</si>
  <si>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</si>
  <si>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</si>
  <si>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</si>
  <si>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</si>
  <si>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</si>
  <si>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</si>
  <si>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</si>
  <si>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</si>
  <si>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</si>
  <si>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</si>
  <si>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</si>
  <si>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</si>
  <si>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</si>
  <si>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</si>
  <si>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</si>
  <si>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</si>
  <si>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OBRTNIČKO-INDUSTRIJSKA ŠKOLA, Županja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</si>
  <si>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</si>
  <si>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</si>
  <si>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</si>
  <si>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</si>
  <si>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</si>
  <si>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</si>
  <si>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</si>
  <si>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</si>
  <si>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</si>
  <si>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</si>
  <si>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</si>
  <si>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</si>
  <si>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</si>
  <si>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</si>
  <si>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</si>
  <si>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</si>
  <si>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</si>
  <si>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17992 - OBRTNIČKO-INDUSTRIJSKA ŠKOLA, Županja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</si>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</sst>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2030843.88</v>
      </c>
      <c r="D2" s="6">
        <f>'PR-RAS'!E6</f>
        <v>2154170.1199999996</v>
      </c>
      <c r="E2" s="6">
        <v>0</v>
      </c>
      <c r="F2" s="6">
        <v>0</v>
      </c>
      <c r="G2" s="7">
        <f t="shared" ref="G2:G264" si="0">(B2/1000)*(C2*1+D2*2)</f>
        <v>6339.184119999999</v>
      </c>
      <c r="H2" s="7">
        <f t="shared" ref="H2:H264" si="1">ABS(C2-ROUND(C2,0))+ABS(D2-ROUND(D2,0))</f>
        <v>0.23999999975785613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1842826.3599999999</v>
      </c>
      <c r="D46" s="1">
        <f>'PR-RAS'!E50</f>
        <v>1969287.5</v>
      </c>
      <c r="E46" s="1">
        <v>0</v>
      </c>
      <c r="F46" s="1">
        <v>0</v>
      </c>
      <c r="G46" s="2">
        <f t="shared" si="0"/>
        <v>260163.06119999997</v>
      </c>
      <c r="H46" s="2">
        <f t="shared" si="1"/>
        <v>0.85999999986961484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1327.23</v>
      </c>
      <c r="D55" s="1">
        <f>'PR-RAS'!E59</f>
        <v>799.28</v>
      </c>
      <c r="E55" s="1">
        <v>0</v>
      </c>
      <c r="F55" s="1">
        <v>0</v>
      </c>
      <c r="G55" s="2">
        <f t="shared" si="0"/>
        <v>157.99266</v>
      </c>
      <c r="H55" s="2">
        <f t="shared" si="1"/>
        <v>0.50999999999999091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1327.23</v>
      </c>
      <c r="D56" s="1">
        <f>'PR-RAS'!E60</f>
        <v>799.28</v>
      </c>
      <c r="E56" s="1">
        <v>0</v>
      </c>
      <c r="F56" s="1">
        <v>0</v>
      </c>
      <c r="G56" s="2">
        <f t="shared" si="0"/>
        <v>160.91845000000001</v>
      </c>
      <c r="H56" s="2">
        <f t="shared" si="1"/>
        <v>0.50999999999999091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15904.12</v>
      </c>
      <c r="D58" s="1">
        <f>'PR-RAS'!E62</f>
        <v>0</v>
      </c>
      <c r="E58" s="1">
        <v>0</v>
      </c>
      <c r="F58" s="1">
        <v>0</v>
      </c>
      <c r="G58" s="2">
        <f t="shared" si="0"/>
        <v>906.53484000000003</v>
      </c>
      <c r="H58" s="2">
        <f t="shared" si="1"/>
        <v>0.12000000000080036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15904.12</v>
      </c>
      <c r="D59" s="1">
        <f>'PR-RAS'!E63</f>
        <v>0</v>
      </c>
      <c r="E59" s="1">
        <v>0</v>
      </c>
      <c r="F59" s="1">
        <v>0</v>
      </c>
      <c r="G59" s="2">
        <f t="shared" si="0"/>
        <v>922.43896000000007</v>
      </c>
      <c r="H59" s="2">
        <f t="shared" si="1"/>
        <v>0.12000000000080036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1791923.92</v>
      </c>
      <c r="D64" s="1">
        <f>'PR-RAS'!E68</f>
        <v>1916281.99</v>
      </c>
      <c r="E64" s="1">
        <v>0</v>
      </c>
      <c r="F64" s="1">
        <v>0</v>
      </c>
      <c r="G64" s="2">
        <f t="shared" si="0"/>
        <v>354342.7377</v>
      </c>
      <c r="H64" s="2">
        <f t="shared" si="1"/>
        <v>9.0000000083819032E-2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1789801.15</v>
      </c>
      <c r="D65" s="1">
        <f>'PR-RAS'!E69</f>
        <v>1914491.96</v>
      </c>
      <c r="E65" s="1">
        <v>0</v>
      </c>
      <c r="F65" s="1">
        <v>0</v>
      </c>
      <c r="G65" s="2">
        <f t="shared" si="0"/>
        <v>359602.24448000005</v>
      </c>
      <c r="H65" s="2">
        <f t="shared" si="1"/>
        <v>0.18999999994412065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2122.77</v>
      </c>
      <c r="D66" s="1">
        <f>'PR-RAS'!E70</f>
        <v>1790.03</v>
      </c>
      <c r="E66" s="1">
        <v>0</v>
      </c>
      <c r="F66" s="1">
        <v>0</v>
      </c>
      <c r="G66" s="2">
        <f t="shared" si="0"/>
        <v>370.68394999999998</v>
      </c>
      <c r="H66" s="2">
        <f t="shared" si="1"/>
        <v>0.25999999999999091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32246.18</v>
      </c>
      <c r="D70" s="1">
        <f>'PR-RAS'!E74</f>
        <v>36693.15</v>
      </c>
      <c r="E70" s="1">
        <v>0</v>
      </c>
      <c r="F70" s="1">
        <v>0</v>
      </c>
      <c r="G70" s="2">
        <f t="shared" si="0"/>
        <v>7288.6411200000011</v>
      </c>
      <c r="H70" s="2">
        <f t="shared" si="1"/>
        <v>0.33000000000174623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32246.18</v>
      </c>
      <c r="D71" s="1">
        <f>'PR-RAS'!E75</f>
        <v>36693.15</v>
      </c>
      <c r="E71" s="1">
        <v>0</v>
      </c>
      <c r="F71" s="1">
        <v>0</v>
      </c>
      <c r="G71" s="2">
        <f t="shared" si="0"/>
        <v>7394.2736000000014</v>
      </c>
      <c r="H71" s="2">
        <f t="shared" si="1"/>
        <v>0.33000000000174623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1424.91</v>
      </c>
      <c r="D73" s="1">
        <f>'PR-RAS'!E77</f>
        <v>15513.08</v>
      </c>
      <c r="E73" s="1">
        <v>0</v>
      </c>
      <c r="F73" s="1">
        <v>0</v>
      </c>
      <c r="G73" s="2">
        <f t="shared" si="0"/>
        <v>2336.4770399999998</v>
      </c>
      <c r="H73" s="2">
        <f t="shared" si="1"/>
        <v>0.16999999999984539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1424.91</v>
      </c>
      <c r="D76" s="1">
        <f>'PR-RAS'!E80</f>
        <v>15513.08</v>
      </c>
      <c r="E76" s="1">
        <v>0</v>
      </c>
      <c r="F76" s="1">
        <v>0</v>
      </c>
      <c r="G76" s="2">
        <f t="shared" si="0"/>
        <v>2433.83025</v>
      </c>
      <c r="H76" s="2">
        <f t="shared" si="1"/>
        <v>0.16999999999984539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0.36</v>
      </c>
      <c r="D78" s="1">
        <f>'PR-RAS'!E82</f>
        <v>10.78</v>
      </c>
      <c r="E78" s="1">
        <v>0</v>
      </c>
      <c r="F78" s="1">
        <v>0</v>
      </c>
      <c r="G78" s="2">
        <f t="shared" si="0"/>
        <v>1.6878399999999998</v>
      </c>
      <c r="H78" s="2">
        <f t="shared" si="1"/>
        <v>0.58000000000000063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0.36</v>
      </c>
      <c r="D79" s="1">
        <f>'PR-RAS'!E83</f>
        <v>10.78</v>
      </c>
      <c r="E79" s="1">
        <v>0</v>
      </c>
      <c r="F79" s="1">
        <v>0</v>
      </c>
      <c r="G79" s="2">
        <f t="shared" si="0"/>
        <v>1.7097599999999999</v>
      </c>
      <c r="H79" s="2">
        <f t="shared" si="1"/>
        <v>0.58000000000000063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0.36</v>
      </c>
      <c r="D81" s="1">
        <f>'PR-RAS'!E85</f>
        <v>10.78</v>
      </c>
      <c r="E81" s="1">
        <v>0</v>
      </c>
      <c r="F81" s="1">
        <v>0</v>
      </c>
      <c r="G81" s="2">
        <f t="shared" si="0"/>
        <v>1.7535999999999998</v>
      </c>
      <c r="H81" s="2">
        <f t="shared" si="1"/>
        <v>0.58000000000000063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629.11</v>
      </c>
      <c r="D102" s="1">
        <f>'PR-RAS'!E106</f>
        <v>7168.39</v>
      </c>
      <c r="E102" s="1">
        <v>0</v>
      </c>
      <c r="F102" s="1">
        <v>0</v>
      </c>
      <c r="G102" s="2">
        <f t="shared" si="0"/>
        <v>1511.5548900000001</v>
      </c>
      <c r="H102" s="2">
        <f t="shared" si="1"/>
        <v>0.50000000000034106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629.11</v>
      </c>
      <c r="D108" s="1">
        <f>'PR-RAS'!E112</f>
        <v>7168.39</v>
      </c>
      <c r="E108" s="1">
        <v>0</v>
      </c>
      <c r="F108" s="1">
        <v>0</v>
      </c>
      <c r="G108" s="2">
        <f t="shared" si="0"/>
        <v>1601.35023</v>
      </c>
      <c r="H108" s="2">
        <f t="shared" si="1"/>
        <v>0.50000000000034106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629.11</v>
      </c>
      <c r="D113" s="1">
        <f>'PR-RAS'!E117</f>
        <v>7168.39</v>
      </c>
      <c r="E113" s="1">
        <v>0</v>
      </c>
      <c r="F113" s="1">
        <v>0</v>
      </c>
      <c r="G113" s="2">
        <f t="shared" si="0"/>
        <v>1676.1796800000002</v>
      </c>
      <c r="H113" s="2">
        <f t="shared" si="1"/>
        <v>0.50000000000034106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23806.400000000001</v>
      </c>
      <c r="D120" s="1">
        <f>'PR-RAS'!E124</f>
        <v>20643.14</v>
      </c>
      <c r="E120" s="1">
        <v>0</v>
      </c>
      <c r="F120" s="1">
        <v>0</v>
      </c>
      <c r="G120" s="2">
        <f t="shared" si="0"/>
        <v>7746.0289199999997</v>
      </c>
      <c r="H120" s="2">
        <f t="shared" si="1"/>
        <v>0.54000000000087311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23076.420000000002</v>
      </c>
      <c r="D121" s="1">
        <f>'PR-RAS'!E125</f>
        <v>18793.14</v>
      </c>
      <c r="E121" s="1">
        <v>0</v>
      </c>
      <c r="F121" s="1">
        <v>0</v>
      </c>
      <c r="G121" s="2">
        <f t="shared" si="0"/>
        <v>7279.5239999999994</v>
      </c>
      <c r="H121" s="2">
        <f t="shared" si="1"/>
        <v>0.56000000000130967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4775.1099999999997</v>
      </c>
      <c r="D122" s="1">
        <f>'PR-RAS'!E126</f>
        <v>2059.42</v>
      </c>
      <c r="E122" s="1">
        <v>0</v>
      </c>
      <c r="F122" s="1">
        <v>0</v>
      </c>
      <c r="G122" s="2">
        <f t="shared" si="0"/>
        <v>1076.16795</v>
      </c>
      <c r="H122" s="2">
        <f t="shared" si="1"/>
        <v>0.52999999999974534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18301.310000000001</v>
      </c>
      <c r="D123" s="1">
        <f>'PR-RAS'!E127</f>
        <v>16733.72</v>
      </c>
      <c r="E123" s="1">
        <v>0</v>
      </c>
      <c r="F123" s="1">
        <v>0</v>
      </c>
      <c r="G123" s="2">
        <f t="shared" si="0"/>
        <v>6315.7874999999995</v>
      </c>
      <c r="H123" s="2">
        <f t="shared" si="1"/>
        <v>0.59000000000014552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729.98</v>
      </c>
      <c r="D124" s="1">
        <f>'PR-RAS'!E128</f>
        <v>1850</v>
      </c>
      <c r="E124" s="1">
        <v>0</v>
      </c>
      <c r="F124" s="1">
        <v>0</v>
      </c>
      <c r="G124" s="2">
        <f t="shared" si="0"/>
        <v>544.88753999999994</v>
      </c>
      <c r="H124" s="2">
        <f t="shared" si="1"/>
        <v>1.999999999998181E-2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729.98</v>
      </c>
      <c r="D125" s="1">
        <f>'PR-RAS'!E129</f>
        <v>1850</v>
      </c>
      <c r="E125" s="1">
        <v>0</v>
      </c>
      <c r="F125" s="1">
        <v>0</v>
      </c>
      <c r="G125" s="2">
        <f t="shared" si="0"/>
        <v>549.31751999999994</v>
      </c>
      <c r="H125" s="2">
        <f t="shared" si="1"/>
        <v>1.999999999998181E-2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160215.13999999998</v>
      </c>
      <c r="D129" s="1">
        <f>'PR-RAS'!E133</f>
        <v>155152.91</v>
      </c>
      <c r="E129" s="1">
        <v>0</v>
      </c>
      <c r="F129" s="1">
        <v>0</v>
      </c>
      <c r="G129" s="2">
        <f t="shared" si="0"/>
        <v>60226.682879999993</v>
      </c>
      <c r="H129" s="2">
        <f t="shared" si="1"/>
        <v>0.22999999998137355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160215.13999999998</v>
      </c>
      <c r="D130" s="1">
        <f>'PR-RAS'!E134</f>
        <v>155152.91</v>
      </c>
      <c r="E130" s="1">
        <v>0</v>
      </c>
      <c r="F130" s="1">
        <v>0</v>
      </c>
      <c r="G130" s="2">
        <f t="shared" si="0"/>
        <v>60697.203839999995</v>
      </c>
      <c r="H130" s="2">
        <f t="shared" si="1"/>
        <v>0.22999999998137355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150482.96</v>
      </c>
      <c r="D131" s="1">
        <f>'PR-RAS'!E135</f>
        <v>155152.91</v>
      </c>
      <c r="E131" s="1">
        <v>0</v>
      </c>
      <c r="F131" s="1">
        <v>0</v>
      </c>
      <c r="G131" s="2">
        <f t="shared" si="0"/>
        <v>59902.541400000009</v>
      </c>
      <c r="H131" s="2">
        <f t="shared" si="1"/>
        <v>0.13000000000465661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9732.18</v>
      </c>
      <c r="D132" s="1">
        <f>'PR-RAS'!E136</f>
        <v>0</v>
      </c>
      <c r="E132" s="1">
        <v>0</v>
      </c>
      <c r="F132" s="1">
        <v>0</v>
      </c>
      <c r="G132" s="2">
        <f t="shared" si="0"/>
        <v>1274.9155800000001</v>
      </c>
      <c r="H132" s="2">
        <f t="shared" si="1"/>
        <v>0.18000000000029104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3366.51</v>
      </c>
      <c r="D135" s="1">
        <f>'PR-RAS'!E139</f>
        <v>1907.4</v>
      </c>
      <c r="E135" s="1">
        <v>0</v>
      </c>
      <c r="F135" s="1">
        <v>0</v>
      </c>
      <c r="G135" s="2">
        <f t="shared" si="0"/>
        <v>962.29554000000007</v>
      </c>
      <c r="H135" s="2">
        <f t="shared" si="1"/>
        <v>0.88999999999987267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3366.51</v>
      </c>
      <c r="D146" s="1">
        <f>'PR-RAS'!E150</f>
        <v>1907.4</v>
      </c>
      <c r="E146" s="1">
        <v>0</v>
      </c>
      <c r="F146" s="1">
        <v>0</v>
      </c>
      <c r="G146" s="2">
        <f t="shared" si="0"/>
        <v>1041.2899500000001</v>
      </c>
      <c r="H146" s="2">
        <f t="shared" si="1"/>
        <v>0.88999999999987267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2019344.5399999998</v>
      </c>
      <c r="D147" s="1">
        <f>'PR-RAS'!E151</f>
        <v>2195802.5900000003</v>
      </c>
      <c r="E147" s="1">
        <v>0</v>
      </c>
      <c r="F147" s="1">
        <v>0</v>
      </c>
      <c r="G147" s="2">
        <f t="shared" si="0"/>
        <v>935998.65912000008</v>
      </c>
      <c r="H147" s="2">
        <f t="shared" si="1"/>
        <v>0.86999999987892807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1776355.38</v>
      </c>
      <c r="D148" s="1">
        <f>'PR-RAS'!E152</f>
        <v>1962456.62</v>
      </c>
      <c r="E148" s="1">
        <v>0</v>
      </c>
      <c r="F148" s="1">
        <v>0</v>
      </c>
      <c r="G148" s="2">
        <f t="shared" si="0"/>
        <v>838086.48713999998</v>
      </c>
      <c r="H148" s="2">
        <f t="shared" si="1"/>
        <v>0.75999999977648258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1471426.91</v>
      </c>
      <c r="D149" s="1">
        <f>'PR-RAS'!E153</f>
        <v>1609072.87</v>
      </c>
      <c r="E149" s="1">
        <v>0</v>
      </c>
      <c r="F149" s="1">
        <v>0</v>
      </c>
      <c r="G149" s="2">
        <f t="shared" si="0"/>
        <v>694056.75219999999</v>
      </c>
      <c r="H149" s="2">
        <f t="shared" si="1"/>
        <v>0.21999999997206032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1471426.91</v>
      </c>
      <c r="D150" s="1">
        <f>'PR-RAS'!E154</f>
        <v>1609072.87</v>
      </c>
      <c r="E150" s="1">
        <v>0</v>
      </c>
      <c r="F150" s="1">
        <v>0</v>
      </c>
      <c r="G150" s="2">
        <f t="shared" si="0"/>
        <v>698746.32484999998</v>
      </c>
      <c r="H150" s="2">
        <f t="shared" si="1"/>
        <v>0.21999999997206032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63838.19</v>
      </c>
      <c r="D154" s="1">
        <f>'PR-RAS'!E158</f>
        <v>88035.3</v>
      </c>
      <c r="E154" s="1">
        <v>0</v>
      </c>
      <c r="F154" s="1">
        <v>0</v>
      </c>
      <c r="G154" s="2">
        <f t="shared" si="0"/>
        <v>36706.044869999998</v>
      </c>
      <c r="H154" s="2">
        <f t="shared" si="1"/>
        <v>0.49000000000523869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241090.28</v>
      </c>
      <c r="D155" s="1">
        <f>'PR-RAS'!E159</f>
        <v>265348.45</v>
      </c>
      <c r="E155" s="1">
        <v>0</v>
      </c>
      <c r="F155" s="1">
        <v>0</v>
      </c>
      <c r="G155" s="2">
        <f t="shared" si="0"/>
        <v>118855.22572</v>
      </c>
      <c r="H155" s="2">
        <f t="shared" si="1"/>
        <v>0.73000000001047738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240490.27</v>
      </c>
      <c r="D157" s="1">
        <f>'PR-RAS'!E161</f>
        <v>265348.45</v>
      </c>
      <c r="E157" s="1">
        <v>0</v>
      </c>
      <c r="F157" s="1">
        <v>0</v>
      </c>
      <c r="G157" s="2">
        <f t="shared" si="0"/>
        <v>120305.19852000001</v>
      </c>
      <c r="H157" s="2">
        <f t="shared" si="1"/>
        <v>0.72000000000116415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600.01</v>
      </c>
      <c r="D158" s="1">
        <f>'PR-RAS'!E162</f>
        <v>0</v>
      </c>
      <c r="E158" s="1">
        <v>0</v>
      </c>
      <c r="F158" s="1">
        <v>0</v>
      </c>
      <c r="G158" s="2">
        <f t="shared" si="0"/>
        <v>94.201570000000004</v>
      </c>
      <c r="H158" s="2">
        <f t="shared" si="1"/>
        <v>9.9999999999909051E-3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226382.21</v>
      </c>
      <c r="D159" s="1">
        <f>'PR-RAS'!E163</f>
        <v>232006.95000000004</v>
      </c>
      <c r="E159" s="1">
        <v>0</v>
      </c>
      <c r="F159" s="1">
        <v>0</v>
      </c>
      <c r="G159" s="2">
        <f t="shared" si="0"/>
        <v>109082.58538000002</v>
      </c>
      <c r="H159" s="2">
        <f t="shared" si="1"/>
        <v>0.25999999995110556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50256.57</v>
      </c>
      <c r="D160" s="1">
        <f>'PR-RAS'!E164</f>
        <v>65152.61</v>
      </c>
      <c r="E160" s="1">
        <v>0</v>
      </c>
      <c r="F160" s="1">
        <v>0</v>
      </c>
      <c r="G160" s="2">
        <f t="shared" si="0"/>
        <v>28709.324610000003</v>
      </c>
      <c r="H160" s="2">
        <f t="shared" si="1"/>
        <v>0.81999999999970896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4447.7299999999996</v>
      </c>
      <c r="D161" s="1">
        <f>'PR-RAS'!E165</f>
        <v>15750.23</v>
      </c>
      <c r="E161" s="1">
        <v>0</v>
      </c>
      <c r="F161" s="1">
        <v>0</v>
      </c>
      <c r="G161" s="2">
        <f t="shared" si="0"/>
        <v>5751.7104000000008</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43447.97</v>
      </c>
      <c r="D162" s="1">
        <f>'PR-RAS'!E166</f>
        <v>47079.68</v>
      </c>
      <c r="E162" s="1">
        <v>0</v>
      </c>
      <c r="F162" s="1">
        <v>0</v>
      </c>
      <c r="G162" s="2">
        <f t="shared" si="0"/>
        <v>22154.780130000003</v>
      </c>
      <c r="H162" s="2">
        <f t="shared" si="1"/>
        <v>0.34999999999854481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2360.87</v>
      </c>
      <c r="D163" s="1">
        <f>'PR-RAS'!E167</f>
        <v>2322.6999999999998</v>
      </c>
      <c r="E163" s="1">
        <v>0</v>
      </c>
      <c r="F163" s="1">
        <v>0</v>
      </c>
      <c r="G163" s="2">
        <f t="shared" si="0"/>
        <v>1135.0157400000001</v>
      </c>
      <c r="H163" s="2">
        <f t="shared" si="1"/>
        <v>0.43000000000029104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85146.900000000009</v>
      </c>
      <c r="D165" s="1">
        <f>'PR-RAS'!E169</f>
        <v>104869.92000000001</v>
      </c>
      <c r="E165" s="1">
        <v>0</v>
      </c>
      <c r="F165" s="1">
        <v>0</v>
      </c>
      <c r="G165" s="2">
        <f t="shared" si="0"/>
        <v>48361.425360000008</v>
      </c>
      <c r="H165" s="2">
        <f t="shared" si="1"/>
        <v>0.17999999997846317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9468.93</v>
      </c>
      <c r="D166" s="1">
        <f>'PR-RAS'!E170</f>
        <v>11139.29</v>
      </c>
      <c r="E166" s="1">
        <v>0</v>
      </c>
      <c r="F166" s="1">
        <v>0</v>
      </c>
      <c r="G166" s="2">
        <f t="shared" si="0"/>
        <v>5238.3391500000007</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6767.75</v>
      </c>
      <c r="D167" s="1">
        <f>'PR-RAS'!E171</f>
        <v>9949.34</v>
      </c>
      <c r="E167" s="1">
        <v>0</v>
      </c>
      <c r="F167" s="1">
        <v>0</v>
      </c>
      <c r="G167" s="2">
        <f t="shared" si="0"/>
        <v>4426.6273799999999</v>
      </c>
      <c r="H167" s="2">
        <f t="shared" si="1"/>
        <v>0.59000000000014552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59906.46</v>
      </c>
      <c r="D168" s="1">
        <f>'PR-RAS'!E172</f>
        <v>70757.13</v>
      </c>
      <c r="E168" s="1">
        <v>0</v>
      </c>
      <c r="F168" s="1">
        <v>0</v>
      </c>
      <c r="G168" s="2">
        <f t="shared" si="0"/>
        <v>33637.260240000003</v>
      </c>
      <c r="H168" s="2">
        <f t="shared" si="1"/>
        <v>0.5900000000037835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5021.46</v>
      </c>
      <c r="D169" s="1">
        <f>'PR-RAS'!E173</f>
        <v>11832.54</v>
      </c>
      <c r="E169" s="1">
        <v>0</v>
      </c>
      <c r="F169" s="1">
        <v>0</v>
      </c>
      <c r="G169" s="2">
        <f t="shared" si="0"/>
        <v>4819.3387200000006</v>
      </c>
      <c r="H169" s="2">
        <f t="shared" si="1"/>
        <v>0.91999999999916326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3931.2</v>
      </c>
      <c r="D170" s="1">
        <f>'PR-RAS'!E174</f>
        <v>677.37</v>
      </c>
      <c r="E170" s="1">
        <v>0</v>
      </c>
      <c r="F170" s="1">
        <v>0</v>
      </c>
      <c r="G170" s="2">
        <f t="shared" si="0"/>
        <v>893.32385999999997</v>
      </c>
      <c r="H170" s="2">
        <f t="shared" si="1"/>
        <v>0.56999999999982265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51.1</v>
      </c>
      <c r="D172" s="1">
        <f>'PR-RAS'!E176</f>
        <v>514.25</v>
      </c>
      <c r="E172" s="1">
        <v>0</v>
      </c>
      <c r="F172" s="1">
        <v>0</v>
      </c>
      <c r="G172" s="2">
        <f t="shared" si="0"/>
        <v>184.61160000000001</v>
      </c>
      <c r="H172" s="2">
        <f t="shared" si="1"/>
        <v>0.35000000000000142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61350.43</v>
      </c>
      <c r="D173" s="1">
        <f>'PR-RAS'!E177</f>
        <v>54727.79</v>
      </c>
      <c r="E173" s="1">
        <v>0</v>
      </c>
      <c r="F173" s="1">
        <v>0</v>
      </c>
      <c r="G173" s="2">
        <f t="shared" si="0"/>
        <v>29378.633719999998</v>
      </c>
      <c r="H173" s="2">
        <f t="shared" si="1"/>
        <v>0.63999999999941792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13834.2</v>
      </c>
      <c r="D174" s="1">
        <f>'PR-RAS'!E178</f>
        <v>10161.459999999999</v>
      </c>
      <c r="E174" s="1">
        <v>0</v>
      </c>
      <c r="F174" s="1">
        <v>0</v>
      </c>
      <c r="G174" s="2">
        <f t="shared" si="0"/>
        <v>5909.1817599999986</v>
      </c>
      <c r="H174" s="2">
        <f t="shared" si="1"/>
        <v>0.65999999999985448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17330.64</v>
      </c>
      <c r="D175" s="1">
        <f>'PR-RAS'!E179</f>
        <v>13249.14</v>
      </c>
      <c r="E175" s="1">
        <v>0</v>
      </c>
      <c r="F175" s="1">
        <v>0</v>
      </c>
      <c r="G175" s="2">
        <f t="shared" si="0"/>
        <v>7626.2320799999989</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375.47</v>
      </c>
      <c r="D176" s="1">
        <f>'PR-RAS'!E180</f>
        <v>0</v>
      </c>
      <c r="E176" s="1">
        <v>0</v>
      </c>
      <c r="F176" s="1">
        <v>0</v>
      </c>
      <c r="G176" s="2">
        <f t="shared" si="0"/>
        <v>65.707250000000002</v>
      </c>
      <c r="H176" s="2">
        <f t="shared" si="1"/>
        <v>0.47000000000002728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15342.51</v>
      </c>
      <c r="D177" s="1">
        <f>'PR-RAS'!E181</f>
        <v>18281.29</v>
      </c>
      <c r="E177" s="1">
        <v>0</v>
      </c>
      <c r="F177" s="1">
        <v>0</v>
      </c>
      <c r="G177" s="2">
        <f t="shared" si="0"/>
        <v>9135.2958400000007</v>
      </c>
      <c r="H177" s="2">
        <f t="shared" si="1"/>
        <v>0.78000000000065484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843.96</v>
      </c>
      <c r="D178" s="1">
        <f>'PR-RAS'!E182</f>
        <v>735.5</v>
      </c>
      <c r="E178" s="1">
        <v>0</v>
      </c>
      <c r="F178" s="1">
        <v>0</v>
      </c>
      <c r="G178" s="2">
        <f t="shared" si="0"/>
        <v>409.74791999999997</v>
      </c>
      <c r="H178" s="2">
        <f t="shared" si="1"/>
        <v>0.53999999999996362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6819.96</v>
      </c>
      <c r="D179" s="1">
        <f>'PR-RAS'!E183</f>
        <v>5793.57</v>
      </c>
      <c r="E179" s="1">
        <v>0</v>
      </c>
      <c r="F179" s="1">
        <v>0</v>
      </c>
      <c r="G179" s="2">
        <f t="shared" si="0"/>
        <v>3276.4637999999995</v>
      </c>
      <c r="H179" s="2">
        <f t="shared" si="1"/>
        <v>0.47000000000025466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3716.24</v>
      </c>
      <c r="D180" s="1">
        <f>'PR-RAS'!E184</f>
        <v>3673.62</v>
      </c>
      <c r="E180" s="1">
        <v>0</v>
      </c>
      <c r="F180" s="1">
        <v>0</v>
      </c>
      <c r="G180" s="2">
        <f t="shared" si="0"/>
        <v>1980.3629199999998</v>
      </c>
      <c r="H180" s="2">
        <f t="shared" si="1"/>
        <v>0.61999999999989086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1854.47</v>
      </c>
      <c r="D181" s="1">
        <f>'PR-RAS'!E185</f>
        <v>1558.15</v>
      </c>
      <c r="E181" s="1">
        <v>0</v>
      </c>
      <c r="F181" s="1">
        <v>0</v>
      </c>
      <c r="G181" s="2">
        <f t="shared" si="0"/>
        <v>894.73860000000002</v>
      </c>
      <c r="H181" s="2">
        <f t="shared" si="1"/>
        <v>0.62000000000011823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1232.98</v>
      </c>
      <c r="D182" s="1">
        <f>'PR-RAS'!E186</f>
        <v>1275.06</v>
      </c>
      <c r="E182" s="1">
        <v>0</v>
      </c>
      <c r="F182" s="1">
        <v>0</v>
      </c>
      <c r="G182" s="2">
        <f t="shared" si="0"/>
        <v>684.74109999999996</v>
      </c>
      <c r="H182" s="2">
        <f t="shared" si="1"/>
        <v>7.999999999992724E-2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29628.309999999998</v>
      </c>
      <c r="D184" s="1">
        <f>'PR-RAS'!E188</f>
        <v>7256.630000000001</v>
      </c>
      <c r="E184" s="1">
        <v>0</v>
      </c>
      <c r="F184" s="1">
        <v>0</v>
      </c>
      <c r="G184" s="2">
        <f t="shared" si="0"/>
        <v>8077.9073099999996</v>
      </c>
      <c r="H184" s="2">
        <f t="shared" si="1"/>
        <v>0.67999999999665306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1266.75</v>
      </c>
      <c r="D186" s="1">
        <f>'PR-RAS'!E190</f>
        <v>1381.91</v>
      </c>
      <c r="E186" s="1">
        <v>0</v>
      </c>
      <c r="F186" s="1">
        <v>0</v>
      </c>
      <c r="G186" s="2">
        <f t="shared" si="0"/>
        <v>745.65544999999997</v>
      </c>
      <c r="H186" s="2">
        <f t="shared" si="1"/>
        <v>0.33999999999991815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1321.17</v>
      </c>
      <c r="D187" s="1">
        <f>'PR-RAS'!E191</f>
        <v>1226.2</v>
      </c>
      <c r="E187" s="1">
        <v>0</v>
      </c>
      <c r="F187" s="1">
        <v>0</v>
      </c>
      <c r="G187" s="2">
        <f t="shared" si="0"/>
        <v>701.88402000000008</v>
      </c>
      <c r="H187" s="2">
        <f t="shared" si="1"/>
        <v>0.37000000000011823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92.89</v>
      </c>
      <c r="D188" s="1">
        <f>'PR-RAS'!E192</f>
        <v>94.73</v>
      </c>
      <c r="E188" s="1">
        <v>0</v>
      </c>
      <c r="F188" s="1">
        <v>0</v>
      </c>
      <c r="G188" s="2">
        <f t="shared" si="0"/>
        <v>52.799450000000007</v>
      </c>
      <c r="H188" s="2">
        <f t="shared" si="1"/>
        <v>0.37999999999999545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7413.65</v>
      </c>
      <c r="D189" s="1">
        <f>'PR-RAS'!E193</f>
        <v>2421.94</v>
      </c>
      <c r="E189" s="1">
        <v>0</v>
      </c>
      <c r="F189" s="1">
        <v>0</v>
      </c>
      <c r="G189" s="2">
        <f t="shared" si="0"/>
        <v>2304.4156399999997</v>
      </c>
      <c r="H189" s="2">
        <f t="shared" si="1"/>
        <v>0.41000000000030923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17559.64</v>
      </c>
      <c r="D190" s="1">
        <f>'PR-RAS'!E194</f>
        <v>0</v>
      </c>
      <c r="E190" s="1">
        <v>0</v>
      </c>
      <c r="F190" s="1">
        <v>0</v>
      </c>
      <c r="G190" s="2">
        <f t="shared" si="0"/>
        <v>3318.77196</v>
      </c>
      <c r="H190" s="2">
        <f t="shared" si="1"/>
        <v>0.36000000000058208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1974.21</v>
      </c>
      <c r="D191" s="1">
        <f>'PR-RAS'!E195</f>
        <v>2131.85</v>
      </c>
      <c r="E191" s="1">
        <v>0</v>
      </c>
      <c r="F191" s="1">
        <v>0</v>
      </c>
      <c r="G191" s="2">
        <f t="shared" si="0"/>
        <v>1185.2029</v>
      </c>
      <c r="H191" s="2">
        <f t="shared" si="1"/>
        <v>0.36000000000012733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15403.15</v>
      </c>
      <c r="D192" s="1">
        <f>'PR-RAS'!E196</f>
        <v>702.06000000000006</v>
      </c>
      <c r="E192" s="1">
        <v>0</v>
      </c>
      <c r="F192" s="1">
        <v>0</v>
      </c>
      <c r="G192" s="2">
        <f t="shared" si="0"/>
        <v>3210.1885700000003</v>
      </c>
      <c r="H192" s="2">
        <f t="shared" si="1"/>
        <v>0.20999999999969532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15403.15</v>
      </c>
      <c r="D206" s="1">
        <f>'PR-RAS'!E210</f>
        <v>702.06000000000006</v>
      </c>
      <c r="E206" s="1">
        <v>0</v>
      </c>
      <c r="F206" s="1">
        <v>0</v>
      </c>
      <c r="G206" s="2">
        <f t="shared" si="0"/>
        <v>3445.49035</v>
      </c>
      <c r="H206" s="2">
        <f t="shared" si="1"/>
        <v>0.20999999999969532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718.3</v>
      </c>
      <c r="D207" s="1">
        <f>'PR-RAS'!E211</f>
        <v>695.48</v>
      </c>
      <c r="E207" s="1">
        <v>0</v>
      </c>
      <c r="F207" s="1">
        <v>0</v>
      </c>
      <c r="G207" s="2">
        <f t="shared" si="0"/>
        <v>434.50756000000001</v>
      </c>
      <c r="H207" s="2">
        <f t="shared" si="1"/>
        <v>0.77999999999997272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14684.85</v>
      </c>
      <c r="D209" s="1">
        <f>'PR-RAS'!E213</f>
        <v>6.58</v>
      </c>
      <c r="E209" s="1">
        <v>0</v>
      </c>
      <c r="F209" s="1">
        <v>0</v>
      </c>
      <c r="G209" s="2">
        <f t="shared" si="0"/>
        <v>3057.1860799999999</v>
      </c>
      <c r="H209" s="2">
        <f t="shared" si="1"/>
        <v>0.56999999999963613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838.81</v>
      </c>
      <c r="D220" s="1">
        <f>'PR-RAS'!E224</f>
        <v>222.96</v>
      </c>
      <c r="E220" s="1">
        <v>0</v>
      </c>
      <c r="F220" s="1">
        <v>0</v>
      </c>
      <c r="G220" s="2">
        <f t="shared" si="0"/>
        <v>281.35586999999998</v>
      </c>
      <c r="H220" s="2">
        <f t="shared" si="1"/>
        <v>0.23000000000004661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838.81</v>
      </c>
      <c r="D243" s="1">
        <f>'PR-RAS'!E247</f>
        <v>222.96</v>
      </c>
      <c r="E243" s="1">
        <v>0</v>
      </c>
      <c r="F243" s="1">
        <v>0</v>
      </c>
      <c r="G243" s="2">
        <f t="shared" si="0"/>
        <v>310.90465999999998</v>
      </c>
      <c r="H243" s="2">
        <f t="shared" si="1"/>
        <v>0.23000000000004661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838.81</v>
      </c>
      <c r="D244" s="1">
        <f>'PR-RAS'!E248</f>
        <v>222.96</v>
      </c>
      <c r="E244" s="1">
        <v>0</v>
      </c>
      <c r="F244" s="1">
        <v>0</v>
      </c>
      <c r="G244" s="2">
        <f t="shared" si="0"/>
        <v>312.18939</v>
      </c>
      <c r="H244" s="2">
        <f t="shared" si="1"/>
        <v>0.23000000000004661</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364.99</v>
      </c>
      <c r="D259" s="1">
        <f>'PR-RAS'!E263</f>
        <v>414</v>
      </c>
      <c r="E259" s="1">
        <v>0</v>
      </c>
      <c r="F259" s="1">
        <v>0</v>
      </c>
      <c r="G259" s="2">
        <f t="shared" si="0"/>
        <v>307.79142000000002</v>
      </c>
      <c r="H259" s="2">
        <f t="shared" si="1"/>
        <v>9.9999999999909051E-3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364.99</v>
      </c>
      <c r="D260" s="1">
        <f>'PR-RAS'!E264</f>
        <v>414</v>
      </c>
      <c r="E260" s="1">
        <v>0</v>
      </c>
      <c r="F260" s="1">
        <v>0</v>
      </c>
      <c r="G260" s="2">
        <f t="shared" si="0"/>
        <v>308.98441000000003</v>
      </c>
      <c r="H260" s="2">
        <f t="shared" si="1"/>
        <v>9.9999999999909051E-3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364.99</v>
      </c>
      <c r="D261" s="1">
        <f>'PR-RAS'!E265</f>
        <v>414</v>
      </c>
      <c r="E261" s="1">
        <v>0</v>
      </c>
      <c r="F261" s="1">
        <v>0</v>
      </c>
      <c r="G261" s="2">
        <f t="shared" si="0"/>
        <v>310.17740000000003</v>
      </c>
      <c r="H261" s="2">
        <f t="shared" si="1"/>
        <v>9.9999999999909051E-3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2019344.5399999998</v>
      </c>
      <c r="D285" s="1">
        <f>'PR-RAS'!E289</f>
        <v>2195802.5900000003</v>
      </c>
      <c r="E285" s="1">
        <v>0</v>
      </c>
      <c r="F285" s="1">
        <v>0</v>
      </c>
      <c r="G285" s="2">
        <f t="shared" si="8"/>
        <v>1820709.7204800001</v>
      </c>
      <c r="H285" s="2">
        <f t="shared" si="9"/>
        <v>0.86999999987892807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11499.340000000084</v>
      </c>
      <c r="D286" s="1">
        <f>'PR-RAS'!E290</f>
        <v>0</v>
      </c>
      <c r="E286" s="1">
        <v>0</v>
      </c>
      <c r="F286" s="1">
        <v>0</v>
      </c>
      <c r="G286" s="2">
        <f t="shared" si="8"/>
        <v>3277.3119000000238</v>
      </c>
      <c r="H286" s="2">
        <f t="shared" si="9"/>
        <v>0.34000000008381903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41632.470000000671</v>
      </c>
      <c r="E287" s="1">
        <v>0</v>
      </c>
      <c r="F287" s="1">
        <v>0</v>
      </c>
      <c r="G287" s="2">
        <f t="shared" si="8"/>
        <v>23813.77284000038</v>
      </c>
      <c r="H287" s="2">
        <f t="shared" si="9"/>
        <v>0.47000000067055225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60366.18</v>
      </c>
      <c r="D288" s="1">
        <f>'PR-RAS'!E292</f>
        <v>58817.75</v>
      </c>
      <c r="E288" s="1">
        <v>0</v>
      </c>
      <c r="F288" s="1">
        <v>0</v>
      </c>
      <c r="G288" s="2">
        <f t="shared" si="8"/>
        <v>51086.482159999992</v>
      </c>
      <c r="H288" s="2">
        <f t="shared" si="9"/>
        <v>0.43000000000029104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22245.559999999998</v>
      </c>
      <c r="D345" s="1">
        <f>'PR-RAS'!E350</f>
        <v>9729.17</v>
      </c>
      <c r="E345" s="1">
        <v>0</v>
      </c>
      <c r="F345" s="1">
        <v>0</v>
      </c>
      <c r="G345" s="2">
        <f t="shared" si="8"/>
        <v>14346.141599999997</v>
      </c>
      <c r="H345" s="2">
        <f t="shared" si="9"/>
        <v>0.61000000000240107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22245.559999999998</v>
      </c>
      <c r="D358" s="1">
        <f>'PR-RAS'!E363</f>
        <v>9729.17</v>
      </c>
      <c r="E358" s="1">
        <v>0</v>
      </c>
      <c r="F358" s="1">
        <v>0</v>
      </c>
      <c r="G358" s="2">
        <f t="shared" si="8"/>
        <v>14888.292299999997</v>
      </c>
      <c r="H358" s="2">
        <f t="shared" si="9"/>
        <v>0.61000000000240107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20178.689999999999</v>
      </c>
      <c r="D364" s="1">
        <f>'PR-RAS'!E369</f>
        <v>7905.1</v>
      </c>
      <c r="E364" s="1">
        <v>0</v>
      </c>
      <c r="F364" s="1">
        <v>0</v>
      </c>
      <c r="G364" s="2">
        <f t="shared" si="8"/>
        <v>13063.967069999999</v>
      </c>
      <c r="H364" s="2">
        <f t="shared" si="9"/>
        <v>0.41000000000167347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1797.17</v>
      </c>
      <c r="D365" s="1">
        <f>'PR-RAS'!E370</f>
        <v>2603.9299999999998</v>
      </c>
      <c r="E365" s="1">
        <v>0</v>
      </c>
      <c r="F365" s="1">
        <v>0</v>
      </c>
      <c r="G365" s="2">
        <f t="shared" si="8"/>
        <v>2549.8309199999999</v>
      </c>
      <c r="H365" s="2">
        <f t="shared" si="9"/>
        <v>0.24000000000023647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262.67</v>
      </c>
      <c r="D366" s="1">
        <f>'PR-RAS'!E371</f>
        <v>711.7</v>
      </c>
      <c r="E366" s="1">
        <v>0</v>
      </c>
      <c r="F366" s="1">
        <v>0</v>
      </c>
      <c r="G366" s="2">
        <f t="shared" si="8"/>
        <v>615.41555000000005</v>
      </c>
      <c r="H366" s="2">
        <f t="shared" si="9"/>
        <v>0.62999999999993861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7755.19</v>
      </c>
      <c r="D367" s="1">
        <f>'PR-RAS'!E372</f>
        <v>3158.97</v>
      </c>
      <c r="E367" s="1">
        <v>0</v>
      </c>
      <c r="F367" s="1">
        <v>0</v>
      </c>
      <c r="G367" s="2">
        <f t="shared" si="8"/>
        <v>5150.7655799999993</v>
      </c>
      <c r="H367" s="2">
        <f t="shared" si="9"/>
        <v>0.21999999999979991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481.15</v>
      </c>
      <c r="E369" s="1">
        <v>0</v>
      </c>
      <c r="F369" s="1">
        <v>0</v>
      </c>
      <c r="G369" s="2">
        <f t="shared" si="8"/>
        <v>354.12639999999999</v>
      </c>
      <c r="H369" s="2">
        <f t="shared" si="9"/>
        <v>0.14999999999997726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10363.66</v>
      </c>
      <c r="D371" s="1">
        <f>'PR-RAS'!E376</f>
        <v>949.35</v>
      </c>
      <c r="E371" s="1">
        <v>0</v>
      </c>
      <c r="F371" s="1">
        <v>0</v>
      </c>
      <c r="G371" s="2">
        <f t="shared" si="8"/>
        <v>4537.0731999999998</v>
      </c>
      <c r="H371" s="2">
        <f t="shared" si="9"/>
        <v>0.69000000000016826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2066.87</v>
      </c>
      <c r="D378" s="1">
        <f>'PR-RAS'!E383</f>
        <v>1824.07</v>
      </c>
      <c r="E378" s="1">
        <v>0</v>
      </c>
      <c r="F378" s="1">
        <v>0</v>
      </c>
      <c r="G378" s="2">
        <f t="shared" si="8"/>
        <v>2154.5587700000001</v>
      </c>
      <c r="H378" s="2">
        <f t="shared" si="9"/>
        <v>0.20000000000004547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2066.87</v>
      </c>
      <c r="D379" s="1">
        <f>'PR-RAS'!E384</f>
        <v>1824.07</v>
      </c>
      <c r="E379" s="1">
        <v>0</v>
      </c>
      <c r="F379" s="1">
        <v>0</v>
      </c>
      <c r="G379" s="2">
        <f t="shared" si="8"/>
        <v>2160.27378</v>
      </c>
      <c r="H379" s="2">
        <f t="shared" si="9"/>
        <v>0.20000000000004547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22245.559999999998</v>
      </c>
      <c r="D403" s="1">
        <f>'PR-RAS'!E408</f>
        <v>9729.17</v>
      </c>
      <c r="E403" s="1">
        <v>0</v>
      </c>
      <c r="F403" s="1">
        <v>0</v>
      </c>
      <c r="G403" s="2">
        <f t="shared" si="8"/>
        <v>16764.967799999999</v>
      </c>
      <c r="H403" s="2">
        <f t="shared" si="9"/>
        <v>0.61000000000240107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22954.17</v>
      </c>
      <c r="D405" s="1">
        <f>'PR-RAS'!E410</f>
        <v>33344.78</v>
      </c>
      <c r="E405" s="1">
        <v>0</v>
      </c>
      <c r="F405" s="1">
        <v>0</v>
      </c>
      <c r="G405" s="2">
        <f t="shared" si="8"/>
        <v>36216.066919999997</v>
      </c>
      <c r="H405" s="2">
        <f t="shared" si="9"/>
        <v>0.38999999999941792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2030843.88</v>
      </c>
      <c r="D407" s="1">
        <f>'PR-RAS'!E412</f>
        <v>2154170.1199999996</v>
      </c>
      <c r="E407" s="1">
        <v>0</v>
      </c>
      <c r="F407" s="1">
        <v>0</v>
      </c>
      <c r="G407" s="2">
        <f t="shared" si="8"/>
        <v>2573708.7527199998</v>
      </c>
      <c r="H407" s="2">
        <f t="shared" si="9"/>
        <v>0.23999999975785613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2041590.0999999999</v>
      </c>
      <c r="D408" s="1">
        <f>'PR-RAS'!E413</f>
        <v>2205531.7600000002</v>
      </c>
      <c r="E408" s="1">
        <v>0</v>
      </c>
      <c r="F408" s="1">
        <v>0</v>
      </c>
      <c r="G408" s="2">
        <f t="shared" si="8"/>
        <v>2626230.0233399998</v>
      </c>
      <c r="H408" s="2">
        <f t="shared" si="9"/>
        <v>0.33999999961815774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10746.219999999972</v>
      </c>
      <c r="D410" s="1">
        <f>'PR-RAS'!E415</f>
        <v>51361.640000000596</v>
      </c>
      <c r="E410" s="1">
        <v>0</v>
      </c>
      <c r="F410" s="1">
        <v>0</v>
      </c>
      <c r="G410" s="2">
        <f t="shared" si="8"/>
        <v>46409.025500000476</v>
      </c>
      <c r="H410" s="2">
        <f t="shared" si="9"/>
        <v>0.57999999937601388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37412.01</v>
      </c>
      <c r="D411" s="1">
        <f>'PR-RAS'!E416</f>
        <v>25472.97</v>
      </c>
      <c r="E411" s="1">
        <v>0</v>
      </c>
      <c r="F411" s="1">
        <v>0</v>
      </c>
      <c r="G411" s="2">
        <f t="shared" si="8"/>
        <v>36226.7595</v>
      </c>
      <c r="H411" s="2">
        <f t="shared" si="9"/>
        <v>4.0000000000873115E-2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2030843.88</v>
      </c>
      <c r="D633" s="1">
        <f>'PR-RAS'!E639</f>
        <v>2154170.1199999996</v>
      </c>
      <c r="E633" s="1">
        <v>0</v>
      </c>
      <c r="F633" s="1">
        <v>0</v>
      </c>
      <c r="G633" s="2">
        <f t="shared" si="10"/>
        <v>4006364.3638399993</v>
      </c>
      <c r="H633" s="2">
        <f t="shared" si="11"/>
        <v>0.23999999975785613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2041590.0999999999</v>
      </c>
      <c r="D634" s="1">
        <f>'PR-RAS'!E640</f>
        <v>2205531.7600000002</v>
      </c>
      <c r="E634" s="1">
        <v>0</v>
      </c>
      <c r="F634" s="1">
        <v>0</v>
      </c>
      <c r="G634" s="2">
        <f t="shared" si="10"/>
        <v>4084529.7414600002</v>
      </c>
      <c r="H634" s="2">
        <f t="shared" si="11"/>
        <v>0.33999999961815774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10746.219999999972</v>
      </c>
      <c r="D636" s="1">
        <f>'PR-RAS'!E642</f>
        <v>51361.640000000596</v>
      </c>
      <c r="E636" s="1">
        <v>0</v>
      </c>
      <c r="F636" s="1">
        <v>0</v>
      </c>
      <c r="G636" s="2">
        <f t="shared" si="10"/>
        <v>72053.132500000735</v>
      </c>
      <c r="H636" s="2">
        <f t="shared" si="11"/>
        <v>0.57999999937601388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37412.01</v>
      </c>
      <c r="D637" s="1">
        <f>'PR-RAS'!E643</f>
        <v>25472.97</v>
      </c>
      <c r="E637" s="1">
        <v>0</v>
      </c>
      <c r="F637" s="1">
        <v>0</v>
      </c>
      <c r="G637" s="2">
        <f t="shared" si="10"/>
        <v>56195.656200000005</v>
      </c>
      <c r="H637" s="2">
        <f t="shared" si="11"/>
        <v>4.0000000000873115E-2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26665.79000000003</v>
      </c>
      <c r="D639" s="1">
        <f>'PR-RAS'!E645</f>
        <v>0</v>
      </c>
      <c r="E639" s="1">
        <v>0</v>
      </c>
      <c r="F639" s="1">
        <v>0</v>
      </c>
      <c r="G639" s="2">
        <f t="shared" si="10"/>
        <v>17012.774020000019</v>
      </c>
      <c r="H639" s="2">
        <f t="shared" si="11"/>
        <v>0.20999999997002305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25888.670000000595</v>
      </c>
      <c r="E640" s="1">
        <v>0</v>
      </c>
      <c r="F640" s="1">
        <v>0</v>
      </c>
      <c r="G640" s="2">
        <f t="shared" si="10"/>
        <v>33085.720260000759</v>
      </c>
      <c r="H640" s="2">
        <f t="shared" si="11"/>
        <v>0.32999999940511771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147838.92000000001</v>
      </c>
      <c r="D641" s="1">
        <f>'PR-RAS'!E647</f>
        <v>162412.13</v>
      </c>
      <c r="E641" s="1">
        <v>0</v>
      </c>
      <c r="F641" s="1">
        <v>0</v>
      </c>
      <c r="G641" s="2">
        <f t="shared" si="10"/>
        <v>302504.43520000007</v>
      </c>
      <c r="H641" s="2">
        <f t="shared" si="11"/>
        <v>0.20999999999185093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50407.29</v>
      </c>
      <c r="D642" s="1">
        <f>'PR-RAS'!E649</f>
        <v>50203.97</v>
      </c>
      <c r="E642" s="1">
        <v>0</v>
      </c>
      <c r="F642" s="1">
        <v>0</v>
      </c>
      <c r="G642" s="2">
        <f t="shared" si="10"/>
        <v>96672.562430000005</v>
      </c>
      <c r="H642" s="2">
        <f t="shared" si="11"/>
        <v>0.31999999999970896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264942.45</v>
      </c>
      <c r="D643" s="1">
        <f>'PR-RAS'!E650</f>
        <v>181032.99</v>
      </c>
      <c r="E643" s="1">
        <v>0</v>
      </c>
      <c r="F643" s="1">
        <v>0</v>
      </c>
      <c r="G643" s="2">
        <f t="shared" si="10"/>
        <v>402539.41205999994</v>
      </c>
      <c r="H643" s="2">
        <f t="shared" si="11"/>
        <v>0.46000000002095476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265145.77</v>
      </c>
      <c r="D644" s="1">
        <f>'PR-RAS'!E651</f>
        <v>225642.84</v>
      </c>
      <c r="E644" s="1">
        <v>0</v>
      </c>
      <c r="F644" s="1">
        <v>0</v>
      </c>
      <c r="G644" s="2">
        <f t="shared" si="10"/>
        <v>460665.42235000001</v>
      </c>
      <c r="H644" s="2">
        <f t="shared" si="11"/>
        <v>0.38999999998486601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50203.969999999972</v>
      </c>
      <c r="D645" s="1">
        <f>'PR-RAS'!E652</f>
        <v>5594.1199999999953</v>
      </c>
      <c r="E645" s="1">
        <v>0</v>
      </c>
      <c r="F645" s="1">
        <v>0</v>
      </c>
      <c r="G645" s="2">
        <f t="shared" si="10"/>
        <v>39536.583239999978</v>
      </c>
      <c r="H645" s="2">
        <f t="shared" si="11"/>
        <v>0.15000000002328306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92</v>
      </c>
      <c r="D647" s="1">
        <f>'PR-RAS'!E654</f>
        <v>89</v>
      </c>
      <c r="E647" s="1">
        <v>0</v>
      </c>
      <c r="F647" s="1">
        <v>0</v>
      </c>
      <c r="G647" s="2">
        <f t="shared" si="10"/>
        <v>174.42000000000002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86</v>
      </c>
      <c r="D649" s="1">
        <f>'PR-RAS'!E656</f>
        <v>83</v>
      </c>
      <c r="E649" s="1">
        <v>0</v>
      </c>
      <c r="F649" s="1">
        <v>0</v>
      </c>
      <c r="G649" s="2">
        <f t="shared" si="10"/>
        <v>163.29599999999999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1327.23</v>
      </c>
      <c r="D656" s="1">
        <f>'PR-RAS'!E663</f>
        <v>799.28</v>
      </c>
      <c r="E656" s="1">
        <v>0</v>
      </c>
      <c r="F656" s="1">
        <v>0</v>
      </c>
      <c r="G656" s="2">
        <f t="shared" si="10"/>
        <v>1916.3924500000001</v>
      </c>
      <c r="H656" s="2">
        <f t="shared" si="11"/>
        <v>0.50999999999999091</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15904.12</v>
      </c>
      <c r="D662" s="1">
        <f>'PR-RAS'!E669</f>
        <v>0</v>
      </c>
      <c r="E662" s="1">
        <v>0</v>
      </c>
      <c r="F662" s="1">
        <v>0</v>
      </c>
      <c r="G662" s="2">
        <f t="shared" si="10"/>
        <v>10512.623320000001</v>
      </c>
      <c r="H662" s="2">
        <f t="shared" si="11"/>
        <v>0.12000000000080036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1789801.15</v>
      </c>
      <c r="D668" s="1">
        <f>'PR-RAS'!E675</f>
        <v>1914491.96</v>
      </c>
      <c r="E668" s="1">
        <v>0</v>
      </c>
      <c r="F668" s="1">
        <v>0</v>
      </c>
      <c r="G668" s="2">
        <f t="shared" si="10"/>
        <v>3747729.6416900004</v>
      </c>
      <c r="H668" s="2">
        <f t="shared" si="11"/>
        <v>0.18999999994412065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2122.77</v>
      </c>
      <c r="D670" s="1">
        <f>'PR-RAS'!E677</f>
        <v>1790.03</v>
      </c>
      <c r="E670" s="1">
        <v>0</v>
      </c>
      <c r="F670" s="1">
        <v>0</v>
      </c>
      <c r="G670" s="2">
        <f t="shared" si="10"/>
        <v>3815.1932700000002</v>
      </c>
      <c r="H670" s="2">
        <f t="shared" si="11"/>
        <v>0.25999999999999091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32246.18</v>
      </c>
      <c r="D687" s="1">
        <f>'PR-RAS'!E694</f>
        <v>36693.15</v>
      </c>
      <c r="E687" s="1">
        <v>0</v>
      </c>
      <c r="F687" s="1">
        <v>0</v>
      </c>
      <c r="G687" s="2">
        <f t="shared" si="10"/>
        <v>72463.881280000016</v>
      </c>
      <c r="H687" s="2">
        <f t="shared" si="11"/>
        <v>0.33000000000174623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10919.08</v>
      </c>
      <c r="D709" s="1">
        <f>'PR-RAS'!E716</f>
        <v>13160.46</v>
      </c>
      <c r="E709" s="1">
        <v>0</v>
      </c>
      <c r="F709" s="1">
        <v>0</v>
      </c>
      <c r="G709" s="2">
        <f t="shared" si="10"/>
        <v>26365.919999999998</v>
      </c>
      <c r="H709" s="2">
        <f t="shared" si="11"/>
        <v>0.53999999999905413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2371.29</v>
      </c>
      <c r="D710" s="1">
        <f>'PR-RAS'!E717</f>
        <v>1940.4</v>
      </c>
      <c r="E710" s="1">
        <v>0</v>
      </c>
      <c r="F710" s="1">
        <v>0</v>
      </c>
      <c r="G710" s="2">
        <f t="shared" si="10"/>
        <v>4432.7318100000002</v>
      </c>
      <c r="H710" s="2">
        <f t="shared" si="11"/>
        <v>0.69000000000005457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43447.97</v>
      </c>
      <c r="D711" s="1">
        <f>'PR-RAS'!E718</f>
        <v>47079.68</v>
      </c>
      <c r="E711" s="1">
        <v>0</v>
      </c>
      <c r="F711" s="1">
        <v>0</v>
      </c>
      <c r="G711" s="2">
        <f t="shared" si="10"/>
        <v>97701.204300000012</v>
      </c>
      <c r="H711" s="2">
        <f t="shared" si="11"/>
        <v>0.34999999999854481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53.49</v>
      </c>
      <c r="D712" s="1">
        <f>'PR-RAS'!E719</f>
        <v>26.75</v>
      </c>
      <c r="E712" s="1">
        <v>0</v>
      </c>
      <c r="F712" s="1">
        <v>0</v>
      </c>
      <c r="G712" s="2">
        <f t="shared" si="10"/>
        <v>76.069890000000001</v>
      </c>
      <c r="H712" s="2">
        <f t="shared" si="11"/>
        <v>0.74000000000000199</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5343.42</v>
      </c>
      <c r="D713" s="1">
        <f>'PR-RAS'!E720</f>
        <v>5602.78</v>
      </c>
      <c r="E713" s="1">
        <v>0</v>
      </c>
      <c r="F713" s="1">
        <v>0</v>
      </c>
      <c r="G713" s="2">
        <f t="shared" si="10"/>
        <v>11782.873759999999</v>
      </c>
      <c r="H713" s="2">
        <f t="shared" si="11"/>
        <v>0.64000000000032742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530.89</v>
      </c>
      <c r="D715" s="1">
        <f>'PR-RAS'!E722</f>
        <v>687.42</v>
      </c>
      <c r="E715" s="1">
        <v>0</v>
      </c>
      <c r="F715" s="1">
        <v>0</v>
      </c>
      <c r="G715" s="2">
        <f t="shared" si="10"/>
        <v>1360.6912199999999</v>
      </c>
      <c r="H715" s="2">
        <f t="shared" si="11"/>
        <v>0.52999999999997272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908511.19</v>
      </c>
      <c r="D984" s="6">
        <f>BILANCA!E6</f>
        <v>848734.87000000011</v>
      </c>
      <c r="E984" s="6">
        <v>0</v>
      </c>
      <c r="F984" s="6">
        <v>0</v>
      </c>
      <c r="G984" s="7">
        <f t="shared" ref="G984:G1241" si="22">B984/1000*C984+B984/500*D984</f>
        <v>2605.9809300000002</v>
      </c>
      <c r="H984" s="7">
        <f t="shared" si="19"/>
        <v>0.31999999983236194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707626.38</v>
      </c>
      <c r="D985" s="1">
        <f>BILANCA!E7</f>
        <v>669292.49000000011</v>
      </c>
      <c r="E985" s="1">
        <v>0</v>
      </c>
      <c r="F985" s="1">
        <v>0</v>
      </c>
      <c r="G985" s="2">
        <f t="shared" si="22"/>
        <v>4092.4227200000005</v>
      </c>
      <c r="H985" s="2">
        <f t="shared" si="19"/>
        <v>0.87000000011175871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429808.52</v>
      </c>
      <c r="D986" s="1">
        <f>BILANCA!E8</f>
        <v>429808.52</v>
      </c>
      <c r="E986" s="1">
        <v>0</v>
      </c>
      <c r="F986" s="1">
        <v>0</v>
      </c>
      <c r="G986" s="2">
        <f t="shared" si="22"/>
        <v>3868.2766800000004</v>
      </c>
      <c r="H986" s="2">
        <f t="shared" si="19"/>
        <v>0.9599999999627471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429808.52</v>
      </c>
      <c r="D987" s="1">
        <f>BILANCA!E9</f>
        <v>429808.52</v>
      </c>
      <c r="E987" s="1">
        <v>0</v>
      </c>
      <c r="F987" s="1">
        <v>0</v>
      </c>
      <c r="G987" s="2">
        <f t="shared" si="22"/>
        <v>5157.7022400000005</v>
      </c>
      <c r="H987" s="2">
        <f t="shared" si="19"/>
        <v>0.9599999999627471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273989.86</v>
      </c>
      <c r="D990" s="1">
        <f>BILANCA!E12</f>
        <v>236652.95000000004</v>
      </c>
      <c r="E990" s="1">
        <v>0</v>
      </c>
      <c r="F990" s="1">
        <v>0</v>
      </c>
      <c r="G990" s="2">
        <f t="shared" si="22"/>
        <v>5231.0703200000007</v>
      </c>
      <c r="H990" s="2">
        <f t="shared" si="19"/>
        <v>0.18999999997322448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174290.11</v>
      </c>
      <c r="D991" s="1">
        <f>BILANCA!E13</f>
        <v>167704.34000000003</v>
      </c>
      <c r="E991" s="1">
        <v>0</v>
      </c>
      <c r="F991" s="1">
        <v>0</v>
      </c>
      <c r="G991" s="2">
        <f t="shared" si="22"/>
        <v>4077.5903200000002</v>
      </c>
      <c r="H991" s="2">
        <f t="shared" si="19"/>
        <v>0.45000000001164153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507372.94</v>
      </c>
      <c r="D993" s="1">
        <f>BILANCA!E15</f>
        <v>507372.94</v>
      </c>
      <c r="E993" s="1">
        <v>0</v>
      </c>
      <c r="F993" s="1">
        <v>0</v>
      </c>
      <c r="G993" s="2">
        <f t="shared" si="22"/>
        <v>15221.188200000001</v>
      </c>
      <c r="H993" s="2">
        <f t="shared" si="19"/>
        <v>0.11999999999534339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333082.83</v>
      </c>
      <c r="D996" s="1">
        <f>BILANCA!E18</f>
        <v>339668.6</v>
      </c>
      <c r="E996" s="1">
        <v>0</v>
      </c>
      <c r="F996" s="1">
        <v>0</v>
      </c>
      <c r="G996" s="2">
        <f t="shared" si="22"/>
        <v>13161.46039</v>
      </c>
      <c r="H996" s="2">
        <f t="shared" si="19"/>
        <v>0.57000000000698492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62016.69</v>
      </c>
      <c r="D997" s="1">
        <f>BILANCA!E19</f>
        <v>35593.179999999993</v>
      </c>
      <c r="E997" s="1">
        <v>0</v>
      </c>
      <c r="F997" s="1">
        <v>0</v>
      </c>
      <c r="G997" s="2">
        <f t="shared" si="22"/>
        <v>1864.8426999999999</v>
      </c>
      <c r="H997" s="2">
        <f t="shared" si="19"/>
        <v>0.48999999999068677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204616.6</v>
      </c>
      <c r="D998" s="1">
        <f>BILANCA!E20</f>
        <v>209902.66</v>
      </c>
      <c r="E998" s="1">
        <v>0</v>
      </c>
      <c r="F998" s="1">
        <v>0</v>
      </c>
      <c r="G998" s="2">
        <f t="shared" si="22"/>
        <v>9366.3287999999993</v>
      </c>
      <c r="H998" s="2">
        <f t="shared" si="19"/>
        <v>0.73999999999068677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262.67</v>
      </c>
      <c r="D999" s="1">
        <f>BILANCA!E21</f>
        <v>974.37</v>
      </c>
      <c r="E999" s="1">
        <v>0</v>
      </c>
      <c r="F999" s="1">
        <v>0</v>
      </c>
      <c r="G999" s="2">
        <f t="shared" si="22"/>
        <v>35.382560000000005</v>
      </c>
      <c r="H999" s="2">
        <f t="shared" si="19"/>
        <v>0.69999999999998863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19313.330000000002</v>
      </c>
      <c r="D1000" s="1">
        <f>BILANCA!E22</f>
        <v>22472.3</v>
      </c>
      <c r="E1000" s="1">
        <v>0</v>
      </c>
      <c r="F1000" s="1">
        <v>0</v>
      </c>
      <c r="G1000" s="2">
        <f t="shared" si="22"/>
        <v>1092.38481</v>
      </c>
      <c r="H1000" s="2">
        <f t="shared" si="19"/>
        <v>0.63000000000101863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3299.65</v>
      </c>
      <c r="D1001" s="1">
        <f>BILANCA!E23</f>
        <v>3299.65</v>
      </c>
      <c r="E1001" s="1">
        <v>0</v>
      </c>
      <c r="F1001" s="1">
        <v>0</v>
      </c>
      <c r="G1001" s="2">
        <f t="shared" si="22"/>
        <v>178.18109999999999</v>
      </c>
      <c r="H1001" s="2">
        <f t="shared" si="19"/>
        <v>0.6999999999998181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29723.1</v>
      </c>
      <c r="D1002" s="1">
        <f>BILANCA!E24</f>
        <v>30204.25</v>
      </c>
      <c r="E1002" s="1">
        <v>0</v>
      </c>
      <c r="F1002" s="1">
        <v>0</v>
      </c>
      <c r="G1002" s="2">
        <f t="shared" si="22"/>
        <v>1712.5003999999999</v>
      </c>
      <c r="H1002" s="2">
        <f t="shared" si="19"/>
        <v>0.34999999999854481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154647.4</v>
      </c>
      <c r="D1004" s="1">
        <f>BILANCA!E26</f>
        <v>155596.75</v>
      </c>
      <c r="E1004" s="1">
        <v>0</v>
      </c>
      <c r="F1004" s="1">
        <v>0</v>
      </c>
      <c r="G1004" s="2">
        <f t="shared" si="22"/>
        <v>9782.6589000000004</v>
      </c>
      <c r="H1004" s="2">
        <f t="shared" si="19"/>
        <v>0.64999999999417923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349846.06</v>
      </c>
      <c r="D1006" s="1">
        <f>BILANCA!E28</f>
        <v>386856.8</v>
      </c>
      <c r="E1006" s="1">
        <v>0</v>
      </c>
      <c r="F1006" s="1">
        <v>0</v>
      </c>
      <c r="G1006" s="2">
        <f t="shared" si="22"/>
        <v>25841.872179999998</v>
      </c>
      <c r="H1006" s="2">
        <f t="shared" si="19"/>
        <v>0.26000000000931323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9635.68</v>
      </c>
      <c r="D1007" s="1">
        <f>BILANCA!E29</f>
        <v>3483.9800000000032</v>
      </c>
      <c r="E1007" s="1">
        <v>0</v>
      </c>
      <c r="F1007" s="1">
        <v>0</v>
      </c>
      <c r="G1007" s="2">
        <f t="shared" si="22"/>
        <v>398.48736000000019</v>
      </c>
      <c r="H1007" s="2">
        <f t="shared" si="19"/>
        <v>0.33999999999650754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46920.37</v>
      </c>
      <c r="D1008" s="1">
        <f>BILANCA!E30</f>
        <v>46920.37</v>
      </c>
      <c r="E1008" s="1">
        <v>0</v>
      </c>
      <c r="F1008" s="1">
        <v>0</v>
      </c>
      <c r="G1008" s="2">
        <f t="shared" si="22"/>
        <v>3519.0277500000002</v>
      </c>
      <c r="H1008" s="2">
        <f t="shared" si="19"/>
        <v>0.74000000000523869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37284.69</v>
      </c>
      <c r="D1012" s="1">
        <f>BILANCA!E34</f>
        <v>43436.39</v>
      </c>
      <c r="E1012" s="1">
        <v>0</v>
      </c>
      <c r="F1012" s="1">
        <v>0</v>
      </c>
      <c r="G1012" s="2">
        <f t="shared" si="22"/>
        <v>3600.5666300000003</v>
      </c>
      <c r="H1012" s="2">
        <f t="shared" si="19"/>
        <v>0.69999999999708962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28047.379999999997</v>
      </c>
      <c r="D1013" s="1">
        <f>BILANCA!E35</f>
        <v>29871.450000000004</v>
      </c>
      <c r="E1013" s="1">
        <v>0</v>
      </c>
      <c r="F1013" s="1">
        <v>0</v>
      </c>
      <c r="G1013" s="2">
        <f t="shared" si="22"/>
        <v>2633.7084</v>
      </c>
      <c r="H1013" s="2">
        <f t="shared" si="19"/>
        <v>0.83000000000174623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31924.37</v>
      </c>
      <c r="D1014" s="1">
        <f>BILANCA!E36</f>
        <v>33748.44</v>
      </c>
      <c r="E1014" s="1">
        <v>0</v>
      </c>
      <c r="F1014" s="1">
        <v>0</v>
      </c>
      <c r="G1014" s="2">
        <f t="shared" si="22"/>
        <v>3082.0587500000001</v>
      </c>
      <c r="H1014" s="2">
        <f t="shared" si="19"/>
        <v>0.81000000000130967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2521.73</v>
      </c>
      <c r="D1015" s="1">
        <f>BILANCA!E37</f>
        <v>2521.73</v>
      </c>
      <c r="E1015" s="1">
        <v>0</v>
      </c>
      <c r="F1015" s="1">
        <v>0</v>
      </c>
      <c r="G1015" s="2">
        <f t="shared" si="22"/>
        <v>242.08608000000004</v>
      </c>
      <c r="H1015" s="2">
        <f t="shared" si="19"/>
        <v>0.53999999999996362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6398.72</v>
      </c>
      <c r="D1018" s="1">
        <f>BILANCA!E40</f>
        <v>6398.72</v>
      </c>
      <c r="E1018" s="1">
        <v>0</v>
      </c>
      <c r="F1018" s="1">
        <v>0</v>
      </c>
      <c r="G1018" s="2">
        <f t="shared" si="22"/>
        <v>671.86560000000009</v>
      </c>
      <c r="H1018" s="2">
        <f t="shared" si="19"/>
        <v>0.55999999999949068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1333.36</v>
      </c>
      <c r="D1020" s="1">
        <f>BILANCA!E42</f>
        <v>1333.36</v>
      </c>
      <c r="E1020" s="1">
        <v>0</v>
      </c>
      <c r="F1020" s="1">
        <v>0</v>
      </c>
      <c r="G1020" s="2">
        <f t="shared" si="22"/>
        <v>148.00295999999997</v>
      </c>
      <c r="H1020" s="2">
        <f t="shared" si="19"/>
        <v>0.71999999999979991</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1333.36</v>
      </c>
      <c r="D1022" s="1">
        <f>BILANCA!E44</f>
        <v>1333.36</v>
      </c>
      <c r="E1022" s="1">
        <v>0</v>
      </c>
      <c r="F1022" s="1">
        <v>0</v>
      </c>
      <c r="G1022" s="2">
        <f t="shared" si="22"/>
        <v>156.00312</v>
      </c>
      <c r="H1022" s="2">
        <f t="shared" si="19"/>
        <v>0.71999999999979991</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7204.39</v>
      </c>
      <c r="D1025" s="1">
        <f>BILANCA!E47</f>
        <v>7204.39</v>
      </c>
      <c r="E1025" s="1">
        <v>0</v>
      </c>
      <c r="F1025" s="1">
        <v>0</v>
      </c>
      <c r="G1025" s="2">
        <f t="shared" si="22"/>
        <v>907.75314000000003</v>
      </c>
      <c r="H1025" s="2">
        <f t="shared" si="19"/>
        <v>0.78000000000065484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7204.39</v>
      </c>
      <c r="D1028" s="1">
        <f>BILANCA!E50</f>
        <v>7204.39</v>
      </c>
      <c r="E1028" s="1">
        <v>0</v>
      </c>
      <c r="F1028" s="1">
        <v>0</v>
      </c>
      <c r="G1028" s="2">
        <f t="shared" si="22"/>
        <v>972.59264999999994</v>
      </c>
      <c r="H1028" s="2">
        <f t="shared" si="19"/>
        <v>0.78000000000065484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72478.83</v>
      </c>
      <c r="D1032" s="1">
        <f>BILANCA!E54</f>
        <v>73156.2</v>
      </c>
      <c r="E1032" s="1">
        <v>0</v>
      </c>
      <c r="F1032" s="1">
        <v>0</v>
      </c>
      <c r="G1032" s="2">
        <f t="shared" si="22"/>
        <v>10720.770270000001</v>
      </c>
      <c r="H1032" s="2">
        <f t="shared" si="19"/>
        <v>0.36999999999534339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72478.83</v>
      </c>
      <c r="D1033" s="1">
        <f>BILANCA!E55</f>
        <v>73156.2</v>
      </c>
      <c r="E1033" s="1">
        <v>0</v>
      </c>
      <c r="F1033" s="1">
        <v>0</v>
      </c>
      <c r="G1033" s="2">
        <f t="shared" si="22"/>
        <v>10939.5615</v>
      </c>
      <c r="H1033" s="2">
        <f t="shared" si="19"/>
        <v>0.36999999999534339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809.61</v>
      </c>
      <c r="D1034" s="1">
        <f>BILANCA!E56</f>
        <v>809.61</v>
      </c>
      <c r="E1034" s="1">
        <v>0</v>
      </c>
      <c r="F1034" s="1">
        <v>0</v>
      </c>
      <c r="G1034" s="2">
        <f t="shared" si="22"/>
        <v>123.87033</v>
      </c>
      <c r="H1034" s="2">
        <f t="shared" si="19"/>
        <v>0.77999999999997272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809.61</v>
      </c>
      <c r="D1035" s="1">
        <f>BILANCA!E57</f>
        <v>809.61</v>
      </c>
      <c r="E1035" s="1">
        <v>0</v>
      </c>
      <c r="F1035" s="1">
        <v>0</v>
      </c>
      <c r="G1035" s="2">
        <f t="shared" si="22"/>
        <v>126.29916</v>
      </c>
      <c r="H1035" s="2">
        <f t="shared" si="19"/>
        <v>0.77999999999997272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3018.39</v>
      </c>
      <c r="D1041" s="1">
        <f>BILANCA!E63</f>
        <v>2021.41</v>
      </c>
      <c r="E1041" s="1">
        <v>0</v>
      </c>
      <c r="F1041" s="1">
        <v>0</v>
      </c>
      <c r="G1041" s="2">
        <f t="shared" si="22"/>
        <v>409.55018000000001</v>
      </c>
      <c r="H1041" s="2">
        <f t="shared" si="19"/>
        <v>0.79999999999995453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3018.39</v>
      </c>
      <c r="D1042" s="1">
        <f>BILANCA!E64</f>
        <v>2021.41</v>
      </c>
      <c r="E1042" s="1">
        <v>0</v>
      </c>
      <c r="F1042" s="1">
        <v>0</v>
      </c>
      <c r="G1042" s="2">
        <f t="shared" si="22"/>
        <v>416.61138999999997</v>
      </c>
      <c r="H1042" s="2">
        <f t="shared" si="19"/>
        <v>0.79999999999995453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200884.81</v>
      </c>
      <c r="D1046" s="1">
        <f>BILANCA!E68</f>
        <v>179442.38</v>
      </c>
      <c r="E1046" s="1">
        <v>0</v>
      </c>
      <c r="F1046" s="1">
        <v>0</v>
      </c>
      <c r="G1046" s="2">
        <f t="shared" si="22"/>
        <v>35265.482909999999</v>
      </c>
      <c r="H1046" s="2">
        <f t="shared" si="19"/>
        <v>0.57000000000698492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50203.97</v>
      </c>
      <c r="D1047" s="1">
        <f>BILANCA!E69</f>
        <v>5594.12</v>
      </c>
      <c r="E1047" s="1">
        <v>0</v>
      </c>
      <c r="F1047" s="1">
        <v>0</v>
      </c>
      <c r="G1047" s="2">
        <f t="shared" si="22"/>
        <v>3929.1014400000004</v>
      </c>
      <c r="H1047" s="2">
        <f t="shared" si="19"/>
        <v>0.14999999999872671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50203.97</v>
      </c>
      <c r="D1048" s="1">
        <f>BILANCA!E70</f>
        <v>5586.12</v>
      </c>
      <c r="E1048" s="1">
        <v>0</v>
      </c>
      <c r="F1048" s="1">
        <v>0</v>
      </c>
      <c r="G1048" s="2">
        <f t="shared" si="22"/>
        <v>3989.4536500000004</v>
      </c>
      <c r="H1048" s="2">
        <f t="shared" si="19"/>
        <v>0.14999999999872671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50203.97</v>
      </c>
      <c r="D1050" s="1">
        <f>BILANCA!E72</f>
        <v>5586.12</v>
      </c>
      <c r="E1050" s="1">
        <v>0</v>
      </c>
      <c r="F1050" s="1">
        <v>0</v>
      </c>
      <c r="G1050" s="2">
        <f t="shared" si="22"/>
        <v>4112.2060700000002</v>
      </c>
      <c r="H1050" s="2">
        <f t="shared" si="19"/>
        <v>0.14999999999872671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8</v>
      </c>
      <c r="E1054" s="1">
        <v>0</v>
      </c>
      <c r="F1054" s="1">
        <v>0</v>
      </c>
      <c r="G1054" s="2">
        <f t="shared" si="22"/>
        <v>1.1359999999999999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2841.92</v>
      </c>
      <c r="D1056" s="1">
        <f>BILANCA!E78</f>
        <v>11436.13</v>
      </c>
      <c r="E1056" s="1">
        <v>0</v>
      </c>
      <c r="F1056" s="1">
        <v>0</v>
      </c>
      <c r="G1056" s="2">
        <f t="shared" si="22"/>
        <v>1877.1351399999999</v>
      </c>
      <c r="H1056" s="2">
        <f t="shared" si="19"/>
        <v>0.20999999999912689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2841.92</v>
      </c>
      <c r="D1064" s="1">
        <f>BILANCA!E86</f>
        <v>11436.13</v>
      </c>
      <c r="E1064" s="1">
        <v>0</v>
      </c>
      <c r="F1064" s="1">
        <v>0</v>
      </c>
      <c r="G1064" s="2">
        <f t="shared" si="22"/>
        <v>2082.8485799999999</v>
      </c>
      <c r="H1064" s="2">
        <f t="shared" si="19"/>
        <v>0.20999999999912689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147838.92000000001</v>
      </c>
      <c r="D1148" s="1">
        <f>BILANCA!E170</f>
        <v>162412.13</v>
      </c>
      <c r="E1148" s="1">
        <v>0</v>
      </c>
      <c r="F1148" s="1">
        <v>0</v>
      </c>
      <c r="G1148" s="2">
        <f t="shared" si="22"/>
        <v>77989.424700000003</v>
      </c>
      <c r="H1148" s="2">
        <f t="shared" si="23"/>
        <v>0.20999999999185093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147838.92000000001</v>
      </c>
      <c r="D1151" s="1">
        <f>BILANCA!E173</f>
        <v>162412.13</v>
      </c>
      <c r="E1151" s="1">
        <v>0</v>
      </c>
      <c r="F1151" s="1">
        <v>0</v>
      </c>
      <c r="G1151" s="2">
        <f t="shared" si="22"/>
        <v>79407.414240000013</v>
      </c>
      <c r="H1151" s="2">
        <f t="shared" si="23"/>
        <v>0.20999999999185093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908511.19000000006</v>
      </c>
      <c r="D1152" s="1">
        <f>BILANCA!E175</f>
        <v>848734.86999999988</v>
      </c>
      <c r="E1152" s="1">
        <v>0</v>
      </c>
      <c r="F1152" s="1">
        <v>0</v>
      </c>
      <c r="G1152" s="2">
        <f t="shared" si="22"/>
        <v>440410.77717000002</v>
      </c>
      <c r="H1152" s="2">
        <f t="shared" si="23"/>
        <v>0.3200000001816079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174219.03</v>
      </c>
      <c r="D1153" s="1">
        <f>BILANCA!E176</f>
        <v>205331.05999999997</v>
      </c>
      <c r="E1153" s="1">
        <v>0</v>
      </c>
      <c r="F1153" s="1">
        <v>0</v>
      </c>
      <c r="G1153" s="2">
        <f t="shared" si="22"/>
        <v>99429.795499999993</v>
      </c>
      <c r="H1153" s="2">
        <f t="shared" si="23"/>
        <v>8.999999996740371E-2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174219.03</v>
      </c>
      <c r="D1154" s="1">
        <f>BILANCA!E177</f>
        <v>205331.05999999997</v>
      </c>
      <c r="E1154" s="1">
        <v>0</v>
      </c>
      <c r="F1154" s="1">
        <v>0</v>
      </c>
      <c r="G1154" s="2">
        <f t="shared" si="22"/>
        <v>100014.67664999999</v>
      </c>
      <c r="H1154" s="2">
        <f t="shared" si="23"/>
        <v>8.999999996740371E-2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148016.34</v>
      </c>
      <c r="D1155" s="1">
        <f>BILANCA!E178</f>
        <v>162864.07999999999</v>
      </c>
      <c r="E1155" s="1">
        <v>0</v>
      </c>
      <c r="F1155" s="1">
        <v>0</v>
      </c>
      <c r="G1155" s="2">
        <f t="shared" si="22"/>
        <v>81484.053999999989</v>
      </c>
      <c r="H1155" s="2">
        <f t="shared" si="23"/>
        <v>0.41999999998370185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23837.59</v>
      </c>
      <c r="D1156" s="1">
        <f>BILANCA!E179</f>
        <v>31572.22</v>
      </c>
      <c r="E1156" s="1">
        <v>0</v>
      </c>
      <c r="F1156" s="1">
        <v>0</v>
      </c>
      <c r="G1156" s="2">
        <f t="shared" si="22"/>
        <v>15047.891189999998</v>
      </c>
      <c r="H1156" s="2">
        <f t="shared" si="23"/>
        <v>0.63000000000101863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73.88</v>
      </c>
      <c r="D1157" s="1">
        <f>BILANCA!E180</f>
        <v>50.58</v>
      </c>
      <c r="E1157" s="1">
        <v>0</v>
      </c>
      <c r="F1157" s="1">
        <v>0</v>
      </c>
      <c r="G1157" s="2">
        <f t="shared" si="22"/>
        <v>30.456959999999995</v>
      </c>
      <c r="H1157" s="2">
        <f t="shared" si="23"/>
        <v>0.54000000000000625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73.88</v>
      </c>
      <c r="D1160" s="1">
        <f>BILANCA!E183</f>
        <v>50.58</v>
      </c>
      <c r="E1160" s="1">
        <v>0</v>
      </c>
      <c r="F1160" s="1">
        <v>0</v>
      </c>
      <c r="G1160" s="2">
        <f t="shared" si="22"/>
        <v>30.982079999999996</v>
      </c>
      <c r="H1160" s="2">
        <f t="shared" si="23"/>
        <v>0.54000000000000625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2291.2199999999998</v>
      </c>
      <c r="D1165" s="1">
        <f>BILANCA!E188</f>
        <v>10844.18</v>
      </c>
      <c r="E1165" s="1">
        <v>0</v>
      </c>
      <c r="F1165" s="1">
        <v>0</v>
      </c>
      <c r="G1165" s="2">
        <f t="shared" si="22"/>
        <v>4364.2835599999999</v>
      </c>
      <c r="H1165" s="2">
        <f t="shared" si="23"/>
        <v>0.40000000000009095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734292.16</v>
      </c>
      <c r="D1214" s="1">
        <f>BILANCA!E237</f>
        <v>643403.80999999994</v>
      </c>
      <c r="E1214" s="1">
        <v>0</v>
      </c>
      <c r="F1214" s="1">
        <v>0</v>
      </c>
      <c r="G1214" s="2">
        <f t="shared" si="22"/>
        <v>466874.04917999997</v>
      </c>
      <c r="H1214" s="2">
        <f t="shared" si="23"/>
        <v>0.35000000009313226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707626.37</v>
      </c>
      <c r="D1215" s="1">
        <f>BILANCA!E238</f>
        <v>669292.48</v>
      </c>
      <c r="E1215" s="1">
        <v>0</v>
      </c>
      <c r="F1215" s="1">
        <v>0</v>
      </c>
      <c r="G1215" s="2">
        <f t="shared" si="22"/>
        <v>474721.02856000001</v>
      </c>
      <c r="H1215" s="2">
        <f t="shared" si="23"/>
        <v>0.84999999997671694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707626.37</v>
      </c>
      <c r="D1216" s="1">
        <f>BILANCA!E239</f>
        <v>669292.48</v>
      </c>
      <c r="E1216" s="1">
        <v>0</v>
      </c>
      <c r="F1216" s="1">
        <v>0</v>
      </c>
      <c r="G1216" s="2">
        <f t="shared" si="22"/>
        <v>476767.23988999997</v>
      </c>
      <c r="H1216" s="2">
        <f t="shared" si="23"/>
        <v>0.84999999997671694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707626.37</v>
      </c>
      <c r="D1217" s="1">
        <f>BILANCA!E240</f>
        <v>669292.48</v>
      </c>
      <c r="E1217" s="1">
        <v>0</v>
      </c>
      <c r="F1217" s="1">
        <v>0</v>
      </c>
      <c r="G1217" s="2">
        <f t="shared" si="22"/>
        <v>478813.45121999999</v>
      </c>
      <c r="H1217" s="2">
        <f t="shared" si="23"/>
        <v>0.84999999997671694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26665.79</v>
      </c>
      <c r="D1222" s="1">
        <f>BILANCA!E245</f>
        <v>-25888.67</v>
      </c>
      <c r="E1222" s="1">
        <v>0</v>
      </c>
      <c r="F1222" s="1">
        <v>0</v>
      </c>
      <c r="G1222" s="2">
        <f t="shared" si="22"/>
        <v>-6001.6604499999985</v>
      </c>
      <c r="H1222" s="2">
        <f t="shared" si="23"/>
        <v>0.54000000000087311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60010.57</v>
      </c>
      <c r="D1223" s="1">
        <f>BILANCA!E246</f>
        <v>15395.25</v>
      </c>
      <c r="E1223" s="1">
        <v>0</v>
      </c>
      <c r="F1223" s="1">
        <v>0</v>
      </c>
      <c r="G1223" s="2">
        <f t="shared" si="22"/>
        <v>21792.256799999999</v>
      </c>
      <c r="H1223" s="2">
        <f t="shared" si="23"/>
        <v>0.68000000000029104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60010.57</v>
      </c>
      <c r="D1224" s="1">
        <f>BILANCA!E247</f>
        <v>15395.25</v>
      </c>
      <c r="E1224" s="1">
        <v>0</v>
      </c>
      <c r="F1224" s="1">
        <v>0</v>
      </c>
      <c r="G1224" s="2">
        <f t="shared" si="22"/>
        <v>21883.057870000001</v>
      </c>
      <c r="H1224" s="2">
        <f t="shared" si="23"/>
        <v>0.68000000000029104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33344.78</v>
      </c>
      <c r="D1227" s="1">
        <f>BILANCA!E250</f>
        <v>41283.919999999998</v>
      </c>
      <c r="E1227" s="1">
        <v>0</v>
      </c>
      <c r="F1227" s="1">
        <v>0</v>
      </c>
      <c r="G1227" s="2">
        <f t="shared" si="22"/>
        <v>28282.679279999997</v>
      </c>
      <c r="H1227" s="2">
        <f t="shared" si="23"/>
        <v>0.30000000000291038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33344.78</v>
      </c>
      <c r="D1229" s="1">
        <f>BILANCA!E252</f>
        <v>41283.919999999998</v>
      </c>
      <c r="E1229" s="1">
        <v>0</v>
      </c>
      <c r="F1229" s="1">
        <v>0</v>
      </c>
      <c r="G1229" s="2">
        <f t="shared" si="22"/>
        <v>28514.504520000002</v>
      </c>
      <c r="H1229" s="2">
        <f t="shared" si="23"/>
        <v>0.30000000000291038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2682.13</v>
      </c>
      <c r="D1236" s="1">
        <f>BILANCA!E259</f>
        <v>0</v>
      </c>
      <c r="E1236" s="1">
        <v>0</v>
      </c>
      <c r="F1236" s="1">
        <v>0</v>
      </c>
      <c r="G1236" s="2">
        <f t="shared" si="22"/>
        <v>678.57889</v>
      </c>
      <c r="H1236" s="2">
        <f t="shared" si="23"/>
        <v>0.13000000000010914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2682.13</v>
      </c>
      <c r="D1237" s="1">
        <f>BILANCA!E260</f>
        <v>0</v>
      </c>
      <c r="E1237" s="1">
        <v>0</v>
      </c>
      <c r="F1237" s="1">
        <v>0</v>
      </c>
      <c r="G1237" s="2">
        <f t="shared" si="22"/>
        <v>681.26102000000003</v>
      </c>
      <c r="H1237" s="2">
        <f t="shared" si="23"/>
        <v>0.13000000000010914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2841.92</v>
      </c>
      <c r="D1244" s="1">
        <f>BILANCA!E268</f>
        <v>11436.13</v>
      </c>
      <c r="E1244" s="1">
        <v>0</v>
      </c>
      <c r="F1244" s="1">
        <v>0</v>
      </c>
      <c r="G1244" s="2">
        <f t="shared" si="24"/>
        <v>6711.4009799999994</v>
      </c>
      <c r="H1244" s="2">
        <f t="shared" si="23"/>
        <v>0.20999999999912689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10653.69</v>
      </c>
      <c r="E1263" s="1">
        <v>0</v>
      </c>
      <c r="F1263" s="1">
        <v>0</v>
      </c>
      <c r="G1263" s="2">
        <f t="shared" si="24"/>
        <v>5966.0664000000006</v>
      </c>
      <c r="H1263" s="2">
        <f t="shared" si="23"/>
        <v>0.30999999999949068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174219.03</v>
      </c>
      <c r="D1264" s="1">
        <f>BILANCA!E288</f>
        <v>194677.37</v>
      </c>
      <c r="E1264" s="1">
        <v>0</v>
      </c>
      <c r="F1264" s="1">
        <v>0</v>
      </c>
      <c r="G1264" s="2">
        <f t="shared" si="24"/>
        <v>158364.22937000002</v>
      </c>
      <c r="H1264" s="2">
        <f t="shared" si="23"/>
        <v>0.39999999999417923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2291.2199999999998</v>
      </c>
      <c r="D1278" s="1">
        <f>BILANCA!E302</f>
        <v>10844.18</v>
      </c>
      <c r="E1278" s="1">
        <v>0</v>
      </c>
      <c r="F1278" s="1">
        <v>0</v>
      </c>
      <c r="G1278" s="2">
        <f t="shared" si="24"/>
        <v>7073.9760999999999</v>
      </c>
      <c r="H1278" s="2">
        <f t="shared" si="23"/>
        <v>0.40000000000009095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2041590.1</v>
      </c>
      <c r="D1408" s="1">
        <f>'RAS-funkcijski'!E114</f>
        <v>2205531.7599999998</v>
      </c>
      <c r="E1408" s="1">
        <v>0</v>
      </c>
      <c r="F1408" s="1">
        <v>0</v>
      </c>
      <c r="G1408" s="2">
        <f t="shared" si="24"/>
        <v>709791.89819999994</v>
      </c>
      <c r="H1408" s="2">
        <f t="shared" si="27"/>
        <v>0.34000000031664968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2041590.1</v>
      </c>
      <c r="D1412" s="1">
        <f>'RAS-funkcijski'!E118</f>
        <v>2205531.7599999998</v>
      </c>
      <c r="E1412" s="1">
        <v>0</v>
      </c>
      <c r="F1412" s="1">
        <v>0</v>
      </c>
      <c r="G1412" s="2">
        <f t="shared" si="24"/>
        <v>735602.51267999993</v>
      </c>
      <c r="H1412" s="2">
        <f t="shared" si="27"/>
        <v>0.34000000031664968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2041590.1</v>
      </c>
      <c r="D1414" s="1">
        <f>'RAS-funkcijski'!E120</f>
        <v>2205531.7599999998</v>
      </c>
      <c r="E1414" s="1">
        <v>0</v>
      </c>
      <c r="F1414" s="1">
        <v>0</v>
      </c>
      <c r="G1414" s="2">
        <f t="shared" si="24"/>
        <v>748507.81991999992</v>
      </c>
      <c r="H1414" s="2">
        <f t="shared" si="27"/>
        <v>0.34000000031664968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2041590.1</v>
      </c>
      <c r="D1435" s="13">
        <f>'RAS-funkcijski'!E141</f>
        <v>2205531.7599999998</v>
      </c>
      <c r="E1435" s="13">
        <v>0</v>
      </c>
      <c r="F1435" s="13">
        <v>0</v>
      </c>
      <c r="G1435" s="14">
        <f t="shared" si="24"/>
        <v>884013.5459400001</v>
      </c>
      <c r="H1435" s="14">
        <f t="shared" si="27"/>
        <v>0.34000000031664968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484.49</v>
      </c>
      <c r="D1436" s="6">
        <f>'P-VRIO'!E5</f>
        <v>0</v>
      </c>
      <c r="E1436" s="6">
        <v>0</v>
      </c>
      <c r="F1436" s="6">
        <v>0</v>
      </c>
      <c r="G1436" s="7">
        <f t="shared" si="24"/>
        <v>0.48449000000000003</v>
      </c>
      <c r="H1436" s="7">
        <f t="shared" si="27"/>
        <v>0.49000000000000909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484.49</v>
      </c>
      <c r="D1453" s="1">
        <f>'P-VRIO'!E22</f>
        <v>0</v>
      </c>
      <c r="E1453" s="1">
        <v>0</v>
      </c>
      <c r="F1453" s="1">
        <v>0</v>
      </c>
      <c r="G1453" s="2">
        <f t="shared" si="24"/>
        <v>8.7208199999999998</v>
      </c>
      <c r="H1453" s="2">
        <f t="shared" si="27"/>
        <v>0.49000000000000909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484.49</v>
      </c>
      <c r="D1454" s="1">
        <f>'P-VRIO'!E23</f>
        <v>0</v>
      </c>
      <c r="E1454" s="1">
        <v>0</v>
      </c>
      <c r="F1454" s="1">
        <v>0</v>
      </c>
      <c r="G1454" s="2">
        <f t="shared" si="24"/>
        <v>9.2053100000000008</v>
      </c>
      <c r="H1454" s="2">
        <f t="shared" si="27"/>
        <v>0.49000000000000909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484.49</v>
      </c>
      <c r="D1456" s="1">
        <f>'P-VRIO'!E25</f>
        <v>0</v>
      </c>
      <c r="E1456" s="1">
        <v>0</v>
      </c>
      <c r="F1456" s="1">
        <v>0</v>
      </c>
      <c r="G1456" s="2">
        <f t="shared" si="24"/>
        <v>10.174290000000001</v>
      </c>
      <c r="H1456" s="2">
        <f t="shared" si="27"/>
        <v>0.49000000000000909</v>
      </c>
      <c r="I1456" s="10">
        <f t="shared" si="30"/>
        <v>4.9854021000000932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174219.03</v>
      </c>
      <c r="D1480" s="6"/>
      <c r="E1480" s="6">
        <v>0</v>
      </c>
      <c r="F1480" s="6">
        <v>0</v>
      </c>
      <c r="G1480" s="7">
        <f t="shared" ref="G1480:G1580" si="34">B1480/1000*C1480</f>
        <v>174.21903</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2258801.4299999997</v>
      </c>
      <c r="D1481" s="1">
        <v>0</v>
      </c>
      <c r="E1481" s="1">
        <v>0</v>
      </c>
      <c r="F1481" s="1">
        <v>0</v>
      </c>
      <c r="G1481" s="2">
        <f t="shared" si="34"/>
        <v>4517.6028599999991</v>
      </c>
      <c r="H1481" s="2">
        <f t="shared" si="35"/>
        <v>0.42999999970197678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10611.19</v>
      </c>
      <c r="D1482" s="1">
        <v>0</v>
      </c>
      <c r="E1482" s="1">
        <v>0</v>
      </c>
      <c r="F1482" s="1">
        <v>0</v>
      </c>
      <c r="G1482" s="2">
        <f t="shared" si="34"/>
        <v>31.833570000000002</v>
      </c>
      <c r="H1482" s="2">
        <f t="shared" si="35"/>
        <v>0.19000000000050932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2238461.0699999998</v>
      </c>
      <c r="D1483" s="1">
        <v>0</v>
      </c>
      <c r="E1483" s="1">
        <v>0</v>
      </c>
      <c r="F1483" s="1">
        <v>0</v>
      </c>
      <c r="G1483" s="2">
        <f t="shared" si="34"/>
        <v>8953.8442799999993</v>
      </c>
      <c r="H1483" s="2">
        <f t="shared" si="35"/>
        <v>6.9999999832361937E-2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1986989.86</v>
      </c>
      <c r="D1484" s="1">
        <v>0</v>
      </c>
      <c r="E1484" s="1">
        <v>0</v>
      </c>
      <c r="F1484" s="1">
        <v>0</v>
      </c>
      <c r="G1484" s="2">
        <f t="shared" si="34"/>
        <v>9934.9493000000002</v>
      </c>
      <c r="H1484" s="2">
        <f t="shared" si="35"/>
        <v>0.13999999989755452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250769.14</v>
      </c>
      <c r="D1485" s="1">
        <v>0</v>
      </c>
      <c r="E1485" s="1">
        <v>0</v>
      </c>
      <c r="F1485" s="1">
        <v>0</v>
      </c>
      <c r="G1485" s="2">
        <f t="shared" si="34"/>
        <v>1504.6148400000002</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702.07</v>
      </c>
      <c r="D1486" s="1">
        <v>0</v>
      </c>
      <c r="E1486" s="1">
        <v>0</v>
      </c>
      <c r="F1486" s="1">
        <v>0</v>
      </c>
      <c r="G1486" s="2">
        <f t="shared" si="34"/>
        <v>4.9144900000000007</v>
      </c>
      <c r="H1486" s="2">
        <f t="shared" si="35"/>
        <v>7.0000000000050022E-2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9729.17</v>
      </c>
      <c r="D1492" s="1">
        <v>0</v>
      </c>
      <c r="E1492" s="1">
        <v>0</v>
      </c>
      <c r="F1492" s="1">
        <v>0</v>
      </c>
      <c r="G1492" s="2">
        <f t="shared" si="34"/>
        <v>126.47920999999999</v>
      </c>
      <c r="H1492" s="2">
        <f t="shared" si="35"/>
        <v>0.17000000000007276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2227689.4</v>
      </c>
      <c r="D1499" s="1">
        <v>0</v>
      </c>
      <c r="E1499" s="1">
        <v>0</v>
      </c>
      <c r="F1499" s="1">
        <v>0</v>
      </c>
      <c r="G1499" s="2">
        <f t="shared" si="34"/>
        <v>44553.788</v>
      </c>
      <c r="H1499" s="2">
        <f t="shared" si="35"/>
        <v>0.39999999990686774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2058.23</v>
      </c>
      <c r="D1500" s="1">
        <v>0</v>
      </c>
      <c r="E1500" s="1">
        <v>0</v>
      </c>
      <c r="F1500" s="1">
        <v>0</v>
      </c>
      <c r="G1500" s="2">
        <f t="shared" si="34"/>
        <v>43.222830000000002</v>
      </c>
      <c r="H1500" s="2">
        <f t="shared" si="35"/>
        <v>0.23000000000001819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2215902</v>
      </c>
      <c r="D1501" s="1">
        <v>0</v>
      </c>
      <c r="E1501" s="1">
        <v>0</v>
      </c>
      <c r="F1501" s="1">
        <v>0</v>
      </c>
      <c r="G1501" s="2">
        <f t="shared" si="34"/>
        <v>48749.843999999997</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1972142.12</v>
      </c>
      <c r="D1502" s="1">
        <v>0</v>
      </c>
      <c r="E1502" s="1">
        <v>0</v>
      </c>
      <c r="F1502" s="1">
        <v>0</v>
      </c>
      <c r="G1502" s="2">
        <f t="shared" si="34"/>
        <v>45359.268759999999</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243034.51</v>
      </c>
      <c r="D1503" s="1">
        <v>0</v>
      </c>
      <c r="E1503" s="1">
        <v>0</v>
      </c>
      <c r="F1503" s="1">
        <v>0</v>
      </c>
      <c r="G1503" s="2">
        <f t="shared" si="34"/>
        <v>5832.8282400000007</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725.37</v>
      </c>
      <c r="D1504" s="1">
        <v>0</v>
      </c>
      <c r="E1504" s="1">
        <v>0</v>
      </c>
      <c r="F1504" s="1">
        <v>0</v>
      </c>
      <c r="G1504" s="2">
        <f t="shared" si="34"/>
        <v>18.134250000000002</v>
      </c>
      <c r="H1504" s="2">
        <f t="shared" si="35"/>
        <v>0.37000000000000455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9729.17</v>
      </c>
      <c r="D1510" s="1">
        <v>0</v>
      </c>
      <c r="E1510" s="1">
        <v>0</v>
      </c>
      <c r="F1510" s="1">
        <v>0</v>
      </c>
      <c r="G1510" s="2">
        <f t="shared" si="34"/>
        <v>301.60426999999999</v>
      </c>
      <c r="H1510" s="2">
        <f t="shared" si="35"/>
        <v>0.17000000000007276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205331.05999999959</v>
      </c>
      <c r="D1517" s="1">
        <v>0</v>
      </c>
      <c r="E1517" s="1">
        <v>0</v>
      </c>
      <c r="F1517" s="1">
        <v>0</v>
      </c>
      <c r="G1517" s="2">
        <f t="shared" si="34"/>
        <v>7802.5802799999847</v>
      </c>
      <c r="H1517" s="2">
        <f t="shared" si="35"/>
        <v>5.9999999590218067E-2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10653.69</v>
      </c>
      <c r="D1518" s="1">
        <v>0</v>
      </c>
      <c r="E1518" s="1">
        <v>0</v>
      </c>
      <c r="F1518" s="1">
        <v>0</v>
      </c>
      <c r="G1518" s="2">
        <f t="shared" si="34"/>
        <v>415.49391000000003</v>
      </c>
      <c r="H1518" s="2">
        <f t="shared" si="35"/>
        <v>0.30999999999949068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10653.69</v>
      </c>
      <c r="D1524" s="1">
        <v>0</v>
      </c>
      <c r="E1524" s="1">
        <v>0</v>
      </c>
      <c r="F1524" s="1">
        <v>0</v>
      </c>
      <c r="G1524" s="2">
        <f t="shared" si="34"/>
        <v>479.41604999999998</v>
      </c>
      <c r="H1524" s="2">
        <f t="shared" si="35"/>
        <v>0.30999999999949068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10653.69</v>
      </c>
      <c r="D1530" s="1">
        <v>0</v>
      </c>
      <c r="E1530" s="1">
        <v>0</v>
      </c>
      <c r="F1530" s="1">
        <v>0</v>
      </c>
      <c r="G1530" s="2">
        <f t="shared" si="34"/>
        <v>543.33818999999994</v>
      </c>
      <c r="H1530" s="2">
        <f t="shared" si="35"/>
        <v>0.30999999999949068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10653.69</v>
      </c>
      <c r="D1531" s="1">
        <v>0</v>
      </c>
      <c r="E1531" s="1">
        <v>0</v>
      </c>
      <c r="F1531" s="1">
        <v>0</v>
      </c>
      <c r="G1531" s="2">
        <f t="shared" si="34"/>
        <v>553.99188000000004</v>
      </c>
      <c r="H1531" s="2">
        <f t="shared" si="35"/>
        <v>0.30999999999949068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194677.37</v>
      </c>
      <c r="D1576" s="1">
        <v>0</v>
      </c>
      <c r="E1576" s="1">
        <v>0</v>
      </c>
      <c r="F1576" s="1">
        <v>0</v>
      </c>
      <c r="G1576" s="2">
        <f t="shared" si="34"/>
        <v>18883.704890000001</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10844.18</v>
      </c>
      <c r="D1577" s="1">
        <v>0</v>
      </c>
      <c r="E1577" s="1">
        <v>0</v>
      </c>
      <c r="F1577" s="1">
        <v>0</v>
      </c>
      <c r="G1577" s="2">
        <f t="shared" si="34"/>
        <v>1062.72964</v>
      </c>
      <c r="H1577" s="2">
        <f t="shared" si="35"/>
        <v>0.18000000000029104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183833.19</v>
      </c>
      <c r="D1578" s="1">
        <v>0</v>
      </c>
      <c r="E1578" s="1">
        <v>0</v>
      </c>
      <c r="F1578" s="1">
        <v>0</v>
      </c>
      <c r="G1578" s="2">
        <f t="shared" si="34"/>
        <v>18199.485810000002</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17992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2030843.88</v>
      </c>
      <c r="I16" s="170">
        <f>'PR-RAS'!E6</f>
        <v>2154170.1199999996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2019344.5399999998</v>
      </c>
      <c r="I17" s="170">
        <f>'PR-RAS'!E151</f>
        <v>2195802.5900000003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26665.79000000003</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25888.670000000595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707626.38</v>
      </c>
      <c r="I20" s="173">
        <f>BILANCA!E7</f>
        <v>669292.49000000011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200884.81</v>
      </c>
      <c r="I21" s="175">
        <f>BILANCA!E68</f>
        <v>179442.38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174219.03</v>
      </c>
      <c r="I22" s="175">
        <f>BILANCA!E176</f>
        <v>205331.05999999997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734292.16</v>
      </c>
      <c r="I23" s="177">
        <f>BILANCA!E237</f>
        <v>643403.80999999994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2041590.1</v>
      </c>
      <c r="I27" s="175">
        <f>'RAS-funkcijski'!E114</f>
        <v>2205531.7599999998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2041590.1</v>
      </c>
      <c r="I28" s="179">
        <f>'RAS-funkcijski'!E141</f>
        <v>2205531.7599999998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484.49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484.49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174219.03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205331.05999999959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10653.69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194677.37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4" zoomScaleNormal="100" workbookViewId="0">
      <selection activeCell="E670" sqref="E67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2030843.88</v>
      </c>
      <c r="E6" s="51">
        <f>E7+E44+E50+E82+E106+E124+E133+E139</f>
        <v>2154170.1199999996</v>
      </c>
      <c r="F6" s="52">
        <f t="shared" ref="F6:F131" si="0">IF(D6&lt;&gt;0,IF(E6/D6&gt;=100,"&gt;&gt;100",E6/D6*100),"-")</f>
        <v>106.0726598048492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1842826.3599999999</v>
      </c>
      <c r="E50" s="51">
        <f>E51+E54+E59+E62+E65+E68+E71+E74+E77</f>
        <v>1969287.5</v>
      </c>
      <c r="F50" s="52">
        <f t="shared" si="0"/>
        <v>106.86234703089443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1327.23</v>
      </c>
      <c r="E59" s="51">
        <f t="shared" si="12"/>
        <v>799.28</v>
      </c>
      <c r="F59" s="52">
        <f t="shared" si="0"/>
        <v>60.221664670027039</v>
      </c>
    </row>
    <row r="60" spans="1:6" ht="24" x14ac:dyDescent="0.2">
      <c r="A60" s="53">
        <v>6331</v>
      </c>
      <c r="B60" s="86" t="s">
        <v>166</v>
      </c>
      <c r="C60" s="50" t="s">
        <v>167</v>
      </c>
      <c r="D60" s="242">
        <v>1327.23</v>
      </c>
      <c r="E60" s="242">
        <v>799.28</v>
      </c>
      <c r="F60" s="52">
        <f t="shared" si="0"/>
        <v>60.221664670027039</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15904.12</v>
      </c>
      <c r="E62" s="51">
        <f t="shared" si="13"/>
        <v>0</v>
      </c>
      <c r="F62" s="52">
        <f t="shared" si="0"/>
        <v>0</v>
      </c>
    </row>
    <row r="63" spans="1:6" ht="12.75" customHeight="1" x14ac:dyDescent="0.2">
      <c r="A63" s="53">
        <v>6341</v>
      </c>
      <c r="B63" s="85" t="s">
        <v>172</v>
      </c>
      <c r="C63" s="50" t="s">
        <v>173</v>
      </c>
      <c r="D63" s="242">
        <v>15904.12</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1791923.92</v>
      </c>
      <c r="E68" s="51">
        <f t="shared" si="15"/>
        <v>1916281.99</v>
      </c>
      <c r="F68" s="52">
        <f t="shared" si="0"/>
        <v>106.93991907870732</v>
      </c>
    </row>
    <row r="69" spans="1:6" ht="12.75" customHeight="1" x14ac:dyDescent="0.2">
      <c r="A69" s="53" t="s">
        <v>184</v>
      </c>
      <c r="B69" s="85" t="s">
        <v>185</v>
      </c>
      <c r="C69" s="50" t="s">
        <v>184</v>
      </c>
      <c r="D69" s="242">
        <v>1789801.15</v>
      </c>
      <c r="E69" s="242">
        <v>1914491.96</v>
      </c>
      <c r="F69" s="52">
        <f t="shared" si="0"/>
        <v>106.96674097007927</v>
      </c>
    </row>
    <row r="70" spans="1:6" ht="24" x14ac:dyDescent="0.2">
      <c r="A70" s="53" t="s">
        <v>186</v>
      </c>
      <c r="B70" s="85" t="s">
        <v>187</v>
      </c>
      <c r="C70" s="50" t="s">
        <v>186</v>
      </c>
      <c r="D70" s="242">
        <v>2122.77</v>
      </c>
      <c r="E70" s="242">
        <v>1790.03</v>
      </c>
      <c r="F70" s="52">
        <f t="shared" si="0"/>
        <v>84.325197736919208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32246.18</v>
      </c>
      <c r="E74" s="51">
        <f t="shared" si="17"/>
        <v>36693.15</v>
      </c>
      <c r="F74" s="52">
        <f t="shared" si="0"/>
        <v>113.79068776518646</v>
      </c>
    </row>
    <row r="75" spans="1:6" ht="12.75" customHeight="1" x14ac:dyDescent="0.2">
      <c r="A75" s="53" t="s">
        <v>196</v>
      </c>
      <c r="B75" s="85" t="s">
        <v>197</v>
      </c>
      <c r="C75" s="50" t="s">
        <v>196</v>
      </c>
      <c r="D75" s="242">
        <v>32246.18</v>
      </c>
      <c r="E75" s="242">
        <v>36693.15</v>
      </c>
      <c r="F75" s="52">
        <f t="shared" si="0"/>
        <v>113.79068776518646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1424.91</v>
      </c>
      <c r="E77" s="51">
        <f t="shared" si="18"/>
        <v>15513.08</v>
      </c>
      <c r="F77" s="52">
        <f t="shared" si="0"/>
        <v>1088.7059533584577</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1424.91</v>
      </c>
      <c r="E80" s="242">
        <v>15513.08</v>
      </c>
      <c r="F80" s="52">
        <f t="shared" si="0"/>
        <v>1088.7059533584577</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0.36</v>
      </c>
      <c r="E82" s="51">
        <f t="shared" si="19"/>
        <v>10.78</v>
      </c>
      <c r="F82" s="52">
        <f t="shared" si="0"/>
        <v>2994.4444444444443</v>
      </c>
    </row>
    <row r="83" spans="1:6" ht="12.75" customHeight="1" x14ac:dyDescent="0.2">
      <c r="A83" s="53">
        <v>641</v>
      </c>
      <c r="B83" s="85" t="s">
        <v>212</v>
      </c>
      <c r="C83" s="50" t="s">
        <v>213</v>
      </c>
      <c r="D83" s="51">
        <f t="shared" ref="D83:E83" si="20">SUM(D84:D90)</f>
        <v>0.36</v>
      </c>
      <c r="E83" s="51">
        <f t="shared" si="20"/>
        <v>10.78</v>
      </c>
      <c r="F83" s="52">
        <f t="shared" si="0"/>
        <v>2994.4444444444443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0.36</v>
      </c>
      <c r="E85" s="242">
        <v>10.78</v>
      </c>
      <c r="F85" s="52">
        <f t="shared" si="0"/>
        <v>2994.4444444444443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629.11</v>
      </c>
      <c r="E106" s="51">
        <f t="shared" si="23"/>
        <v>7168.39</v>
      </c>
      <c r="F106" s="52">
        <f t="shared" si="0"/>
        <v>1139.4493808713898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629.11</v>
      </c>
      <c r="E112" s="51">
        <f t="shared" si="25"/>
        <v>7168.39</v>
      </c>
      <c r="F112" s="52">
        <f t="shared" si="0"/>
        <v>1139.4493808713898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629.11</v>
      </c>
      <c r="E117" s="242">
        <v>7168.39</v>
      </c>
      <c r="F117" s="52">
        <f t="shared" si="0"/>
        <v>1139.4493808713898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23806.400000000001</v>
      </c>
      <c r="E124" s="51">
        <f t="shared" si="27"/>
        <v>20643.14</v>
      </c>
      <c r="F124" s="52">
        <f t="shared" si="0"/>
        <v>86.71256468848712</v>
      </c>
    </row>
    <row r="125" spans="1:6" ht="12.75" customHeight="1" x14ac:dyDescent="0.2">
      <c r="A125" s="53">
        <v>661</v>
      </c>
      <c r="B125" s="86" t="s">
        <v>296</v>
      </c>
      <c r="C125" s="50" t="s">
        <v>297</v>
      </c>
      <c r="D125" s="51">
        <f t="shared" ref="D125:E125" si="28">SUM(D126:D127)</f>
        <v>23076.420000000002</v>
      </c>
      <c r="E125" s="51">
        <f t="shared" si="28"/>
        <v>18793.14</v>
      </c>
      <c r="F125" s="52">
        <f t="shared" si="0"/>
        <v>81.43871536399493</v>
      </c>
    </row>
    <row r="126" spans="1:6" ht="12.75" customHeight="1" x14ac:dyDescent="0.2">
      <c r="A126" s="53">
        <v>6614</v>
      </c>
      <c r="B126" s="86" t="s">
        <v>298</v>
      </c>
      <c r="C126" s="50" t="s">
        <v>299</v>
      </c>
      <c r="D126" s="242">
        <v>4775.1099999999997</v>
      </c>
      <c r="E126" s="242">
        <v>2059.42</v>
      </c>
      <c r="F126" s="52">
        <f t="shared" si="0"/>
        <v>43.128221129984446</v>
      </c>
    </row>
    <row r="127" spans="1:6" ht="12.75" customHeight="1" x14ac:dyDescent="0.2">
      <c r="A127" s="53">
        <v>6615</v>
      </c>
      <c r="B127" s="86" t="s">
        <v>300</v>
      </c>
      <c r="C127" s="50" t="s">
        <v>301</v>
      </c>
      <c r="D127" s="242">
        <v>18301.310000000001</v>
      </c>
      <c r="E127" s="242">
        <v>16733.72</v>
      </c>
      <c r="F127" s="52">
        <f t="shared" si="0"/>
        <v>91.434547581566562</v>
      </c>
    </row>
    <row r="128" spans="1:6" ht="24" x14ac:dyDescent="0.2">
      <c r="A128" s="53">
        <v>663</v>
      </c>
      <c r="B128" s="231" t="s">
        <v>302</v>
      </c>
      <c r="C128" s="50" t="s">
        <v>303</v>
      </c>
      <c r="D128" s="51">
        <f t="shared" ref="D128:E128" si="29">SUM(D129:D132)</f>
        <v>729.98</v>
      </c>
      <c r="E128" s="51">
        <f t="shared" si="29"/>
        <v>1850</v>
      </c>
      <c r="F128" s="52">
        <f t="shared" si="0"/>
        <v>253.43160086577714</v>
      </c>
    </row>
    <row r="129" spans="1:6" ht="12.75" customHeight="1" x14ac:dyDescent="0.2">
      <c r="A129" s="53">
        <v>6631</v>
      </c>
      <c r="B129" s="86" t="s">
        <v>304</v>
      </c>
      <c r="C129" s="50" t="s">
        <v>305</v>
      </c>
      <c r="D129" s="242">
        <v>729.98</v>
      </c>
      <c r="E129" s="242">
        <v>1850</v>
      </c>
      <c r="F129" s="52">
        <f t="shared" si="0"/>
        <v>253.43160086577714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160215.13999999998</v>
      </c>
      <c r="E133" s="51">
        <f t="shared" si="30"/>
        <v>155152.91</v>
      </c>
      <c r="F133" s="52">
        <f t="shared" ref="F133:F223" si="31">IF(D133&lt;&gt;0,IF(E133/D133&gt;=100,"&gt;&gt;100",E133/D133*100),"-")</f>
        <v>96.840354787943269</v>
      </c>
    </row>
    <row r="134" spans="1:6" ht="24" x14ac:dyDescent="0.2">
      <c r="A134" s="53">
        <v>671</v>
      </c>
      <c r="B134" s="232" t="s">
        <v>314</v>
      </c>
      <c r="C134" s="50" t="s">
        <v>315</v>
      </c>
      <c r="D134" s="51">
        <f t="shared" ref="D134:E134" si="32">SUM(D135:D137)</f>
        <v>160215.13999999998</v>
      </c>
      <c r="E134" s="51">
        <f t="shared" si="32"/>
        <v>155152.91</v>
      </c>
      <c r="F134" s="52">
        <f t="shared" si="31"/>
        <v>96.840354787943269</v>
      </c>
    </row>
    <row r="135" spans="1:6" ht="12.75" customHeight="1" x14ac:dyDescent="0.2">
      <c r="A135" s="53">
        <v>6711</v>
      </c>
      <c r="B135" s="85" t="s">
        <v>316</v>
      </c>
      <c r="C135" s="50" t="s">
        <v>317</v>
      </c>
      <c r="D135" s="242">
        <v>150482.96</v>
      </c>
      <c r="E135" s="242">
        <v>155152.91</v>
      </c>
      <c r="F135" s="52">
        <f t="shared" si="31"/>
        <v>103.10330817522464</v>
      </c>
    </row>
    <row r="136" spans="1:6" ht="24" x14ac:dyDescent="0.2">
      <c r="A136" s="53">
        <v>6712</v>
      </c>
      <c r="B136" s="232" t="s">
        <v>318</v>
      </c>
      <c r="C136" s="50" t="s">
        <v>319</v>
      </c>
      <c r="D136" s="242">
        <v>9732.18</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3366.51</v>
      </c>
      <c r="E139" s="51">
        <f t="shared" si="33"/>
        <v>1907.4</v>
      </c>
      <c r="F139" s="52">
        <f t="shared" si="31"/>
        <v>56.658082108771403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3366.51</v>
      </c>
      <c r="E150" s="242">
        <v>1907.4</v>
      </c>
      <c r="F150" s="52">
        <f t="shared" si="31"/>
        <v>56.658082108771403</v>
      </c>
    </row>
    <row r="151" spans="1:6" ht="12.75" customHeight="1" x14ac:dyDescent="0.2">
      <c r="A151" s="53">
        <v>3</v>
      </c>
      <c r="B151" s="85" t="s">
        <v>348</v>
      </c>
      <c r="C151" s="50" t="s">
        <v>56</v>
      </c>
      <c r="D151" s="51">
        <f t="shared" ref="D151:E151" si="35">D152+D163+D196+D215+D224+D252+D263</f>
        <v>2019344.5399999998</v>
      </c>
      <c r="E151" s="51">
        <f t="shared" si="35"/>
        <v>2195802.5900000003</v>
      </c>
      <c r="F151" s="52">
        <f t="shared" si="31"/>
        <v>108.73838250504792</v>
      </c>
    </row>
    <row r="152" spans="1:6" ht="12.75" customHeight="1" x14ac:dyDescent="0.2">
      <c r="A152" s="53">
        <v>31</v>
      </c>
      <c r="B152" s="85" t="s">
        <v>349</v>
      </c>
      <c r="C152" s="50" t="s">
        <v>35</v>
      </c>
      <c r="D152" s="51">
        <f t="shared" ref="D152:E152" si="36">D153+D158+D159</f>
        <v>1776355.38</v>
      </c>
      <c r="E152" s="51">
        <f t="shared" si="36"/>
        <v>1962456.62</v>
      </c>
      <c r="F152" s="52">
        <f t="shared" si="31"/>
        <v>110.47657704619895</v>
      </c>
    </row>
    <row r="153" spans="1:6" ht="12.75" customHeight="1" x14ac:dyDescent="0.2">
      <c r="A153" s="53">
        <v>311</v>
      </c>
      <c r="B153" s="85" t="s">
        <v>350</v>
      </c>
      <c r="C153" s="50" t="s">
        <v>351</v>
      </c>
      <c r="D153" s="51">
        <f t="shared" ref="D153:E153" si="37">SUM(D154:D157)</f>
        <v>1471426.91</v>
      </c>
      <c r="E153" s="51">
        <f t="shared" si="37"/>
        <v>1609072.87</v>
      </c>
      <c r="F153" s="52">
        <f t="shared" si="31"/>
        <v>109.35459036833845</v>
      </c>
    </row>
    <row r="154" spans="1:6" ht="12.75" customHeight="1" x14ac:dyDescent="0.2">
      <c r="A154" s="53">
        <v>3111</v>
      </c>
      <c r="B154" s="85" t="s">
        <v>352</v>
      </c>
      <c r="C154" s="50" t="s">
        <v>353</v>
      </c>
      <c r="D154" s="242">
        <v>1471426.91</v>
      </c>
      <c r="E154" s="242">
        <v>1609072.87</v>
      </c>
      <c r="F154" s="52">
        <f t="shared" si="31"/>
        <v>109.35459036833845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63838.19</v>
      </c>
      <c r="E158" s="242">
        <v>88035.3</v>
      </c>
      <c r="F158" s="52">
        <f t="shared" si="31"/>
        <v>137.90381588199793</v>
      </c>
    </row>
    <row r="159" spans="1:6" ht="12.75" customHeight="1" x14ac:dyDescent="0.2">
      <c r="A159" s="53">
        <v>313</v>
      </c>
      <c r="B159" s="85" t="s">
        <v>362</v>
      </c>
      <c r="C159" s="50" t="s">
        <v>363</v>
      </c>
      <c r="D159" s="51">
        <f t="shared" ref="D159:E159" si="38">SUM(D160:D162)</f>
        <v>241090.28</v>
      </c>
      <c r="E159" s="51">
        <f t="shared" si="38"/>
        <v>265348.45</v>
      </c>
      <c r="F159" s="52">
        <f t="shared" si="31"/>
        <v>110.06186147363553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240490.27</v>
      </c>
      <c r="E161" s="242">
        <v>265348.45</v>
      </c>
      <c r="F161" s="52">
        <f t="shared" si="31"/>
        <v>110.33645976612694</v>
      </c>
    </row>
    <row r="162" spans="1:6" ht="12.75" customHeight="1" x14ac:dyDescent="0.2">
      <c r="A162" s="53">
        <v>3133</v>
      </c>
      <c r="B162" s="85" t="s">
        <v>367</v>
      </c>
      <c r="C162" s="50" t="s">
        <v>368</v>
      </c>
      <c r="D162" s="242">
        <v>600.01</v>
      </c>
      <c r="E162" s="242"/>
      <c r="F162" s="52">
        <f t="shared" si="31"/>
        <v>0</v>
      </c>
    </row>
    <row r="163" spans="1:6" ht="12.75" customHeight="1" x14ac:dyDescent="0.2">
      <c r="A163" s="53">
        <v>32</v>
      </c>
      <c r="B163" s="85" t="s">
        <v>369</v>
      </c>
      <c r="C163" s="50" t="s">
        <v>370</v>
      </c>
      <c r="D163" s="51">
        <f t="shared" ref="D163:E163" si="39">D164+D169+D177+D187+D188</f>
        <v>226382.21</v>
      </c>
      <c r="E163" s="51">
        <f t="shared" si="39"/>
        <v>232006.95000000004</v>
      </c>
      <c r="F163" s="52">
        <f t="shared" si="31"/>
        <v>102.4846210309547</v>
      </c>
    </row>
    <row r="164" spans="1:6" ht="12.75" customHeight="1" x14ac:dyDescent="0.2">
      <c r="A164" s="53">
        <v>321</v>
      </c>
      <c r="B164" s="85" t="s">
        <v>371</v>
      </c>
      <c r="C164" s="50" t="s">
        <v>372</v>
      </c>
      <c r="D164" s="51">
        <f t="shared" ref="D164:E164" si="40">SUM(D165:D168)</f>
        <v>50256.57</v>
      </c>
      <c r="E164" s="51">
        <f t="shared" si="40"/>
        <v>65152.61</v>
      </c>
      <c r="F164" s="52">
        <f t="shared" si="31"/>
        <v>129.63998537902606</v>
      </c>
    </row>
    <row r="165" spans="1:6" ht="12.75" customHeight="1" x14ac:dyDescent="0.2">
      <c r="A165" s="53">
        <v>3211</v>
      </c>
      <c r="B165" s="85" t="s">
        <v>373</v>
      </c>
      <c r="C165" s="50" t="s">
        <v>374</v>
      </c>
      <c r="D165" s="242">
        <v>4447.7299999999996</v>
      </c>
      <c r="E165" s="242">
        <v>15750.23</v>
      </c>
      <c r="F165" s="52">
        <f t="shared" si="31"/>
        <v>354.11839297799105</v>
      </c>
    </row>
    <row r="166" spans="1:6" ht="12.75" customHeight="1" x14ac:dyDescent="0.2">
      <c r="A166" s="53">
        <v>3212</v>
      </c>
      <c r="B166" s="85" t="s">
        <v>375</v>
      </c>
      <c r="C166" s="50" t="s">
        <v>376</v>
      </c>
      <c r="D166" s="242">
        <v>43447.97</v>
      </c>
      <c r="E166" s="242">
        <v>47079.68</v>
      </c>
      <c r="F166" s="52">
        <f t="shared" si="31"/>
        <v>108.35875646203954</v>
      </c>
    </row>
    <row r="167" spans="1:6" ht="12.75" customHeight="1" x14ac:dyDescent="0.2">
      <c r="A167" s="53">
        <v>3213</v>
      </c>
      <c r="B167" s="85" t="s">
        <v>377</v>
      </c>
      <c r="C167" s="50" t="s">
        <v>378</v>
      </c>
      <c r="D167" s="242">
        <v>2360.87</v>
      </c>
      <c r="E167" s="242">
        <v>2322.6999999999998</v>
      </c>
      <c r="F167" s="52">
        <f t="shared" si="31"/>
        <v>98.383223133844723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85146.900000000009</v>
      </c>
      <c r="E169" s="51">
        <f t="shared" si="41"/>
        <v>104869.92000000001</v>
      </c>
      <c r="F169" s="52">
        <f t="shared" si="31"/>
        <v>123.16352092677478</v>
      </c>
    </row>
    <row r="170" spans="1:6" ht="12.75" customHeight="1" x14ac:dyDescent="0.2">
      <c r="A170" s="53">
        <v>3221</v>
      </c>
      <c r="B170" s="85" t="s">
        <v>383</v>
      </c>
      <c r="C170" s="50" t="s">
        <v>384</v>
      </c>
      <c r="D170" s="242">
        <v>9468.93</v>
      </c>
      <c r="E170" s="242">
        <v>11139.29</v>
      </c>
      <c r="F170" s="52">
        <f t="shared" si="31"/>
        <v>117.64043033373359</v>
      </c>
    </row>
    <row r="171" spans="1:6" ht="12.75" customHeight="1" x14ac:dyDescent="0.2">
      <c r="A171" s="53">
        <v>3222</v>
      </c>
      <c r="B171" s="85" t="s">
        <v>385</v>
      </c>
      <c r="C171" s="50" t="s">
        <v>386</v>
      </c>
      <c r="D171" s="242">
        <v>6767.75</v>
      </c>
      <c r="E171" s="242">
        <v>9949.34</v>
      </c>
      <c r="F171" s="52">
        <f t="shared" si="31"/>
        <v>147.01104502973664</v>
      </c>
    </row>
    <row r="172" spans="1:6" ht="12.75" customHeight="1" x14ac:dyDescent="0.2">
      <c r="A172" s="53">
        <v>3223</v>
      </c>
      <c r="B172" s="85" t="s">
        <v>387</v>
      </c>
      <c r="C172" s="50" t="s">
        <v>388</v>
      </c>
      <c r="D172" s="242">
        <v>59906.46</v>
      </c>
      <c r="E172" s="242">
        <v>70757.13</v>
      </c>
      <c r="F172" s="52">
        <f t="shared" si="31"/>
        <v>118.11268768009326</v>
      </c>
    </row>
    <row r="173" spans="1:6" ht="12.75" customHeight="1" x14ac:dyDescent="0.2">
      <c r="A173" s="53">
        <v>3224</v>
      </c>
      <c r="B173" s="85" t="s">
        <v>389</v>
      </c>
      <c r="C173" s="50" t="s">
        <v>390</v>
      </c>
      <c r="D173" s="242">
        <v>5021.46</v>
      </c>
      <c r="E173" s="242">
        <v>11832.54</v>
      </c>
      <c r="F173" s="52">
        <f t="shared" si="31"/>
        <v>235.63943554265094</v>
      </c>
    </row>
    <row r="174" spans="1:6" ht="12.75" customHeight="1" x14ac:dyDescent="0.2">
      <c r="A174" s="53">
        <v>3225</v>
      </c>
      <c r="B174" s="85" t="s">
        <v>391</v>
      </c>
      <c r="C174" s="50" t="s">
        <v>392</v>
      </c>
      <c r="D174" s="242">
        <v>3931.2</v>
      </c>
      <c r="E174" s="242">
        <v>677.37</v>
      </c>
      <c r="F174" s="52">
        <f t="shared" si="31"/>
        <v>17.230616605616607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51.1</v>
      </c>
      <c r="E176" s="242">
        <v>514.25</v>
      </c>
      <c r="F176" s="52">
        <f t="shared" si="31"/>
        <v>1006.3600782778865</v>
      </c>
    </row>
    <row r="177" spans="1:6" ht="12.75" customHeight="1" x14ac:dyDescent="0.2">
      <c r="A177" s="53">
        <v>323</v>
      </c>
      <c r="B177" s="85" t="s">
        <v>397</v>
      </c>
      <c r="C177" s="50" t="s">
        <v>398</v>
      </c>
      <c r="D177" s="51">
        <f t="shared" ref="D177:E177" si="42">SUM(D178:D186)</f>
        <v>61350.43</v>
      </c>
      <c r="E177" s="51">
        <f t="shared" si="42"/>
        <v>54727.79</v>
      </c>
      <c r="F177" s="52">
        <f t="shared" si="31"/>
        <v>89.205226434435744</v>
      </c>
    </row>
    <row r="178" spans="1:6" ht="12.75" customHeight="1" x14ac:dyDescent="0.2">
      <c r="A178" s="53">
        <v>3231</v>
      </c>
      <c r="B178" s="85" t="s">
        <v>399</v>
      </c>
      <c r="C178" s="50" t="s">
        <v>400</v>
      </c>
      <c r="D178" s="242">
        <v>13834.2</v>
      </c>
      <c r="E178" s="242">
        <v>10161.459999999999</v>
      </c>
      <c r="F178" s="52">
        <f t="shared" si="31"/>
        <v>73.451735553917104</v>
      </c>
    </row>
    <row r="179" spans="1:6" ht="12.75" customHeight="1" x14ac:dyDescent="0.2">
      <c r="A179" s="53">
        <v>3232</v>
      </c>
      <c r="B179" s="85" t="s">
        <v>401</v>
      </c>
      <c r="C179" s="50" t="s">
        <v>402</v>
      </c>
      <c r="D179" s="242">
        <v>17330.64</v>
      </c>
      <c r="E179" s="242">
        <v>13249.14</v>
      </c>
      <c r="F179" s="52">
        <f t="shared" si="31"/>
        <v>76.449225187298325</v>
      </c>
    </row>
    <row r="180" spans="1:6" ht="12.75" customHeight="1" x14ac:dyDescent="0.2">
      <c r="A180" s="53">
        <v>3233</v>
      </c>
      <c r="B180" s="85" t="s">
        <v>403</v>
      </c>
      <c r="C180" s="50" t="s">
        <v>404</v>
      </c>
      <c r="D180" s="242">
        <v>375.47</v>
      </c>
      <c r="E180" s="242"/>
      <c r="F180" s="52">
        <f t="shared" si="31"/>
        <v>0</v>
      </c>
    </row>
    <row r="181" spans="1:6" ht="12.75" customHeight="1" x14ac:dyDescent="0.2">
      <c r="A181" s="53">
        <v>3234</v>
      </c>
      <c r="B181" s="85" t="s">
        <v>405</v>
      </c>
      <c r="C181" s="50" t="s">
        <v>406</v>
      </c>
      <c r="D181" s="242">
        <v>15342.51</v>
      </c>
      <c r="E181" s="242">
        <v>18281.29</v>
      </c>
      <c r="F181" s="52">
        <f t="shared" si="31"/>
        <v>119.15449297409614</v>
      </c>
    </row>
    <row r="182" spans="1:6" ht="12.75" customHeight="1" x14ac:dyDescent="0.2">
      <c r="A182" s="53">
        <v>3235</v>
      </c>
      <c r="B182" s="85" t="s">
        <v>407</v>
      </c>
      <c r="C182" s="50" t="s">
        <v>408</v>
      </c>
      <c r="D182" s="242">
        <v>843.96</v>
      </c>
      <c r="E182" s="242">
        <v>735.5</v>
      </c>
      <c r="F182" s="52">
        <f t="shared" si="31"/>
        <v>87.148680032229009</v>
      </c>
    </row>
    <row r="183" spans="1:6" ht="12.75" customHeight="1" x14ac:dyDescent="0.2">
      <c r="A183" s="53">
        <v>3236</v>
      </c>
      <c r="B183" s="85" t="s">
        <v>409</v>
      </c>
      <c r="C183" s="50" t="s">
        <v>410</v>
      </c>
      <c r="D183" s="242">
        <v>6819.96</v>
      </c>
      <c r="E183" s="242">
        <v>5793.57</v>
      </c>
      <c r="F183" s="52">
        <f t="shared" si="31"/>
        <v>84.950204986539504</v>
      </c>
    </row>
    <row r="184" spans="1:6" ht="12.75" customHeight="1" x14ac:dyDescent="0.2">
      <c r="A184" s="53">
        <v>3237</v>
      </c>
      <c r="B184" s="85" t="s">
        <v>411</v>
      </c>
      <c r="C184" s="50" t="s">
        <v>412</v>
      </c>
      <c r="D184" s="242">
        <v>3716.24</v>
      </c>
      <c r="E184" s="242">
        <v>3673.62</v>
      </c>
      <c r="F184" s="52">
        <f t="shared" si="31"/>
        <v>98.853141885346488</v>
      </c>
    </row>
    <row r="185" spans="1:6" ht="12.75" customHeight="1" x14ac:dyDescent="0.2">
      <c r="A185" s="53">
        <v>3238</v>
      </c>
      <c r="B185" s="85" t="s">
        <v>413</v>
      </c>
      <c r="C185" s="50" t="s">
        <v>414</v>
      </c>
      <c r="D185" s="242">
        <v>1854.47</v>
      </c>
      <c r="E185" s="242">
        <v>1558.15</v>
      </c>
      <c r="F185" s="52">
        <f t="shared" si="31"/>
        <v>84.021310670973378</v>
      </c>
    </row>
    <row r="186" spans="1:6" ht="12.75" customHeight="1" x14ac:dyDescent="0.2">
      <c r="A186" s="53">
        <v>3239</v>
      </c>
      <c r="B186" s="85" t="s">
        <v>415</v>
      </c>
      <c r="C186" s="50" t="s">
        <v>416</v>
      </c>
      <c r="D186" s="242">
        <v>1232.98</v>
      </c>
      <c r="E186" s="242">
        <v>1275.06</v>
      </c>
      <c r="F186" s="52">
        <f t="shared" si="31"/>
        <v>103.41286963292187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29628.309999999998</v>
      </c>
      <c r="E188" s="51">
        <f t="shared" si="43"/>
        <v>7256.630000000001</v>
      </c>
      <c r="F188" s="52">
        <f t="shared" si="31"/>
        <v>24.492217072117857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1266.75</v>
      </c>
      <c r="E190" s="242">
        <v>1381.91</v>
      </c>
      <c r="F190" s="52">
        <f t="shared" si="31"/>
        <v>109.09098085652261</v>
      </c>
    </row>
    <row r="191" spans="1:6" ht="12.75" customHeight="1" x14ac:dyDescent="0.2">
      <c r="A191" s="53">
        <v>3293</v>
      </c>
      <c r="B191" s="85" t="s">
        <v>425</v>
      </c>
      <c r="C191" s="50" t="s">
        <v>426</v>
      </c>
      <c r="D191" s="242">
        <v>1321.17</v>
      </c>
      <c r="E191" s="242">
        <v>1226.2</v>
      </c>
      <c r="F191" s="52">
        <f t="shared" si="31"/>
        <v>92.811674500632009</v>
      </c>
    </row>
    <row r="192" spans="1:6" ht="12.75" customHeight="1" x14ac:dyDescent="0.2">
      <c r="A192" s="53">
        <v>3294</v>
      </c>
      <c r="B192" s="85" t="s">
        <v>427</v>
      </c>
      <c r="C192" s="50" t="s">
        <v>428</v>
      </c>
      <c r="D192" s="242">
        <v>92.89</v>
      </c>
      <c r="E192" s="242">
        <v>94.73</v>
      </c>
      <c r="F192" s="52">
        <f t="shared" si="31"/>
        <v>101.98083754979008</v>
      </c>
    </row>
    <row r="193" spans="1:6" ht="12.75" customHeight="1" x14ac:dyDescent="0.2">
      <c r="A193" s="53">
        <v>3295</v>
      </c>
      <c r="B193" s="85" t="s">
        <v>429</v>
      </c>
      <c r="C193" s="50" t="s">
        <v>430</v>
      </c>
      <c r="D193" s="242">
        <v>7413.65</v>
      </c>
      <c r="E193" s="242">
        <v>2421.94</v>
      </c>
      <c r="F193" s="52">
        <f t="shared" si="31"/>
        <v>32.668658488059187</v>
      </c>
    </row>
    <row r="194" spans="1:6" ht="12.75" customHeight="1" x14ac:dyDescent="0.2">
      <c r="A194" s="53" t="s">
        <v>431</v>
      </c>
      <c r="B194" s="85" t="s">
        <v>432</v>
      </c>
      <c r="C194" s="50" t="s">
        <v>431</v>
      </c>
      <c r="D194" s="242">
        <v>17559.64</v>
      </c>
      <c r="E194" s="242"/>
      <c r="F194" s="52">
        <f t="shared" si="31"/>
        <v>0</v>
      </c>
    </row>
    <row r="195" spans="1:6" ht="12.75" customHeight="1" x14ac:dyDescent="0.2">
      <c r="A195" s="53">
        <v>3299</v>
      </c>
      <c r="B195" s="85" t="s">
        <v>433</v>
      </c>
      <c r="C195" s="50" t="s">
        <v>434</v>
      </c>
      <c r="D195" s="242">
        <v>1974.21</v>
      </c>
      <c r="E195" s="242">
        <v>2131.85</v>
      </c>
      <c r="F195" s="52">
        <f t="shared" si="31"/>
        <v>107.98496613835407</v>
      </c>
    </row>
    <row r="196" spans="1:6" ht="12.75" customHeight="1" x14ac:dyDescent="0.2">
      <c r="A196" s="53">
        <v>34</v>
      </c>
      <c r="B196" s="232" t="s">
        <v>435</v>
      </c>
      <c r="C196" s="50" t="s">
        <v>436</v>
      </c>
      <c r="D196" s="51">
        <f t="shared" ref="D196:E196" si="44">D197+D202+D210</f>
        <v>15403.15</v>
      </c>
      <c r="E196" s="51">
        <f t="shared" si="44"/>
        <v>702.06000000000006</v>
      </c>
      <c r="F196" s="52">
        <f t="shared" si="31"/>
        <v>4.5578988713347597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15403.15</v>
      </c>
      <c r="E210" s="51">
        <f t="shared" si="47"/>
        <v>702.06000000000006</v>
      </c>
      <c r="F210" s="52">
        <f t="shared" si="31"/>
        <v>4.5578988713347597</v>
      </c>
    </row>
    <row r="211" spans="1:6" ht="12.75" customHeight="1" x14ac:dyDescent="0.2">
      <c r="A211" s="53">
        <v>3431</v>
      </c>
      <c r="B211" s="232" t="s">
        <v>465</v>
      </c>
      <c r="C211" s="50" t="s">
        <v>466</v>
      </c>
      <c r="D211" s="242">
        <v>718.3</v>
      </c>
      <c r="E211" s="242">
        <v>695.48</v>
      </c>
      <c r="F211" s="52">
        <f t="shared" si="31"/>
        <v>96.823054434080476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14684.85</v>
      </c>
      <c r="E213" s="242">
        <v>6.58</v>
      </c>
      <c r="F213" s="52">
        <f t="shared" si="31"/>
        <v>4.4808084522484054E-2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838.81</v>
      </c>
      <c r="E224" s="51">
        <f t="shared" si="51"/>
        <v>222.96</v>
      </c>
      <c r="F224" s="52">
        <f t="shared" ref="F224:F235" si="52">IF(D224&lt;&gt;0,IF(E224/D224&gt;=100,"&gt;&gt;100",E224/D224*100),"-")</f>
        <v>26.580512869422162</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838.81</v>
      </c>
      <c r="E247" s="51">
        <f t="shared" si="62"/>
        <v>222.96</v>
      </c>
      <c r="F247" s="52">
        <f t="shared" si="61"/>
        <v>26.580512869422162</v>
      </c>
    </row>
    <row r="248" spans="1:6" ht="12.75" customHeight="1" x14ac:dyDescent="0.2">
      <c r="A248" s="53" t="s">
        <v>539</v>
      </c>
      <c r="B248" s="85" t="s">
        <v>202</v>
      </c>
      <c r="C248" s="50" t="s">
        <v>539</v>
      </c>
      <c r="D248" s="242">
        <v>838.81</v>
      </c>
      <c r="E248" s="242">
        <v>222.96</v>
      </c>
      <c r="F248" s="52">
        <f t="shared" si="61"/>
        <v>26.580512869422162</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364.99</v>
      </c>
      <c r="E263" s="51">
        <f t="shared" si="68"/>
        <v>414</v>
      </c>
      <c r="F263" s="52">
        <f t="shared" ref="F263:F267" si="69">IF(D263&lt;&gt;0,IF(E263/D263&gt;=100,"&gt;&gt;100",E263/D263*100),"-")</f>
        <v>113.42776514425053</v>
      </c>
    </row>
    <row r="264" spans="1:6" ht="12.75" customHeight="1" x14ac:dyDescent="0.2">
      <c r="A264" s="53">
        <v>381</v>
      </c>
      <c r="B264" s="85" t="s">
        <v>567</v>
      </c>
      <c r="C264" s="50" t="s">
        <v>568</v>
      </c>
      <c r="D264" s="51">
        <f t="shared" ref="D264:E264" si="70">SUM(D265:D267)</f>
        <v>364.99</v>
      </c>
      <c r="E264" s="51">
        <f t="shared" si="70"/>
        <v>414</v>
      </c>
      <c r="F264" s="52">
        <f t="shared" si="69"/>
        <v>113.42776514425053</v>
      </c>
    </row>
    <row r="265" spans="1:6" ht="12.75" customHeight="1" x14ac:dyDescent="0.2">
      <c r="A265" s="53">
        <v>3811</v>
      </c>
      <c r="B265" s="85" t="s">
        <v>569</v>
      </c>
      <c r="C265" s="50" t="s">
        <v>570</v>
      </c>
      <c r="D265" s="242">
        <v>364.99</v>
      </c>
      <c r="E265" s="242">
        <v>414</v>
      </c>
      <c r="F265" s="52">
        <f t="shared" si="69"/>
        <v>113.42776514425053</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2019344.5399999998</v>
      </c>
      <c r="E289" s="51">
        <f t="shared" si="79"/>
        <v>2195802.5900000003</v>
      </c>
      <c r="F289" s="52">
        <f t="shared" si="76"/>
        <v>108.73838250504792</v>
      </c>
    </row>
    <row r="290" spans="1:6" ht="12.75" customHeight="1" x14ac:dyDescent="0.2">
      <c r="A290" s="53" t="s">
        <v>608</v>
      </c>
      <c r="B290" s="85" t="s">
        <v>619</v>
      </c>
      <c r="C290" s="50" t="s">
        <v>620</v>
      </c>
      <c r="D290" s="51">
        <f>IF(D6&gt;=D289,D6-D289,0)</f>
        <v>11499.340000000084</v>
      </c>
      <c r="E290" s="51">
        <f>IF(E6&gt;=E289,E6-E289,0)</f>
        <v>0</v>
      </c>
      <c r="F290" s="52">
        <f t="shared" si="76"/>
        <v>0</v>
      </c>
    </row>
    <row r="291" spans="1:6" ht="12.75" customHeight="1" x14ac:dyDescent="0.2">
      <c r="A291" s="53" t="s">
        <v>608</v>
      </c>
      <c r="B291" s="85" t="s">
        <v>621</v>
      </c>
      <c r="C291" s="50" t="s">
        <v>622</v>
      </c>
      <c r="D291" s="51">
        <f>IF(D289&gt;=D6,D289-D6,0)</f>
        <v>0</v>
      </c>
      <c r="E291" s="51">
        <f>IF(E289&gt;=E6,E289-E6,0)</f>
        <v>41632.470000000671</v>
      </c>
      <c r="F291" s="52" t="str">
        <f t="shared" si="76"/>
        <v>-</v>
      </c>
    </row>
    <row r="292" spans="1:6" ht="12.75" customHeight="1" x14ac:dyDescent="0.2">
      <c r="A292" s="53">
        <v>92211</v>
      </c>
      <c r="B292" s="85" t="s">
        <v>623</v>
      </c>
      <c r="C292" s="50" t="s">
        <v>624</v>
      </c>
      <c r="D292" s="242">
        <v>60366.18</v>
      </c>
      <c r="E292" s="242">
        <v>58817.75</v>
      </c>
      <c r="F292" s="52">
        <f t="shared" si="76"/>
        <v>97.434937907285175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22245.559999999998</v>
      </c>
      <c r="E350" s="51">
        <f t="shared" si="95"/>
        <v>9729.17</v>
      </c>
      <c r="F350" s="52">
        <f t="shared" si="81"/>
        <v>43.735334152073499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22245.559999999998</v>
      </c>
      <c r="E363" s="51">
        <f t="shared" si="99"/>
        <v>9729.17</v>
      </c>
      <c r="F363" s="52">
        <f t="shared" si="81"/>
        <v>43.735334152073499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20178.689999999999</v>
      </c>
      <c r="E369" s="51">
        <f t="shared" si="101"/>
        <v>7905.1</v>
      </c>
      <c r="F369" s="52">
        <f t="shared" si="81"/>
        <v>39.175486614839713</v>
      </c>
    </row>
    <row r="370" spans="1:6" ht="12.75" customHeight="1" x14ac:dyDescent="0.2">
      <c r="A370" s="53">
        <v>4221</v>
      </c>
      <c r="B370" s="85" t="s">
        <v>674</v>
      </c>
      <c r="C370" s="50" t="s">
        <v>766</v>
      </c>
      <c r="D370" s="242">
        <v>1797.17</v>
      </c>
      <c r="E370" s="242">
        <v>2603.9299999999998</v>
      </c>
      <c r="F370" s="52">
        <f t="shared" si="81"/>
        <v>144.89057796424376</v>
      </c>
    </row>
    <row r="371" spans="1:6" ht="12.75" customHeight="1" x14ac:dyDescent="0.2">
      <c r="A371" s="53">
        <v>4222</v>
      </c>
      <c r="B371" s="85" t="s">
        <v>767</v>
      </c>
      <c r="C371" s="50" t="s">
        <v>768</v>
      </c>
      <c r="D371" s="242">
        <v>262.67</v>
      </c>
      <c r="E371" s="242">
        <v>711.7</v>
      </c>
      <c r="F371" s="52">
        <f t="shared" si="81"/>
        <v>270.94833821905814</v>
      </c>
    </row>
    <row r="372" spans="1:6" ht="12.75" customHeight="1" x14ac:dyDescent="0.2">
      <c r="A372" s="53">
        <v>4223</v>
      </c>
      <c r="B372" s="85" t="s">
        <v>678</v>
      </c>
      <c r="C372" s="50" t="s">
        <v>769</v>
      </c>
      <c r="D372" s="242">
        <v>7755.19</v>
      </c>
      <c r="E372" s="242">
        <v>3158.97</v>
      </c>
      <c r="F372" s="52">
        <f t="shared" si="81"/>
        <v>40.733624837044616</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481.15</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10363.66</v>
      </c>
      <c r="E376" s="242">
        <v>949.35</v>
      </c>
      <c r="F376" s="52">
        <f t="shared" si="81"/>
        <v>9.1603738447614074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2066.87</v>
      </c>
      <c r="E383" s="51">
        <f t="shared" si="103"/>
        <v>1824.07</v>
      </c>
      <c r="F383" s="52">
        <f t="shared" si="81"/>
        <v>88.25276867921059</v>
      </c>
    </row>
    <row r="384" spans="1:6" ht="12.75" customHeight="1" x14ac:dyDescent="0.2">
      <c r="A384" s="53">
        <v>4241</v>
      </c>
      <c r="B384" s="85" t="s">
        <v>783</v>
      </c>
      <c r="C384" s="50" t="s">
        <v>784</v>
      </c>
      <c r="D384" s="242">
        <v>2066.87</v>
      </c>
      <c r="E384" s="242">
        <v>1824.07</v>
      </c>
      <c r="F384" s="52">
        <f t="shared" si="81"/>
        <v>88.25276867921059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22245.559999999998</v>
      </c>
      <c r="E408" s="51">
        <f t="shared" si="111"/>
        <v>9729.17</v>
      </c>
      <c r="F408" s="52">
        <f t="shared" si="81"/>
        <v>43.735334152073499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22954.17</v>
      </c>
      <c r="E410" s="242">
        <v>33344.78</v>
      </c>
      <c r="F410" s="52">
        <f t="shared" si="81"/>
        <v>145.26676416529111</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2030843.88</v>
      </c>
      <c r="E412" s="51">
        <f>E6+E298</f>
        <v>2154170.1199999996</v>
      </c>
      <c r="F412" s="52">
        <f t="shared" si="81"/>
        <v>106.0726598048492</v>
      </c>
    </row>
    <row r="413" spans="1:6" ht="12.75" customHeight="1" x14ac:dyDescent="0.2">
      <c r="A413" s="53" t="s">
        <v>608</v>
      </c>
      <c r="B413" s="85" t="s">
        <v>831</v>
      </c>
      <c r="C413" s="50" t="s">
        <v>832</v>
      </c>
      <c r="D413" s="51">
        <f t="shared" ref="D413:E413" si="112">D289+D350</f>
        <v>2041590.0999999999</v>
      </c>
      <c r="E413" s="51">
        <f t="shared" si="112"/>
        <v>2205531.7600000002</v>
      </c>
      <c r="F413" s="52">
        <f t="shared" si="81"/>
        <v>108.03009673685233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10746.219999999972</v>
      </c>
      <c r="E415" s="51">
        <f t="shared" si="114"/>
        <v>51361.640000000596</v>
      </c>
      <c r="F415" s="52">
        <f t="shared" si="81"/>
        <v>477.95075849927446</v>
      </c>
    </row>
    <row r="416" spans="1:6" ht="12.75" customHeight="1" x14ac:dyDescent="0.2">
      <c r="A416" s="60" t="s">
        <v>837</v>
      </c>
      <c r="B416" s="232" t="s">
        <v>838</v>
      </c>
      <c r="C416" s="61" t="s">
        <v>839</v>
      </c>
      <c r="D416" s="51">
        <f t="shared" ref="D416:E416" si="115">IF(D292-D293+D409-D410&gt;=0,D292-D293+D409-D410,0)</f>
        <v>37412.01</v>
      </c>
      <c r="E416" s="51">
        <f t="shared" si="115"/>
        <v>25472.97</v>
      </c>
      <c r="F416" s="52">
        <f t="shared" si="81"/>
        <v>68.087680934544821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2030843.88</v>
      </c>
      <c r="E639" s="51">
        <f t="shared" si="180"/>
        <v>2154170.1199999996</v>
      </c>
      <c r="F639" s="52">
        <f t="shared" si="119"/>
        <v>106.0726598048492</v>
      </c>
    </row>
    <row r="640" spans="1:6" ht="12.75" customHeight="1" x14ac:dyDescent="0.2">
      <c r="A640" s="53" t="s">
        <v>608</v>
      </c>
      <c r="B640" s="85" t="s">
        <v>1277</v>
      </c>
      <c r="C640" s="50" t="s">
        <v>1278</v>
      </c>
      <c r="D640" s="51">
        <f t="shared" ref="D640:E640" si="181">D413+D528</f>
        <v>2041590.0999999999</v>
      </c>
      <c r="E640" s="51">
        <f t="shared" si="181"/>
        <v>2205531.7600000002</v>
      </c>
      <c r="F640" s="52">
        <f t="shared" si="119"/>
        <v>108.03009673685233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10746.219999999972</v>
      </c>
      <c r="E642" s="51">
        <f t="shared" si="183"/>
        <v>51361.640000000596</v>
      </c>
      <c r="F642" s="52">
        <f t="shared" si="119"/>
        <v>477.95075849927446</v>
      </c>
    </row>
    <row r="643" spans="1:6" ht="24" x14ac:dyDescent="0.2">
      <c r="A643" s="60" t="s">
        <v>1283</v>
      </c>
      <c r="B643" s="85" t="s">
        <v>1284</v>
      </c>
      <c r="C643" s="61" t="s">
        <v>1283</v>
      </c>
      <c r="D643" s="51">
        <f t="shared" ref="D643:E643" si="184">IF(D416-D417+D637-D638&gt;=0,D416-D417+D637-D638,0)</f>
        <v>37412.01</v>
      </c>
      <c r="E643" s="51">
        <f t="shared" si="184"/>
        <v>25472.97</v>
      </c>
      <c r="F643" s="52">
        <f t="shared" si="119"/>
        <v>68.087680934544821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26665.79000000003</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25888.670000000595</v>
      </c>
      <c r="F646" s="52" t="str">
        <f t="shared" si="119"/>
        <v>-</v>
      </c>
    </row>
    <row r="647" spans="1:6" ht="24" x14ac:dyDescent="0.2">
      <c r="A647" s="55" t="s">
        <v>1291</v>
      </c>
      <c r="B647" s="233" t="s">
        <v>1292</v>
      </c>
      <c r="C647" s="56" t="s">
        <v>1291</v>
      </c>
      <c r="D647" s="243">
        <v>147838.92000000001</v>
      </c>
      <c r="E647" s="243">
        <v>162412.13</v>
      </c>
      <c r="F647" s="57">
        <f t="shared" si="119"/>
        <v>109.85749219488345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50407.29</v>
      </c>
      <c r="E649" s="242">
        <v>50203.97</v>
      </c>
      <c r="F649" s="52">
        <f t="shared" ref="F649:F724" si="188">IF(D649&lt;&gt;0,IF(E649/D649&gt;=100,"&gt;&gt;100",E649/D649*100),"-")</f>
        <v>99.596645643913803</v>
      </c>
    </row>
    <row r="650" spans="1:6" ht="12.75" customHeight="1" x14ac:dyDescent="0.2">
      <c r="A650" s="53" t="s">
        <v>1296</v>
      </c>
      <c r="B650" s="85" t="s">
        <v>1297</v>
      </c>
      <c r="C650" s="50" t="s">
        <v>1296</v>
      </c>
      <c r="D650" s="242">
        <v>264942.45</v>
      </c>
      <c r="E650" s="242">
        <v>181032.99</v>
      </c>
      <c r="F650" s="52">
        <f t="shared" si="188"/>
        <v>68.329174883073662</v>
      </c>
    </row>
    <row r="651" spans="1:6" ht="12.75" customHeight="1" x14ac:dyDescent="0.2">
      <c r="A651" s="53" t="s">
        <v>1298</v>
      </c>
      <c r="B651" s="85" t="s">
        <v>1299</v>
      </c>
      <c r="C651" s="50" t="s">
        <v>1298</v>
      </c>
      <c r="D651" s="242">
        <v>265145.77</v>
      </c>
      <c r="E651" s="242">
        <v>225642.84</v>
      </c>
      <c r="F651" s="52">
        <f t="shared" si="188"/>
        <v>85.101429300569265</v>
      </c>
    </row>
    <row r="652" spans="1:6" ht="24" x14ac:dyDescent="0.2">
      <c r="A652" s="53">
        <v>11</v>
      </c>
      <c r="B652" s="85" t="s">
        <v>1300</v>
      </c>
      <c r="C652" s="50" t="s">
        <v>1301</v>
      </c>
      <c r="D652" s="51">
        <f t="shared" ref="D652:E652" si="189">+D649+D650-D651</f>
        <v>50203.969999999972</v>
      </c>
      <c r="E652" s="51">
        <f t="shared" si="189"/>
        <v>5594.1199999999953</v>
      </c>
      <c r="F652" s="52">
        <f t="shared" si="188"/>
        <v>11.14278412643462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92</v>
      </c>
      <c r="E654" s="262">
        <v>89</v>
      </c>
      <c r="F654" s="52">
        <f t="shared" si="188"/>
        <v>96.739130434782609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86</v>
      </c>
      <c r="E656" s="262">
        <v>83</v>
      </c>
      <c r="F656" s="52">
        <f t="shared" si="188"/>
        <v>96.511627906976756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1327.23</v>
      </c>
      <c r="E663" s="242">
        <v>799.28</v>
      </c>
      <c r="F663" s="52">
        <f t="shared" si="188"/>
        <v>60.221664670027039</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15904.12</v>
      </c>
      <c r="E669" s="242"/>
      <c r="F669" s="52">
        <f t="shared" si="188"/>
        <v>0</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1789801.15</v>
      </c>
      <c r="E675" s="242">
        <v>1914491.96</v>
      </c>
      <c r="F675" s="52">
        <f t="shared" si="188"/>
        <v>106.96674097007927</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2122.77</v>
      </c>
      <c r="E677" s="242">
        <v>1790.03</v>
      </c>
      <c r="F677" s="52">
        <f t="shared" si="188"/>
        <v>84.325197736919208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32246.18</v>
      </c>
      <c r="E694" s="242">
        <v>36693.15</v>
      </c>
      <c r="F694" s="52">
        <f t="shared" si="188"/>
        <v>113.79068776518646</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10919.08</v>
      </c>
      <c r="E716" s="242">
        <v>13160.46</v>
      </c>
      <c r="F716" s="52">
        <f t="shared" si="188"/>
        <v>120.52718727218776</v>
      </c>
    </row>
    <row r="717" spans="1:6" ht="12.75" customHeight="1" x14ac:dyDescent="0.2">
      <c r="A717" s="53">
        <v>31215</v>
      </c>
      <c r="B717" s="85" t="s">
        <v>1413</v>
      </c>
      <c r="C717" s="50" t="s">
        <v>1414</v>
      </c>
      <c r="D717" s="242">
        <v>2371.29</v>
      </c>
      <c r="E717" s="242">
        <v>1940.4</v>
      </c>
      <c r="F717" s="52">
        <f t="shared" si="188"/>
        <v>81.828877952506872</v>
      </c>
    </row>
    <row r="718" spans="1:6" ht="12.75" customHeight="1" x14ac:dyDescent="0.2">
      <c r="A718" s="53">
        <v>32121</v>
      </c>
      <c r="B718" s="85" t="s">
        <v>1415</v>
      </c>
      <c r="C718" s="50" t="s">
        <v>1416</v>
      </c>
      <c r="D718" s="242">
        <v>43447.97</v>
      </c>
      <c r="E718" s="242">
        <v>47079.68</v>
      </c>
      <c r="F718" s="52">
        <f t="shared" si="188"/>
        <v>108.35875646203954</v>
      </c>
    </row>
    <row r="719" spans="1:6" ht="12.75" customHeight="1" x14ac:dyDescent="0.2">
      <c r="A719" s="53" t="s">
        <v>1417</v>
      </c>
      <c r="B719" s="85" t="s">
        <v>1418</v>
      </c>
      <c r="C719" s="50" t="s">
        <v>1417</v>
      </c>
      <c r="D719" s="242">
        <v>53.49</v>
      </c>
      <c r="E719" s="242">
        <v>26.75</v>
      </c>
      <c r="F719" s="52">
        <f t="shared" si="188"/>
        <v>50.009347541596561</v>
      </c>
    </row>
    <row r="720" spans="1:6" ht="12.75" customHeight="1" x14ac:dyDescent="0.2">
      <c r="A720" s="53" t="s">
        <v>1419</v>
      </c>
      <c r="B720" s="85" t="s">
        <v>1420</v>
      </c>
      <c r="C720" s="50" t="s">
        <v>1419</v>
      </c>
      <c r="D720" s="242">
        <v>5343.42</v>
      </c>
      <c r="E720" s="242">
        <v>5602.78</v>
      </c>
      <c r="F720" s="52">
        <f t="shared" si="188"/>
        <v>104.85382021252305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530.89</v>
      </c>
      <c r="E722" s="242">
        <v>687.42</v>
      </c>
      <c r="F722" s="52">
        <f t="shared" si="188"/>
        <v>129.48445063949217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F239" sqref="F23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908511.19</v>
      </c>
      <c r="E6" s="229">
        <f t="shared" si="0"/>
        <v>848734.87000000011</v>
      </c>
      <c r="F6" s="230">
        <f t="shared" ref="F6:F260" si="1">IF(D6&gt;0,IF(E6/D6&gt;=100,"&gt;&gt;100",E6/D6*100),"-")</f>
        <v>93.42040905407012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707626.38</v>
      </c>
      <c r="E7" s="104">
        <f t="shared" si="2"/>
        <v>669292.49000000011</v>
      </c>
      <c r="F7" s="93">
        <f t="shared" si="1"/>
        <v>94.582750009969956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429808.52</v>
      </c>
      <c r="E8" s="104">
        <f>E9+E10-E11</f>
        <v>429808.52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429808.52</v>
      </c>
      <c r="E9" s="247">
        <v>429808.52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273989.86</v>
      </c>
      <c r="E12" s="104">
        <f t="shared" si="3"/>
        <v>236652.95000000004</v>
      </c>
      <c r="F12" s="93">
        <f t="shared" si="1"/>
        <v>86.372886208270643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174290.11</v>
      </c>
      <c r="E13" s="104">
        <f t="shared" si="4"/>
        <v>167704.34000000003</v>
      </c>
      <c r="F13" s="93">
        <f t="shared" si="1"/>
        <v>96.22137481007961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507372.94</v>
      </c>
      <c r="E15" s="247">
        <v>507372.94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333082.83</v>
      </c>
      <c r="E18" s="247">
        <v>339668.6</v>
      </c>
      <c r="F18" s="93">
        <f t="shared" si="1"/>
        <v>101.97721689827122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62016.69</v>
      </c>
      <c r="E19" s="104">
        <f t="shared" si="5"/>
        <v>35593.179999999993</v>
      </c>
      <c r="F19" s="93">
        <f t="shared" si="1"/>
        <v>57.392905038949984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204616.6</v>
      </c>
      <c r="E20" s="247">
        <v>209902.66</v>
      </c>
      <c r="F20" s="93">
        <f t="shared" si="1"/>
        <v>102.58339743696258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262.67</v>
      </c>
      <c r="E21" s="247">
        <v>974.37</v>
      </c>
      <c r="F21" s="93">
        <f t="shared" si="1"/>
        <v>370.94833821905809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19313.330000000002</v>
      </c>
      <c r="E22" s="247">
        <v>22472.3</v>
      </c>
      <c r="F22" s="93">
        <f t="shared" si="1"/>
        <v>116.356423257926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3299.65</v>
      </c>
      <c r="E23" s="247">
        <v>3299.65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29723.1</v>
      </c>
      <c r="E24" s="247">
        <v>30204.25</v>
      </c>
      <c r="F24" s="93">
        <f t="shared" si="1"/>
        <v>101.6187746231046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154647.4</v>
      </c>
      <c r="E26" s="247">
        <v>155596.75</v>
      </c>
      <c r="F26" s="93">
        <f t="shared" si="1"/>
        <v>100.61388034975047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349846.06</v>
      </c>
      <c r="E28" s="247">
        <v>386856.8</v>
      </c>
      <c r="F28" s="93">
        <f t="shared" si="1"/>
        <v>110.57915015535691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9635.68</v>
      </c>
      <c r="E29" s="104">
        <f t="shared" si="6"/>
        <v>3483.9800000000032</v>
      </c>
      <c r="F29" s="93">
        <f t="shared" si="1"/>
        <v>36.15707453962775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46920.37</v>
      </c>
      <c r="E30" s="247">
        <v>46920.37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37284.69</v>
      </c>
      <c r="E34" s="247">
        <v>43436.39</v>
      </c>
      <c r="F34" s="93">
        <f t="shared" si="1"/>
        <v>116.49926551622126</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28047.379999999997</v>
      </c>
      <c r="E35" s="104">
        <f t="shared" si="7"/>
        <v>29871.450000000004</v>
      </c>
      <c r="F35" s="93">
        <f t="shared" si="1"/>
        <v>106.50353081107757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31924.37</v>
      </c>
      <c r="E36" s="247">
        <v>33748.44</v>
      </c>
      <c r="F36" s="93">
        <f t="shared" si="1"/>
        <v>105.71372277667501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2521.73</v>
      </c>
      <c r="E37" s="247">
        <v>2521.73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6398.72</v>
      </c>
      <c r="E40" s="247">
        <v>6398.72</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1333.36</v>
      </c>
      <c r="E42" s="247">
        <v>1333.36</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1333.36</v>
      </c>
      <c r="E44" s="247">
        <v>1333.36</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7204.39</v>
      </c>
      <c r="E47" s="247">
        <v>7204.39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7204.39</v>
      </c>
      <c r="E50" s="247">
        <v>7204.39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72478.83</v>
      </c>
      <c r="E54" s="247">
        <v>73156.2</v>
      </c>
      <c r="F54" s="93">
        <f t="shared" si="1"/>
        <v>100.93457634456846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72478.83</v>
      </c>
      <c r="E55" s="247">
        <v>73156.2</v>
      </c>
      <c r="F55" s="93">
        <f t="shared" si="1"/>
        <v>100.93457634456846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809.61</v>
      </c>
      <c r="E56" s="104">
        <f t="shared" si="11"/>
        <v>809.61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809.61</v>
      </c>
      <c r="E57" s="247">
        <v>809.61</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3018.39</v>
      </c>
      <c r="E63" s="104">
        <f t="shared" si="12"/>
        <v>2021.41</v>
      </c>
      <c r="F63" s="93">
        <f t="shared" si="1"/>
        <v>66.969808407793565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3018.39</v>
      </c>
      <c r="E64" s="247">
        <v>2021.41</v>
      </c>
      <c r="F64" s="93">
        <f t="shared" si="1"/>
        <v>66.969808407793565</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200884.81</v>
      </c>
      <c r="E68" s="104">
        <f t="shared" si="13"/>
        <v>179442.38</v>
      </c>
      <c r="F68" s="93">
        <f t="shared" si="1"/>
        <v>89.326007277503962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50203.97</v>
      </c>
      <c r="E69" s="104">
        <f t="shared" si="14"/>
        <v>5594.12</v>
      </c>
      <c r="F69" s="93">
        <f t="shared" si="1"/>
        <v>11.142784126434622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50203.97</v>
      </c>
      <c r="E70" s="104">
        <f t="shared" si="15"/>
        <v>5586.12</v>
      </c>
      <c r="F70" s="93">
        <f t="shared" si="1"/>
        <v>11.126849131652337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50203.97</v>
      </c>
      <c r="E72" s="247">
        <v>5586.12</v>
      </c>
      <c r="F72" s="93">
        <f t="shared" si="1"/>
        <v>11.126849131652337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8</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2841.92</v>
      </c>
      <c r="E78" s="104">
        <f>E79+SUM(E82:E84)-E85+E86</f>
        <v>11436.13</v>
      </c>
      <c r="F78" s="93">
        <f t="shared" si="1"/>
        <v>402.40858292985024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2841.92</v>
      </c>
      <c r="E86" s="247">
        <v>11436.13</v>
      </c>
      <c r="F86" s="93">
        <f t="shared" si="1"/>
        <v>402.40858292985024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147838.92000000001</v>
      </c>
      <c r="E170" s="104">
        <f t="shared" si="29"/>
        <v>162412.13</v>
      </c>
      <c r="F170" s="93">
        <f t="shared" si="1"/>
        <v>109.85749219488345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147838.92000000001</v>
      </c>
      <c r="E173" s="247">
        <v>162412.13</v>
      </c>
      <c r="F173" s="93">
        <f t="shared" si="1"/>
        <v>109.85749219488345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908511.19000000006</v>
      </c>
      <c r="E175" s="104">
        <f t="shared" si="30"/>
        <v>848734.86999999988</v>
      </c>
      <c r="F175" s="93">
        <f t="shared" si="1"/>
        <v>93.420409054070078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174219.03</v>
      </c>
      <c r="E176" s="104">
        <f t="shared" si="31"/>
        <v>205331.05999999997</v>
      </c>
      <c r="F176" s="93">
        <f t="shared" si="1"/>
        <v>117.85799748741567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174219.03</v>
      </c>
      <c r="E177" s="104">
        <f t="shared" si="32"/>
        <v>205331.05999999997</v>
      </c>
      <c r="F177" s="93">
        <f t="shared" si="1"/>
        <v>117.85799748741567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148016.34</v>
      </c>
      <c r="E178" s="247">
        <v>162864.07999999999</v>
      </c>
      <c r="F178" s="93">
        <f t="shared" si="1"/>
        <v>110.03114926365562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23837.59</v>
      </c>
      <c r="E179" s="247">
        <v>31572.22</v>
      </c>
      <c r="F179" s="93">
        <f t="shared" si="1"/>
        <v>132.4471978920688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73.88</v>
      </c>
      <c r="E180" s="104">
        <f t="shared" si="33"/>
        <v>50.58</v>
      </c>
      <c r="F180" s="93">
        <f t="shared" si="1"/>
        <v>68.462371413102332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73.88</v>
      </c>
      <c r="E183" s="247">
        <v>50.58</v>
      </c>
      <c r="F183" s="93">
        <f t="shared" si="1"/>
        <v>68.462371413102332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2291.2199999999998</v>
      </c>
      <c r="E188" s="247">
        <v>10844.18</v>
      </c>
      <c r="F188" s="93">
        <f t="shared" si="1"/>
        <v>473.29283089358512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734292.16</v>
      </c>
      <c r="E237" s="104">
        <f t="shared" si="41"/>
        <v>643403.80999999994</v>
      </c>
      <c r="F237" s="93">
        <f t="shared" si="1"/>
        <v>87.622317797863985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707626.37</v>
      </c>
      <c r="E238" s="104">
        <f t="shared" si="42"/>
        <v>669292.48</v>
      </c>
      <c r="F238" s="93">
        <f t="shared" si="1"/>
        <v>94.582749933414718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707626.37</v>
      </c>
      <c r="E239" s="104">
        <f t="shared" si="43"/>
        <v>669292.48</v>
      </c>
      <c r="F239" s="93">
        <f t="shared" si="1"/>
        <v>94.582749933414718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707626.37</v>
      </c>
      <c r="E240" s="247">
        <v>669292.48</v>
      </c>
      <c r="F240" s="93">
        <f t="shared" si="1"/>
        <v>94.582749933414718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26665.79</v>
      </c>
      <c r="E245" s="104">
        <f t="shared" si="45"/>
        <v>-25888.67</v>
      </c>
      <c r="F245" s="93">
        <f t="shared" si="1"/>
        <v>-97.085704192525327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60010.57</v>
      </c>
      <c r="E246" s="104">
        <f t="shared" si="46"/>
        <v>15395.25</v>
      </c>
      <c r="F246" s="93">
        <f t="shared" si="1"/>
        <v>25.654230579712873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60010.57</v>
      </c>
      <c r="E247" s="247">
        <v>15395.25</v>
      </c>
      <c r="F247" s="93">
        <f t="shared" si="1"/>
        <v>25.654230579712873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33344.78</v>
      </c>
      <c r="E250" s="104">
        <f t="shared" si="47"/>
        <v>41283.919999999998</v>
      </c>
      <c r="F250" s="93">
        <f t="shared" si="1"/>
        <v>123.8092439056428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33344.78</v>
      </c>
      <c r="E252" s="247">
        <v>41283.919999999998</v>
      </c>
      <c r="F252" s="93">
        <f t="shared" si="1"/>
        <v>123.8092439056428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2682.13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2682.13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2841.92</v>
      </c>
      <c r="E268" s="247">
        <v>11436.13</v>
      </c>
      <c r="F268" s="93">
        <f t="shared" si="50"/>
        <v>402.40858292985024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10653.69</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174219.03</v>
      </c>
      <c r="E288" s="247">
        <v>194677.37</v>
      </c>
      <c r="F288" s="93">
        <f t="shared" si="50"/>
        <v>111.74288480426047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2291.2199999999998</v>
      </c>
      <c r="E302" s="247">
        <v>10844.18</v>
      </c>
      <c r="F302" s="93">
        <f t="shared" si="50"/>
        <v>473.29283089358512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3" workbookViewId="0">
      <selection activeCell="F124" sqref="F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2041590.1</v>
      </c>
      <c r="E114" s="81">
        <f t="shared" si="22"/>
        <v>2205531.7599999998</v>
      </c>
      <c r="F114" s="63">
        <f t="shared" si="1"/>
        <v>108.03009673685231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2041590.1</v>
      </c>
      <c r="E118" s="81">
        <f t="shared" si="24"/>
        <v>2205531.7599999998</v>
      </c>
      <c r="F118" s="63">
        <f t="shared" si="1"/>
        <v>108.03009673685231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2041590.1</v>
      </c>
      <c r="E120" s="249">
        <v>2205531.7599999998</v>
      </c>
      <c r="F120" s="63">
        <f t="shared" si="1"/>
        <v>108.03009673685231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2041590.1</v>
      </c>
      <c r="E141" s="106">
        <f t="shared" si="28"/>
        <v>2205531.7599999998</v>
      </c>
      <c r="F141" s="82">
        <f t="shared" si="1"/>
        <v>108.03009673685231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9" sqref="E2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484.49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484.49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484.49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484.49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31" workbookViewId="0">
      <selection activeCell="D56" sqref="D5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174219.03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2258801.4299999997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10611.19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2238461.0699999998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1986989.86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250769.14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702.07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9729.17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2227689.4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2058.23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2215902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1972142.12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243034.51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725.37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9729.17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205331.05999999959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10653.69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10653.69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10653.69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10653.69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194677.37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10844.18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183833.19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17992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2024-01-30T08:34:04Z</cp:lastPrinted>
  <dcterms:created xsi:type="dcterms:W3CDTF">2022-04-01T05:14:30Z</dcterms:created>
  <dcterms:modified xsi:type="dcterms:W3CDTF">2024-01-30T08:34:06Z</dcterms:modified>
</cp:coreProperties>
</file>