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stvo1\Desktop\PLAN I REBALANS 2024\ŠKOLSKI 29.03.24\"/>
    </mc:Choice>
  </mc:AlternateContent>
  <bookViews>
    <workbookView xWindow="0" yWindow="0" windowWidth="28800" windowHeight="12330" activeTab="1"/>
  </bookViews>
  <sheets>
    <sheet name="SAŽETAK (2)" sheetId="14" r:id="rId1"/>
    <sheet name="Račun P i R-ekon.klas." sheetId="12" r:id="rId2"/>
    <sheet name="Račun P i R-izvori fin." sheetId="3" r:id="rId3"/>
    <sheet name="Račun financiranja (2)" sheetId="13" r:id="rId4"/>
    <sheet name="DEC-12" sheetId="7" r:id="rId5"/>
    <sheet name="501" sheetId="8" r:id="rId6"/>
    <sheet name="31" sheetId="9" r:id="rId7"/>
    <sheet name="412" sheetId="10" r:id="rId8"/>
    <sheet name="51-54-501-72" sheetId="11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4" l="1"/>
  <c r="I22" i="14"/>
  <c r="I9" i="14"/>
  <c r="I11" i="14"/>
  <c r="I12" i="14"/>
  <c r="I13" i="14"/>
  <c r="I14" i="14"/>
  <c r="I8" i="14"/>
  <c r="H11" i="14"/>
  <c r="H46" i="3" l="1"/>
  <c r="H47" i="3"/>
  <c r="H48" i="3"/>
  <c r="H49" i="3"/>
  <c r="H51" i="3"/>
  <c r="H52" i="3"/>
  <c r="H55" i="3"/>
  <c r="H58" i="3"/>
  <c r="H59" i="3"/>
  <c r="H60" i="3"/>
  <c r="H61" i="3"/>
  <c r="H62" i="3"/>
  <c r="H63" i="3"/>
  <c r="H64" i="3"/>
  <c r="H65" i="3"/>
  <c r="H66" i="3"/>
  <c r="H67" i="3"/>
  <c r="H71" i="3"/>
  <c r="H74" i="3"/>
  <c r="H75" i="3"/>
  <c r="H79" i="3"/>
  <c r="H81" i="3"/>
  <c r="H88" i="3"/>
  <c r="H45" i="3"/>
  <c r="H11" i="3"/>
  <c r="H12" i="3"/>
  <c r="H13" i="3"/>
  <c r="H15" i="3"/>
  <c r="H16" i="3"/>
  <c r="H17" i="3"/>
  <c r="H18" i="3"/>
  <c r="H19" i="3"/>
  <c r="H20" i="3"/>
  <c r="H21" i="3"/>
  <c r="H24" i="3"/>
  <c r="H25" i="3"/>
  <c r="H26" i="3"/>
  <c r="H33" i="3"/>
  <c r="H34" i="3"/>
  <c r="H36" i="3"/>
  <c r="H37" i="3"/>
  <c r="H10" i="3"/>
  <c r="G28" i="12"/>
  <c r="G29" i="12"/>
  <c r="G30" i="12"/>
  <c r="G31" i="12"/>
  <c r="G33" i="12"/>
  <c r="G35" i="12"/>
  <c r="G27" i="12"/>
  <c r="G11" i="12"/>
  <c r="G12" i="12"/>
  <c r="G13" i="12"/>
  <c r="G14" i="12"/>
  <c r="G15" i="12"/>
  <c r="G21" i="12"/>
  <c r="G10" i="12"/>
  <c r="H9" i="11" l="1"/>
  <c r="H10" i="11"/>
  <c r="H13" i="11"/>
  <c r="H16" i="11"/>
  <c r="H17" i="11"/>
  <c r="H18" i="11"/>
  <c r="H19" i="11"/>
  <c r="H22" i="11"/>
  <c r="H24" i="11"/>
  <c r="H25" i="11"/>
  <c r="H27" i="11"/>
  <c r="H29" i="11"/>
  <c r="H30" i="11"/>
  <c r="H31" i="11"/>
  <c r="H6" i="11"/>
  <c r="H10" i="10"/>
  <c r="H11" i="10"/>
  <c r="H12" i="10"/>
  <c r="H16" i="10"/>
  <c r="H17" i="10"/>
  <c r="H6" i="10"/>
  <c r="H20" i="9"/>
  <c r="H11" i="9"/>
  <c r="H12" i="9"/>
  <c r="H13" i="9"/>
  <c r="H14" i="9"/>
  <c r="H21" i="9"/>
  <c r="H6" i="9"/>
  <c r="H12" i="8"/>
  <c r="H13" i="8"/>
  <c r="H14" i="8"/>
  <c r="H15" i="8"/>
  <c r="H20" i="8"/>
  <c r="H21" i="8"/>
  <c r="H7" i="8"/>
  <c r="H29" i="7" l="1"/>
  <c r="H30" i="7"/>
  <c r="H11" i="7" l="1"/>
  <c r="H9" i="7"/>
  <c r="H10" i="7"/>
  <c r="H7" i="7"/>
  <c r="G34" i="14" l="1"/>
  <c r="G37" i="14" s="1"/>
  <c r="I34" i="14" s="1"/>
  <c r="I37" i="14" s="1"/>
  <c r="G22" i="14"/>
  <c r="F21" i="14"/>
  <c r="F11" i="14"/>
  <c r="F8" i="14"/>
</calcChain>
</file>

<file path=xl/sharedStrings.xml><?xml version="1.0" encoding="utf-8"?>
<sst xmlns="http://schemas.openxmlformats.org/spreadsheetml/2006/main" count="398" uniqueCount="172">
  <si>
    <t>PRIHODI UKUPNO</t>
  </si>
  <si>
    <t>RASHODI UKUPNO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</si>
  <si>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</si>
  <si>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</si>
  <si>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</si>
  <si>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</si>
  <si>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</si>
  <si>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</si>
  <si>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</si>
  <si>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</si>
  <si>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</si>
  <si>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</si>
  <si>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</si>
  <si>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</si>
  <si>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</si>
  <si>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</si>
  <si>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</si>
  <si>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</si>
  <si>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</si>
  <si>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</si>
  <si>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</si>
  <si>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</si>
  <si>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</si>
  <si>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</si>
  <si>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</si>
  <si>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</si>
  <si>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</si>
  <si>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</si>
  <si>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</si>
  <si>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</si>
  <si>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</si>
  <si>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</si>
  <si>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</si>
  <si>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Ostale pomoći</t>
  </si>
  <si>
    <t>Rashodi za nabavu proizvedene dugotrajne imovine</t>
  </si>
  <si>
    <t>Naziv</t>
  </si>
  <si>
    <t>Prihodi od imovine</t>
  </si>
  <si>
    <t>Pomoći iz inozemstva</t>
  </si>
  <si>
    <t>Prihodi za posebne namjene</t>
  </si>
  <si>
    <t>Prihodi od upravnih i admini.pristojbi, pristojbi po posebnim propisima i naknada</t>
  </si>
  <si>
    <t>Prihodi od prodaje proizvoda i robe te pruženih usluga, prihodi od donacija te povrati po protestiranim jamstvima</t>
  </si>
  <si>
    <t>Tekuće donacije</t>
  </si>
  <si>
    <t>Pomoći</t>
  </si>
  <si>
    <t>Dec-sredstva</t>
  </si>
  <si>
    <t>Višak-Dec sredstva</t>
  </si>
  <si>
    <t>Financijski rashodi</t>
  </si>
  <si>
    <t>Rashodi z dodatna ulaganja na nefinancijskoj imovini</t>
  </si>
  <si>
    <t>Državni proračun-pr.učenika</t>
  </si>
  <si>
    <t xml:space="preserve">Državni proračun-pri. učenika </t>
  </si>
  <si>
    <t>Naknade građanima i kućanstvima na temelju osiguranja i druge naknade</t>
  </si>
  <si>
    <t>PROGRAM 3110</t>
  </si>
  <si>
    <t>Aktivnost A 3110-01</t>
  </si>
  <si>
    <t>Izvor financiranja 12</t>
  </si>
  <si>
    <t>Dec. Sredstva</t>
  </si>
  <si>
    <t>Financijski  rashodi</t>
  </si>
  <si>
    <t>Naknade građanima i kućanstvima</t>
  </si>
  <si>
    <t>OSIGURANJE UVJETA RADASŠ-minimalni standard</t>
  </si>
  <si>
    <t>SREDNJE ŠKOLSKI STANDARD</t>
  </si>
  <si>
    <t>Kapitalni projekt K 3110-02</t>
  </si>
  <si>
    <t>Kapitalni izdatci iz decentrali.</t>
  </si>
  <si>
    <t>Rashodi za dodatna ulaganja na nef.im.</t>
  </si>
  <si>
    <t>Aktivnost A 3110-04</t>
  </si>
  <si>
    <t>UČENIČKI DOM</t>
  </si>
  <si>
    <t>Aktivnost A 3110-05</t>
  </si>
  <si>
    <t>Odgojno obrazovno, administrativno i tehničko osoblje</t>
  </si>
  <si>
    <t>Izvor financiranja 501</t>
  </si>
  <si>
    <t xml:space="preserve">Pomoći iz državnog proračuna </t>
  </si>
  <si>
    <t>PROGRAM 3120</t>
  </si>
  <si>
    <t>DRŽAVNI PRORAČUN</t>
  </si>
  <si>
    <t>Aktivnost K 3120-02</t>
  </si>
  <si>
    <t>Kapitalni izdatci-državni proračun</t>
  </si>
  <si>
    <t>VLASTITI PRIHODI</t>
  </si>
  <si>
    <t>Aktivnost A 3120-01</t>
  </si>
  <si>
    <t>Izvor financiranja 31</t>
  </si>
  <si>
    <t>Vlastita sredstva</t>
  </si>
  <si>
    <t>Izdatci za financijaku imovinu i oplatu zajmova</t>
  </si>
  <si>
    <t>Izdatci za otplatu glavnice primljenih kredita i zajmova</t>
  </si>
  <si>
    <t>Kapitalni izdatci-vlastiti prihodi</t>
  </si>
  <si>
    <t>Aktivnost A 3120-02</t>
  </si>
  <si>
    <t xml:space="preserve">POSEBNE NAMJENE </t>
  </si>
  <si>
    <t>Aktivnost K 3120-01</t>
  </si>
  <si>
    <t>Prihodi za posebne namjene-uč-dom sufinanciranje roditelja i ostali prihodi za posebne namjene</t>
  </si>
  <si>
    <t>Izvor financiranja 412</t>
  </si>
  <si>
    <t>Aktivnost K 3120-03</t>
  </si>
  <si>
    <t>Kapitalni izdatci-prihodi za posebne namjene</t>
  </si>
  <si>
    <t>DONACIJE</t>
  </si>
  <si>
    <t>Aktivnost A 3120-03</t>
  </si>
  <si>
    <t xml:space="preserve">Donacije-tekuće </t>
  </si>
  <si>
    <t>Izvor financiranja 61</t>
  </si>
  <si>
    <t>Aktivnost K 3120-04</t>
  </si>
  <si>
    <t xml:space="preserve">Donacije-kapitalne </t>
  </si>
  <si>
    <t>Kapitalne donacije</t>
  </si>
  <si>
    <t>Rashodi za nabavu nefina.imo.</t>
  </si>
  <si>
    <t>Rashodi za dodatna ulaga.na nef.imo</t>
  </si>
  <si>
    <t>PROGRAM 3130</t>
  </si>
  <si>
    <t>Aktivnost A 3130-01</t>
  </si>
  <si>
    <t>Sufinanc.prijevoza učenika</t>
  </si>
  <si>
    <t>Izvor financiranja 51</t>
  </si>
  <si>
    <t>Državni proračun</t>
  </si>
  <si>
    <t>PROGRAM 3140</t>
  </si>
  <si>
    <t>Aktivnost A 3140-04</t>
  </si>
  <si>
    <t>Erasmus</t>
  </si>
  <si>
    <t>Državni proračun-pomoći</t>
  </si>
  <si>
    <t>Aktivnost A 3140-05</t>
  </si>
  <si>
    <t>Shema školskog voća</t>
  </si>
  <si>
    <t>Izvor financiranja 54</t>
  </si>
  <si>
    <t>Rezultat poslovanja</t>
  </si>
  <si>
    <t>Izvor financiranja 17</t>
  </si>
  <si>
    <t>Višak-dec</t>
  </si>
  <si>
    <t>Izvor financiranja 72</t>
  </si>
  <si>
    <t>Prihodi od nefinancijske imovine</t>
  </si>
  <si>
    <t>Opći prihodi i primici</t>
  </si>
  <si>
    <t>VLASTITI PRIHODI  3+4</t>
  </si>
  <si>
    <t>UKUPNO IZVORI 51+501+54</t>
  </si>
  <si>
    <t>Primici od fin.imo.i zaduž.</t>
  </si>
  <si>
    <t>Izdatci za fin.imo i otpl.zajmova</t>
  </si>
  <si>
    <t>izdatci za otplatu glav.primljenih kred.i zajmova</t>
  </si>
  <si>
    <t>Plan za 2024.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</si>
  <si>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</si>
  <si>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</si>
  <si>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</si>
  <si>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</si>
  <si>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B. RAČUN FINANCIRANJA PREMA IZVORIMA FINANCIRANJA</t>
  </si>
  <si>
    <t>EUR</t>
  </si>
  <si>
    <t>Proračun za 2024.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</si>
  <si>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</si>
  <si>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</si>
  <si>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</si>
  <si>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</si>
  <si>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</si>
  <si>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</si>
  <si>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</si>
  <si>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</si>
  <si>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</si>
  <si>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</si>
  <si>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</si>
  <si>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</si>
  <si>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Tekući projekt T 3140-06</t>
  </si>
  <si>
    <t>Izvor financiranja 63</t>
  </si>
  <si>
    <t>Kazne, upravne mjere i ostali prihodi</t>
  </si>
  <si>
    <t>Kazne,upravne mjere i ostali prihodi</t>
  </si>
  <si>
    <t>Opći prihodi i primici-LSŽ</t>
  </si>
  <si>
    <t>Rashodi za nabavu neproizvedene dug.imo.</t>
  </si>
  <si>
    <t>Ostale pomoći-državni pro.</t>
  </si>
  <si>
    <t>Djelatnost sred.škola iznad standarda</t>
  </si>
  <si>
    <t>UČENIČKI DOM-opći prihodi i primici</t>
  </si>
  <si>
    <t>Izvor financiranja 11</t>
  </si>
  <si>
    <t>RAVNATELJICA</t>
  </si>
  <si>
    <t>Adela Rukavina, prof.</t>
  </si>
  <si>
    <t>POVEĆANJE/SMANJENJE</t>
  </si>
  <si>
    <t>REBALABS I. 2024</t>
  </si>
  <si>
    <t>POVEĆANJE/SMANJANJE</t>
  </si>
  <si>
    <t>REBALANS I.</t>
  </si>
  <si>
    <t>DONACIJE-ukupno</t>
  </si>
  <si>
    <t>POVEĆANJE/SMANJAENJE</t>
  </si>
  <si>
    <t>"Obrazovanje jednakih mogućnosti IV"</t>
  </si>
  <si>
    <t>I. IZMJENE I DOPUNE FINANCIJSKOG PLANA SREDNJE ŠKOLE OTOČAC ZA 2024. GODINU</t>
  </si>
  <si>
    <t>I. IZMJENE I DOPUNE FINANCIJSKOG  PLANA SREDNJE ŠKOLE OTOČAC ZA 2024. GODINU</t>
  </si>
  <si>
    <t>I. IZMJENE I DOPUNE FINANCIJSKOG PLANA SREDNJE ŠKOLE OTOČAC ZA 2024.GODINU</t>
  </si>
  <si>
    <t xml:space="preserve">REBALANS I. 2024. </t>
  </si>
  <si>
    <t>REBALANS I. 2024</t>
  </si>
  <si>
    <t>REBALANS I. 2024.</t>
  </si>
  <si>
    <t>Plan 2024.</t>
  </si>
  <si>
    <t>I. REBALANS 2024.</t>
  </si>
  <si>
    <t>UKUPNO RASHODI</t>
  </si>
  <si>
    <t xml:space="preserve">Ostali rashodi </t>
  </si>
  <si>
    <t>Ostali rashodi</t>
  </si>
  <si>
    <t>INDEKS</t>
  </si>
  <si>
    <t>KLASA: 400-02/24-01/01</t>
  </si>
  <si>
    <t>Otočac, 25.04.2024.</t>
  </si>
  <si>
    <t>I. IZMJENE I DOPUNE FINANCIJSKOF PLANA SREDNJE ŠKOLE OTOČAC ZA 2024. GODINU</t>
  </si>
  <si>
    <t>URBROJ: 2125-37-03-24-2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</si>
</sst>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n&quot;_-;\-* #,##0.00\ &quot;kn&quot;_-;_-* &quot;-&quot;??\ &quot;kn&quot;_-;_-@_-"/>
  </numFmts>
  <fonts count="3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i/>
      <sz val="14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i/>
      <sz val="16"/>
      <name val="Arial"/>
      <family val="2"/>
      <charset val="238"/>
    </font>
    <font>
      <b/>
      <i/>
      <sz val="16"/>
      <name val="Arial"/>
      <family val="2"/>
      <charset val="238"/>
    </font>
    <font>
      <b/>
      <i/>
      <sz val="14"/>
      <name val="Arial"/>
      <family val="2"/>
      <charset val="238"/>
    </font>
    <font>
      <sz val="12"/>
      <name val="Calibri"/>
      <family val="2"/>
      <charset val="238"/>
      <scheme val="minor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21" fillId="0" borderId="0" applyFont="0" applyFill="0" applyBorder="0" applyAlignment="0" applyProtection="0"/>
  </cellStyleXfs>
  <cellXfs count="256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0" fontId="17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4" fontId="6" fillId="0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0" fontId="19" fillId="0" borderId="0" xfId="0" applyFont="1"/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 applyProtection="1">
      <alignment horizontal="right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8" fillId="2" borderId="2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0" borderId="1" xfId="0" applyNumberFormat="1" applyFont="1" applyFill="1" applyBorder="1" applyAlignment="1" applyProtection="1">
      <alignment horizontal="center"/>
    </xf>
    <xf numFmtId="0" fontId="6" fillId="0" borderId="1" xfId="0" applyNumberFormat="1" applyFont="1" applyFill="1" applyBorder="1" applyAlignment="1" applyProtection="1">
      <alignment horizontal="center"/>
    </xf>
    <xf numFmtId="0" fontId="3" fillId="2" borderId="0" xfId="0" applyNumberFormat="1" applyFont="1" applyFill="1" applyBorder="1" applyAlignment="1" applyProtection="1">
      <alignment horizontal="left" vertical="center" wrapText="1" indent="1"/>
    </xf>
    <xf numFmtId="3" fontId="3" fillId="0" borderId="3" xfId="0" applyNumberFormat="1" applyFont="1" applyFill="1" applyBorder="1" applyAlignment="1" applyProtection="1">
      <alignment wrapText="1"/>
    </xf>
    <xf numFmtId="3" fontId="6" fillId="0" borderId="3" xfId="0" applyNumberFormat="1" applyFont="1" applyFill="1" applyBorder="1" applyAlignment="1" applyProtection="1">
      <alignment wrapText="1"/>
    </xf>
    <xf numFmtId="0" fontId="6" fillId="2" borderId="4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>
      <alignment horizontal="left" vertical="center" wrapText="1"/>
    </xf>
    <xf numFmtId="3" fontId="3" fillId="2" borderId="0" xfId="0" applyNumberFormat="1" applyFont="1" applyFill="1" applyBorder="1" applyAlignment="1">
      <alignment horizontal="right"/>
    </xf>
    <xf numFmtId="3" fontId="3" fillId="0" borderId="4" xfId="0" applyNumberFormat="1" applyFont="1" applyFill="1" applyBorder="1" applyAlignment="1" applyProtection="1">
      <alignment wrapText="1"/>
    </xf>
    <xf numFmtId="0" fontId="6" fillId="2" borderId="2" xfId="0" applyNumberFormat="1" applyFont="1" applyFill="1" applyBorder="1" applyAlignment="1" applyProtection="1">
      <alignment horizontal="left"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6" fillId="2" borderId="4" xfId="0" applyNumberFormat="1" applyFont="1" applyFill="1" applyBorder="1" applyAlignment="1" applyProtection="1">
      <alignment horizontal="center" vertical="center"/>
    </xf>
    <xf numFmtId="0" fontId="18" fillId="2" borderId="1" xfId="0" applyNumberFormat="1" applyFont="1" applyFill="1" applyBorder="1" applyAlignment="1" applyProtection="1">
      <alignment horizontal="center" vertical="center" wrapText="1"/>
    </xf>
    <xf numFmtId="0" fontId="20" fillId="2" borderId="1" xfId="0" applyNumberFormat="1" applyFont="1" applyFill="1" applyBorder="1" applyAlignment="1" applyProtection="1">
      <alignment horizontal="center" vertical="center"/>
    </xf>
    <xf numFmtId="0" fontId="20" fillId="2" borderId="2" xfId="0" applyNumberFormat="1" applyFont="1" applyFill="1" applyBorder="1" applyAlignment="1" applyProtection="1">
      <alignment horizontal="left" vertical="center" wrapText="1"/>
    </xf>
    <xf numFmtId="0" fontId="20" fillId="2" borderId="1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8" fillId="2" borderId="2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/>
    </xf>
    <xf numFmtId="0" fontId="6" fillId="2" borderId="4" xfId="0" applyNumberFormat="1" applyFont="1" applyFill="1" applyBorder="1" applyAlignment="1" applyProtection="1">
      <alignment horizontal="left" vertical="center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" fontId="6" fillId="2" borderId="3" xfId="0" applyNumberFormat="1" applyFont="1" applyFill="1" applyBorder="1" applyAlignment="1">
      <alignment horizontal="right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8" fillId="2" borderId="2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22" fillId="2" borderId="3" xfId="0" applyNumberFormat="1" applyFont="1" applyFill="1" applyBorder="1" applyAlignment="1" applyProtection="1">
      <alignment horizontal="left" vertical="center" wrapText="1"/>
    </xf>
    <xf numFmtId="0" fontId="23" fillId="2" borderId="3" xfId="0" applyNumberFormat="1" applyFont="1" applyFill="1" applyBorder="1" applyAlignment="1" applyProtection="1">
      <alignment horizontal="left" vertical="center" wrapText="1"/>
    </xf>
    <xf numFmtId="0" fontId="23" fillId="2" borderId="3" xfId="0" quotePrefix="1" applyFont="1" applyFill="1" applyBorder="1" applyAlignment="1">
      <alignment horizontal="left" vertical="center"/>
    </xf>
    <xf numFmtId="0" fontId="24" fillId="2" borderId="3" xfId="0" quotePrefix="1" applyFont="1" applyFill="1" applyBorder="1" applyAlignment="1">
      <alignment horizontal="left" vertical="center"/>
    </xf>
    <xf numFmtId="0" fontId="22" fillId="2" borderId="3" xfId="0" quotePrefix="1" applyFont="1" applyFill="1" applyBorder="1" applyAlignment="1">
      <alignment horizontal="left" vertical="center"/>
    </xf>
    <xf numFmtId="0" fontId="22" fillId="2" borderId="3" xfId="0" applyFont="1" applyFill="1" applyBorder="1" applyAlignment="1">
      <alignment horizontal="left" vertical="center"/>
    </xf>
    <xf numFmtId="0" fontId="22" fillId="2" borderId="3" xfId="0" applyNumberFormat="1" applyFont="1" applyFill="1" applyBorder="1" applyAlignment="1" applyProtection="1">
      <alignment horizontal="left" vertical="center"/>
    </xf>
    <xf numFmtId="0" fontId="23" fillId="2" borderId="3" xfId="0" applyNumberFormat="1" applyFont="1" applyFill="1" applyBorder="1" applyAlignment="1" applyProtection="1">
      <alignment horizontal="left" vertical="center"/>
    </xf>
    <xf numFmtId="0" fontId="25" fillId="0" borderId="0" xfId="0" applyFont="1"/>
    <xf numFmtId="0" fontId="4" fillId="0" borderId="0" xfId="0" applyNumberFormat="1" applyFont="1" applyFill="1" applyBorder="1" applyAlignment="1" applyProtection="1">
      <alignment vertical="center" wrapText="1"/>
    </xf>
    <xf numFmtId="0" fontId="2" fillId="4" borderId="3" xfId="0" applyNumberFormat="1" applyFont="1" applyFill="1" applyBorder="1" applyAlignment="1" applyProtection="1">
      <alignment horizontal="center" vertical="center" wrapText="1"/>
    </xf>
    <xf numFmtId="0" fontId="2" fillId="4" borderId="4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4" fontId="12" fillId="2" borderId="3" xfId="0" applyNumberFormat="1" applyFont="1" applyFill="1" applyBorder="1" applyAlignment="1">
      <alignment horizontal="right"/>
    </xf>
    <xf numFmtId="0" fontId="26" fillId="2" borderId="3" xfId="0" applyNumberFormat="1" applyFont="1" applyFill="1" applyBorder="1" applyAlignment="1" applyProtection="1">
      <alignment horizontal="left" vertical="center" wrapText="1"/>
    </xf>
    <xf numFmtId="0" fontId="27" fillId="2" borderId="3" xfId="0" applyNumberFormat="1" applyFont="1" applyFill="1" applyBorder="1" applyAlignment="1" applyProtection="1">
      <alignment horizontal="left" vertical="center" wrapText="1"/>
    </xf>
    <xf numFmtId="0" fontId="27" fillId="2" borderId="3" xfId="0" quotePrefix="1" applyFont="1" applyFill="1" applyBorder="1" applyAlignment="1">
      <alignment horizontal="left" vertical="center"/>
    </xf>
    <xf numFmtId="0" fontId="28" fillId="2" borderId="3" xfId="0" quotePrefix="1" applyFont="1" applyFill="1" applyBorder="1" applyAlignment="1">
      <alignment horizontal="left" vertical="center"/>
    </xf>
    <xf numFmtId="0" fontId="26" fillId="2" borderId="3" xfId="0" quotePrefix="1" applyFont="1" applyFill="1" applyBorder="1" applyAlignment="1">
      <alignment horizontal="left" vertical="center"/>
    </xf>
    <xf numFmtId="0" fontId="26" fillId="2" borderId="3" xfId="0" applyFont="1" applyFill="1" applyBorder="1" applyAlignment="1">
      <alignment horizontal="left" vertical="center"/>
    </xf>
    <xf numFmtId="0" fontId="26" fillId="2" borderId="3" xfId="0" applyNumberFormat="1" applyFont="1" applyFill="1" applyBorder="1" applyAlignment="1" applyProtection="1">
      <alignment horizontal="left" vertical="center"/>
    </xf>
    <xf numFmtId="0" fontId="8" fillId="2" borderId="3" xfId="0" quotePrefix="1" applyFont="1" applyFill="1" applyBorder="1" applyAlignment="1">
      <alignment horizontal="center" vertical="center" wrapText="1"/>
    </xf>
    <xf numFmtId="0" fontId="29" fillId="2" borderId="3" xfId="0" quotePrefix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9" fillId="3" borderId="2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11" fillId="4" borderId="1" xfId="0" quotePrefix="1" applyNumberFormat="1" applyFont="1" applyFill="1" applyBorder="1" applyAlignment="1">
      <alignment horizontal="right"/>
    </xf>
    <xf numFmtId="3" fontId="11" fillId="4" borderId="3" xfId="0" applyNumberFormat="1" applyFont="1" applyFill="1" applyBorder="1" applyAlignment="1" applyProtection="1">
      <alignment horizontal="right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31" fillId="0" borderId="0" xfId="0" applyFont="1" applyAlignment="1">
      <alignment wrapText="1"/>
    </xf>
    <xf numFmtId="0" fontId="22" fillId="0" borderId="0" xfId="0" quotePrefix="1" applyNumberFormat="1" applyFont="1" applyFill="1" applyBorder="1" applyAlignment="1" applyProtection="1">
      <alignment horizontal="center" vertical="center" wrapText="1"/>
    </xf>
    <xf numFmtId="0" fontId="23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/>
    <xf numFmtId="0" fontId="11" fillId="0" borderId="1" xfId="0" quotePrefix="1" applyFont="1" applyBorder="1" applyAlignment="1">
      <alignment horizontal="left" wrapText="1"/>
    </xf>
    <xf numFmtId="0" fontId="11" fillId="0" borderId="2" xfId="0" quotePrefix="1" applyFont="1" applyBorder="1" applyAlignment="1">
      <alignment horizontal="left" wrapText="1"/>
    </xf>
    <xf numFmtId="0" fontId="11" fillId="0" borderId="2" xfId="0" quotePrefix="1" applyFont="1" applyBorder="1" applyAlignment="1">
      <alignment horizontal="center" wrapText="1"/>
    </xf>
    <xf numFmtId="0" fontId="11" fillId="0" borderId="2" xfId="0" quotePrefix="1" applyNumberFormat="1" applyFont="1" applyFill="1" applyBorder="1" applyAlignment="1" applyProtection="1">
      <alignment horizontal="left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3" fontId="6" fillId="3" borderId="1" xfId="0" quotePrefix="1" applyNumberFormat="1" applyFont="1" applyFill="1" applyBorder="1" applyAlignment="1">
      <alignment horizontal="right"/>
    </xf>
    <xf numFmtId="3" fontId="6" fillId="3" borderId="3" xfId="0" quotePrefix="1" applyNumberFormat="1" applyFont="1" applyFill="1" applyBorder="1" applyAlignment="1">
      <alignment horizontal="right"/>
    </xf>
    <xf numFmtId="0" fontId="5" fillId="4" borderId="4" xfId="0" applyNumberFormat="1" applyFont="1" applyFill="1" applyBorder="1" applyAlignment="1" applyProtection="1">
      <alignment horizontal="center" vertical="center" wrapText="1"/>
    </xf>
    <xf numFmtId="0" fontId="5" fillId="4" borderId="3" xfId="0" applyNumberFormat="1" applyFont="1" applyFill="1" applyBorder="1" applyAlignment="1" applyProtection="1">
      <alignment horizontal="center" vertical="center" wrapText="1"/>
    </xf>
    <xf numFmtId="0" fontId="18" fillId="2" borderId="2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20" fillId="2" borderId="1" xfId="0" applyNumberFormat="1" applyFont="1" applyFill="1" applyBorder="1" applyAlignment="1" applyProtection="1">
      <alignment horizontal="center" vertical="center" wrapText="1"/>
    </xf>
    <xf numFmtId="3" fontId="6" fillId="4" borderId="4" xfId="0" applyNumberFormat="1" applyFont="1" applyFill="1" applyBorder="1" applyAlignment="1" applyProtection="1">
      <alignment wrapText="1"/>
    </xf>
    <xf numFmtId="4" fontId="3" fillId="4" borderId="3" xfId="0" applyNumberFormat="1" applyFont="1" applyFill="1" applyBorder="1" applyAlignment="1">
      <alignment horizontal="right"/>
    </xf>
    <xf numFmtId="3" fontId="6" fillId="0" borderId="4" xfId="0" applyNumberFormat="1" applyFont="1" applyFill="1" applyBorder="1" applyAlignment="1" applyProtection="1">
      <alignment wrapText="1"/>
    </xf>
    <xf numFmtId="4" fontId="6" fillId="0" borderId="3" xfId="0" applyNumberFormat="1" applyFont="1" applyFill="1" applyBorder="1" applyAlignment="1" applyProtection="1">
      <alignment horizontal="right" wrapText="1"/>
    </xf>
    <xf numFmtId="4" fontId="6" fillId="0" borderId="3" xfId="1" applyNumberFormat="1" applyFont="1" applyBorder="1" applyAlignment="1">
      <alignment horizontal="right"/>
    </xf>
    <xf numFmtId="4" fontId="6" fillId="0" borderId="3" xfId="1" applyNumberFormat="1" applyFont="1" applyFill="1" applyBorder="1" applyAlignment="1" applyProtection="1">
      <alignment horizontal="right" wrapText="1"/>
    </xf>
    <xf numFmtId="4" fontId="6" fillId="3" borderId="3" xfId="1" applyNumberFormat="1" applyFont="1" applyFill="1" applyBorder="1" applyAlignment="1">
      <alignment horizontal="right"/>
    </xf>
    <xf numFmtId="4" fontId="11" fillId="4" borderId="1" xfId="0" quotePrefix="1" applyNumberFormat="1" applyFont="1" applyFill="1" applyBorder="1" applyAlignment="1">
      <alignment horizontal="right"/>
    </xf>
    <xf numFmtId="4" fontId="11" fillId="4" borderId="3" xfId="0" applyNumberFormat="1" applyFont="1" applyFill="1" applyBorder="1" applyAlignment="1" applyProtection="1">
      <alignment horizontal="right" wrapText="1"/>
    </xf>
    <xf numFmtId="4" fontId="11" fillId="3" borderId="1" xfId="0" quotePrefix="1" applyNumberFormat="1" applyFont="1" applyFill="1" applyBorder="1" applyAlignment="1">
      <alignment horizontal="right"/>
    </xf>
    <xf numFmtId="4" fontId="11" fillId="3" borderId="3" xfId="0" quotePrefix="1" applyNumberFormat="1" applyFont="1" applyFill="1" applyBorder="1" applyAlignment="1">
      <alignment horizontal="right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32" fillId="2" borderId="3" xfId="0" quotePrefix="1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/>
    </xf>
    <xf numFmtId="0" fontId="32" fillId="2" borderId="3" xfId="0" quotePrefix="1" applyFont="1" applyFill="1" applyBorder="1" applyAlignment="1">
      <alignment horizontal="left" vertical="center" wrapText="1"/>
    </xf>
    <xf numFmtId="0" fontId="33" fillId="2" borderId="3" xfId="0" quotePrefix="1" applyFont="1" applyFill="1" applyBorder="1" applyAlignment="1">
      <alignment horizontal="left"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4" fontId="25" fillId="0" borderId="0" xfId="0" applyNumberFormat="1" applyFont="1"/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30" fillId="2" borderId="3" xfId="0" quotePrefix="1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 wrapText="1"/>
    </xf>
    <xf numFmtId="4" fontId="6" fillId="2" borderId="3" xfId="0" applyNumberFormat="1" applyFont="1" applyFill="1" applyBorder="1" applyAlignment="1" applyProtection="1">
      <alignment horizontal="right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10" fontId="3" fillId="2" borderId="3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4" fillId="4" borderId="3" xfId="0" applyNumberFormat="1" applyFont="1" applyFill="1" applyBorder="1" applyAlignment="1" applyProtection="1">
      <alignment horizontal="center" vertical="center" wrapText="1"/>
    </xf>
    <xf numFmtId="0" fontId="35" fillId="4" borderId="3" xfId="0" applyNumberFormat="1" applyFont="1" applyFill="1" applyBorder="1" applyAlignment="1" applyProtection="1">
      <alignment horizontal="center" vertical="center" wrapText="1"/>
    </xf>
    <xf numFmtId="0" fontId="18" fillId="2" borderId="2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20" fillId="2" borderId="1" xfId="0" applyNumberFormat="1" applyFont="1" applyFill="1" applyBorder="1" applyAlignment="1" applyProtection="1">
      <alignment horizontal="center" vertical="center" wrapText="1"/>
    </xf>
    <xf numFmtId="0" fontId="36" fillId="0" borderId="0" xfId="0" applyFont="1"/>
    <xf numFmtId="4" fontId="3" fillId="2" borderId="3" xfId="0" applyNumberFormat="1" applyFont="1" applyFill="1" applyBorder="1" applyAlignment="1">
      <alignment horizontal="right" wrapText="1"/>
    </xf>
    <xf numFmtId="4" fontId="6" fillId="2" borderId="3" xfId="0" applyNumberFormat="1" applyFont="1" applyFill="1" applyBorder="1" applyAlignment="1">
      <alignment horizontal="right" wrapText="1"/>
    </xf>
    <xf numFmtId="0" fontId="18" fillId="2" borderId="2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0" fontId="13" fillId="0" borderId="0" xfId="0" applyFont="1" applyAlignment="1">
      <alignment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10" fontId="3" fillId="4" borderId="3" xfId="0" applyNumberFormat="1" applyFont="1" applyFill="1" applyBorder="1" applyAlignment="1">
      <alignment horizontal="right"/>
    </xf>
    <xf numFmtId="4" fontId="6" fillId="4" borderId="3" xfId="0" applyNumberFormat="1" applyFont="1" applyFill="1" applyBorder="1" applyAlignment="1">
      <alignment horizontal="right"/>
    </xf>
    <xf numFmtId="4" fontId="6" fillId="4" borderId="3" xfId="0" applyNumberFormat="1" applyFont="1" applyFill="1" applyBorder="1" applyAlignment="1" applyProtection="1">
      <alignment horizontal="right"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3" fillId="0" borderId="0" xfId="0" applyFont="1" applyAlignment="1">
      <alignment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0" borderId="1" xfId="0" quotePrefix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5" fillId="0" borderId="0" xfId="0" applyNumberFormat="1" applyFont="1" applyFill="1" applyBorder="1" applyAlignment="1" applyProtection="1">
      <alignment wrapText="1"/>
    </xf>
    <xf numFmtId="0" fontId="16" fillId="0" borderId="0" xfId="0" applyNumberFormat="1" applyFont="1" applyFill="1" applyBorder="1" applyAlignment="1" applyProtection="1">
      <alignment wrapText="1"/>
    </xf>
    <xf numFmtId="0" fontId="11" fillId="4" borderId="1" xfId="0" applyNumberFormat="1" applyFont="1" applyFill="1" applyBorder="1" applyAlignment="1" applyProtection="1">
      <alignment horizontal="left" vertical="center" wrapText="1"/>
    </xf>
    <xf numFmtId="0" fontId="11" fillId="4" borderId="2" xfId="0" applyNumberFormat="1" applyFont="1" applyFill="1" applyBorder="1" applyAlignment="1" applyProtection="1">
      <alignment horizontal="left" vertical="center" wrapText="1"/>
    </xf>
    <xf numFmtId="0" fontId="11" fillId="4" borderId="4" xfId="0" applyNumberFormat="1" applyFont="1" applyFill="1" applyBorder="1" applyAlignment="1" applyProtection="1">
      <alignment horizontal="left" vertical="center" wrapText="1"/>
    </xf>
    <xf numFmtId="0" fontId="11" fillId="3" borderId="2" xfId="0" applyNumberFormat="1" applyFont="1" applyFill="1" applyBorder="1" applyAlignment="1" applyProtection="1">
      <alignment horizontal="left" vertical="center" wrapText="1"/>
    </xf>
    <xf numFmtId="0" fontId="11" fillId="3" borderId="4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Alignment="1">
      <alignment vertical="center" wrapText="1"/>
    </xf>
    <xf numFmtId="0" fontId="18" fillId="2" borderId="1" xfId="0" applyNumberFormat="1" applyFont="1" applyFill="1" applyBorder="1" applyAlignment="1" applyProtection="1">
      <alignment horizontal="left" vertical="center" wrapText="1"/>
    </xf>
    <xf numFmtId="0" fontId="18" fillId="2" borderId="2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/>
    </xf>
    <xf numFmtId="0" fontId="6" fillId="2" borderId="2" xfId="0" applyNumberFormat="1" applyFont="1" applyFill="1" applyBorder="1" applyAlignment="1" applyProtection="1">
      <alignment horizontal="left" vertical="center"/>
    </xf>
    <xf numFmtId="0" fontId="6" fillId="2" borderId="4" xfId="0" applyNumberFormat="1" applyFont="1" applyFill="1" applyBorder="1" applyAlignment="1" applyProtection="1">
      <alignment horizontal="left" vertical="center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20" fillId="2" borderId="1" xfId="0" applyNumberFormat="1" applyFont="1" applyFill="1" applyBorder="1" applyAlignment="1" applyProtection="1">
      <alignment horizontal="center" vertical="center" wrapText="1"/>
    </xf>
    <xf numFmtId="0" fontId="20" fillId="2" borderId="2" xfId="0" applyNumberFormat="1" applyFont="1" applyFill="1" applyBorder="1" applyAlignment="1" applyProtection="1">
      <alignment horizontal="center" vertical="center" wrapText="1"/>
    </xf>
    <xf numFmtId="0" fontId="20" fillId="2" borderId="4" xfId="0" applyNumberFormat="1" applyFont="1" applyFill="1" applyBorder="1" applyAlignment="1" applyProtection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left" vertical="center"/>
    </xf>
    <xf numFmtId="0" fontId="6" fillId="4" borderId="2" xfId="0" applyNumberFormat="1" applyFont="1" applyFill="1" applyBorder="1" applyAlignment="1" applyProtection="1">
      <alignment horizontal="left" vertical="center"/>
    </xf>
    <xf numFmtId="0" fontId="6" fillId="4" borderId="4" xfId="0" applyNumberFormat="1" applyFont="1" applyFill="1" applyBorder="1" applyAlignment="1" applyProtection="1">
      <alignment horizontal="left" vertical="center"/>
    </xf>
    <xf numFmtId="0" fontId="18" fillId="2" borderId="1" xfId="0" applyNumberFormat="1" applyFont="1" applyFill="1" applyBorder="1" applyAlignment="1" applyProtection="1">
      <alignment horizontal="left" vertical="center"/>
    </xf>
    <xf numFmtId="0" fontId="18" fillId="2" borderId="2" xfId="0" applyNumberFormat="1" applyFont="1" applyFill="1" applyBorder="1" applyAlignment="1" applyProtection="1">
      <alignment horizontal="left" vertical="center"/>
    </xf>
    <xf numFmtId="0" fontId="18" fillId="2" borderId="4" xfId="0" applyNumberFormat="1" applyFont="1" applyFill="1" applyBorder="1" applyAlignment="1" applyProtection="1">
      <alignment horizontal="left" vertical="center"/>
    </xf>
    <xf numFmtId="10" fontId="3" fillId="3" borderId="3" xfId="0" applyNumberFormat="1" applyFont="1" applyFill="1" applyBorder="1" applyAlignment="1">
      <alignment horizontal="right"/>
    </xf>
    <xf numFmtId="4" fontId="3" fillId="0" borderId="3" xfId="1" applyNumberFormat="1" applyFont="1" applyFill="1" applyBorder="1" applyAlignment="1" applyProtection="1">
      <alignment horizontal="right" wrapText="1"/>
    </xf>
    <xf numFmtId="10" fontId="3" fillId="0" borderId="3" xfId="1" applyNumberFormat="1" applyFont="1" applyFill="1" applyBorder="1" applyAlignment="1" applyProtection="1">
      <alignment horizontal="right" wrapText="1"/>
    </xf>
    <xf numFmtId="10" fontId="9" fillId="4" borderId="3" xfId="0" applyNumberFormat="1" applyFont="1" applyFill="1" applyBorder="1" applyAlignment="1" applyProtection="1">
      <alignment horizontal="right" wrapText="1"/>
    </xf>
    <xf numFmtId="4" fontId="9" fillId="3" borderId="3" xfId="0" quotePrefix="1" applyNumberFormat="1" applyFont="1" applyFill="1" applyBorder="1" applyAlignment="1">
      <alignment horizontal="right"/>
    </xf>
    <xf numFmtId="10" fontId="3" fillId="4" borderId="3" xfId="0" applyNumberFormat="1" applyFont="1" applyFill="1" applyBorder="1" applyAlignment="1" applyProtection="1">
      <alignment horizontal="right" vertical="center" wrapText="1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workbookViewId="0">
      <selection activeCell="J30" sqref="J30"/>
    </sheetView>
  </sheetViews>
  <sheetFormatPr defaultRowHeight="15" x14ac:dyDescent="0.25"/>
  <cols>
    <col min="5" max="5" width="25.28515625" customWidth="1"/>
    <col min="6" max="6" width="18.42578125" customWidth="1"/>
    <col min="7" max="8" width="13" customWidth="1"/>
    <col min="9" max="9" width="9.7109375" customWidth="1"/>
  </cols>
  <sheetData>
    <row r="1" spans="1:14" ht="42" customHeight="1" x14ac:dyDescent="0.25">
      <c r="A1" s="204" t="s">
        <v>170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</row>
    <row r="2" spans="1:14" ht="18" x14ac:dyDescent="0.25">
      <c r="A2" s="114"/>
      <c r="B2" s="114"/>
      <c r="C2" s="114"/>
      <c r="D2" s="114"/>
      <c r="E2" s="114"/>
      <c r="F2" s="114"/>
      <c r="G2" s="114"/>
      <c r="H2" s="188"/>
      <c r="I2" s="114"/>
    </row>
    <row r="3" spans="1:14" ht="15.75" x14ac:dyDescent="0.25">
      <c r="A3" s="195" t="s">
        <v>21</v>
      </c>
      <c r="B3" s="195"/>
      <c r="C3" s="195"/>
      <c r="D3" s="195"/>
      <c r="E3" s="195"/>
      <c r="F3" s="195"/>
      <c r="G3" s="196"/>
      <c r="H3" s="196"/>
      <c r="I3" s="196"/>
    </row>
    <row r="4" spans="1:14" ht="18" x14ac:dyDescent="0.25">
      <c r="A4" s="114"/>
      <c r="B4" s="114"/>
      <c r="C4" s="114"/>
      <c r="D4" s="114"/>
      <c r="E4" s="114"/>
      <c r="F4" s="114"/>
      <c r="G4" s="5"/>
      <c r="H4" s="5"/>
      <c r="I4" s="5"/>
    </row>
    <row r="5" spans="1:14" ht="15.75" x14ac:dyDescent="0.25">
      <c r="A5" s="195" t="s">
        <v>28</v>
      </c>
      <c r="B5" s="197"/>
      <c r="C5" s="197"/>
      <c r="D5" s="197"/>
      <c r="E5" s="197"/>
      <c r="F5" s="197"/>
      <c r="G5" s="197"/>
      <c r="H5" s="197"/>
      <c r="I5" s="197"/>
    </row>
    <row r="6" spans="1:14" ht="18" x14ac:dyDescent="0.25">
      <c r="A6" s="1"/>
      <c r="B6" s="2"/>
      <c r="C6" s="2"/>
      <c r="D6" s="2"/>
      <c r="E6" s="6"/>
      <c r="F6" s="7"/>
      <c r="G6" s="7"/>
      <c r="H6" s="7"/>
      <c r="I6" s="30" t="s">
        <v>123</v>
      </c>
    </row>
    <row r="7" spans="1:14" ht="28.5" customHeight="1" x14ac:dyDescent="0.25">
      <c r="A7" s="26"/>
      <c r="B7" s="27"/>
      <c r="C7" s="27"/>
      <c r="D7" s="28"/>
      <c r="E7" s="29"/>
      <c r="F7" s="3" t="s">
        <v>124</v>
      </c>
      <c r="G7" s="3" t="s">
        <v>149</v>
      </c>
      <c r="H7" s="3" t="s">
        <v>163</v>
      </c>
      <c r="I7" s="3" t="s">
        <v>167</v>
      </c>
    </row>
    <row r="8" spans="1:14" x14ac:dyDescent="0.25">
      <c r="A8" s="198" t="s">
        <v>0</v>
      </c>
      <c r="B8" s="199"/>
      <c r="C8" s="199"/>
      <c r="D8" s="199"/>
      <c r="E8" s="200"/>
      <c r="F8" s="34">
        <f>F9+F10</f>
        <v>2102613.31</v>
      </c>
      <c r="G8" s="34">
        <v>544773.06000000006</v>
      </c>
      <c r="H8" s="34">
        <v>2647386.37</v>
      </c>
      <c r="I8" s="250">
        <f>AVERAGE(H8/F8)</f>
        <v>1.2590933184951636</v>
      </c>
    </row>
    <row r="9" spans="1:14" x14ac:dyDescent="0.25">
      <c r="A9" s="201" t="s">
        <v>125</v>
      </c>
      <c r="B9" s="202"/>
      <c r="C9" s="202"/>
      <c r="D9" s="202"/>
      <c r="E9" s="194"/>
      <c r="F9" s="33">
        <v>2102613.31</v>
      </c>
      <c r="G9" s="33">
        <v>544773.06000000006</v>
      </c>
      <c r="H9" s="33">
        <v>2647386.37</v>
      </c>
      <c r="I9" s="250">
        <f t="shared" ref="I9:I14" si="0">AVERAGE(H9/F9)</f>
        <v>1.2590933184951636</v>
      </c>
    </row>
    <row r="10" spans="1:14" x14ac:dyDescent="0.25">
      <c r="A10" s="203" t="s">
        <v>126</v>
      </c>
      <c r="B10" s="194"/>
      <c r="C10" s="194"/>
      <c r="D10" s="194"/>
      <c r="E10" s="194"/>
      <c r="F10" s="33">
        <v>0</v>
      </c>
      <c r="G10" s="33"/>
      <c r="H10" s="33">
        <v>0</v>
      </c>
      <c r="I10" s="250">
        <v>0</v>
      </c>
    </row>
    <row r="11" spans="1:14" x14ac:dyDescent="0.25">
      <c r="A11" s="31" t="s">
        <v>1</v>
      </c>
      <c r="B11" s="113"/>
      <c r="C11" s="113"/>
      <c r="D11" s="113"/>
      <c r="E11" s="113"/>
      <c r="F11" s="34">
        <f>F12+F13</f>
        <v>2114259.9899999998</v>
      </c>
      <c r="G11" s="34">
        <v>554637.56999999995</v>
      </c>
      <c r="H11" s="34">
        <f>H12+H13</f>
        <v>2668897.56</v>
      </c>
      <c r="I11" s="250">
        <f t="shared" si="0"/>
        <v>1.2623317721677174</v>
      </c>
    </row>
    <row r="12" spans="1:14" x14ac:dyDescent="0.25">
      <c r="A12" s="205" t="s">
        <v>127</v>
      </c>
      <c r="B12" s="202"/>
      <c r="C12" s="202"/>
      <c r="D12" s="202"/>
      <c r="E12" s="202"/>
      <c r="F12" s="33">
        <v>2106527.3199999998</v>
      </c>
      <c r="G12" s="33">
        <v>551539.31999999995</v>
      </c>
      <c r="H12" s="137">
        <v>2658066.64</v>
      </c>
      <c r="I12" s="250">
        <f t="shared" si="0"/>
        <v>1.2618239577353312</v>
      </c>
    </row>
    <row r="13" spans="1:14" x14ac:dyDescent="0.25">
      <c r="A13" s="193" t="s">
        <v>128</v>
      </c>
      <c r="B13" s="194"/>
      <c r="C13" s="194"/>
      <c r="D13" s="194"/>
      <c r="E13" s="194"/>
      <c r="F13" s="35">
        <v>7732.67</v>
      </c>
      <c r="G13" s="35">
        <v>3098.25</v>
      </c>
      <c r="H13" s="137">
        <v>10830.92</v>
      </c>
      <c r="I13" s="250">
        <f t="shared" si="0"/>
        <v>1.4006701436890492</v>
      </c>
    </row>
    <row r="14" spans="1:14" x14ac:dyDescent="0.25">
      <c r="A14" s="206" t="s">
        <v>2</v>
      </c>
      <c r="B14" s="199"/>
      <c r="C14" s="199"/>
      <c r="D14" s="199"/>
      <c r="E14" s="199"/>
      <c r="F14" s="34">
        <v>-11646.68</v>
      </c>
      <c r="G14" s="34">
        <v>9864.51</v>
      </c>
      <c r="H14" s="34">
        <v>-21511.19</v>
      </c>
      <c r="I14" s="250">
        <f t="shared" si="0"/>
        <v>1.846980427040152</v>
      </c>
    </row>
    <row r="15" spans="1:14" ht="18" x14ac:dyDescent="0.25">
      <c r="A15" s="114"/>
      <c r="B15" s="20"/>
      <c r="C15" s="20"/>
      <c r="D15" s="20"/>
      <c r="E15" s="20"/>
      <c r="F15" s="21"/>
      <c r="G15" s="21"/>
      <c r="H15" s="21"/>
      <c r="I15" s="21"/>
    </row>
    <row r="16" spans="1:14" ht="15.75" x14ac:dyDescent="0.25">
      <c r="A16" s="195" t="s">
        <v>29</v>
      </c>
      <c r="B16" s="197"/>
      <c r="C16" s="197"/>
      <c r="D16" s="197"/>
      <c r="E16" s="197"/>
      <c r="F16" s="197"/>
      <c r="G16" s="197"/>
      <c r="H16" s="197"/>
      <c r="I16" s="197"/>
    </row>
    <row r="17" spans="1:9" ht="18" x14ac:dyDescent="0.25">
      <c r="A17" s="114"/>
      <c r="B17" s="20"/>
      <c r="C17" s="20"/>
      <c r="D17" s="20"/>
      <c r="E17" s="20"/>
      <c r="F17" s="21"/>
      <c r="G17" s="21"/>
      <c r="H17" s="21"/>
      <c r="I17" s="21"/>
    </row>
    <row r="18" spans="1:9" ht="25.5" x14ac:dyDescent="0.25">
      <c r="A18" s="26"/>
      <c r="B18" s="27"/>
      <c r="C18" s="27"/>
      <c r="D18" s="28"/>
      <c r="E18" s="29"/>
      <c r="F18" s="3" t="s">
        <v>124</v>
      </c>
      <c r="G18" s="3" t="s">
        <v>149</v>
      </c>
      <c r="H18" s="3" t="s">
        <v>163</v>
      </c>
      <c r="I18" s="3" t="s">
        <v>167</v>
      </c>
    </row>
    <row r="19" spans="1:9" x14ac:dyDescent="0.25">
      <c r="A19" s="193" t="s">
        <v>129</v>
      </c>
      <c r="B19" s="194"/>
      <c r="C19" s="194"/>
      <c r="D19" s="194"/>
      <c r="E19" s="194"/>
      <c r="F19" s="138"/>
      <c r="G19" s="138"/>
      <c r="H19" s="139"/>
      <c r="I19" s="139"/>
    </row>
    <row r="20" spans="1:9" x14ac:dyDescent="0.25">
      <c r="A20" s="193" t="s">
        <v>130</v>
      </c>
      <c r="B20" s="194"/>
      <c r="C20" s="194"/>
      <c r="D20" s="194"/>
      <c r="E20" s="194"/>
      <c r="F20" s="138">
        <v>0</v>
      </c>
      <c r="G20" s="138">
        <v>5.19</v>
      </c>
      <c r="H20" s="139">
        <v>5.19</v>
      </c>
      <c r="I20" s="251">
        <v>0</v>
      </c>
    </row>
    <row r="21" spans="1:9" x14ac:dyDescent="0.25">
      <c r="A21" s="206" t="s">
        <v>4</v>
      </c>
      <c r="B21" s="199"/>
      <c r="C21" s="199"/>
      <c r="D21" s="199"/>
      <c r="E21" s="199"/>
      <c r="F21" s="140">
        <f>F19-F20</f>
        <v>0</v>
      </c>
      <c r="G21" s="140">
        <v>5.19</v>
      </c>
      <c r="H21" s="140">
        <v>5.19</v>
      </c>
      <c r="I21" s="251">
        <v>0</v>
      </c>
    </row>
    <row r="22" spans="1:9" x14ac:dyDescent="0.25">
      <c r="A22" s="206" t="s">
        <v>5</v>
      </c>
      <c r="B22" s="199"/>
      <c r="C22" s="199"/>
      <c r="D22" s="199"/>
      <c r="E22" s="199"/>
      <c r="F22" s="140">
        <v>11646.68</v>
      </c>
      <c r="G22" s="140">
        <f>G14+G21</f>
        <v>9869.7000000000007</v>
      </c>
      <c r="H22" s="140">
        <v>21516.38</v>
      </c>
      <c r="I22" s="252">
        <f t="shared" ref="I21:I22" si="1">AVERAGE(H22/F22)</f>
        <v>1.8474260475946793</v>
      </c>
    </row>
    <row r="23" spans="1:9" ht="18" x14ac:dyDescent="0.25">
      <c r="A23" s="19"/>
      <c r="B23" s="20"/>
      <c r="C23" s="20"/>
      <c r="D23" s="20"/>
      <c r="E23" s="20"/>
      <c r="F23" s="21"/>
      <c r="G23" s="21"/>
      <c r="H23" s="21"/>
      <c r="I23" s="21"/>
    </row>
    <row r="24" spans="1:9" ht="15.75" x14ac:dyDescent="0.25">
      <c r="A24" s="195" t="s">
        <v>131</v>
      </c>
      <c r="B24" s="197"/>
      <c r="C24" s="197"/>
      <c r="D24" s="197"/>
      <c r="E24" s="197"/>
      <c r="F24" s="197"/>
      <c r="G24" s="197"/>
      <c r="H24" s="197"/>
      <c r="I24" s="197"/>
    </row>
    <row r="25" spans="1:9" ht="15.75" x14ac:dyDescent="0.25">
      <c r="A25" s="111"/>
      <c r="B25" s="112"/>
      <c r="C25" s="112"/>
      <c r="D25" s="112"/>
      <c r="E25" s="112"/>
      <c r="F25" s="112"/>
      <c r="G25" s="112"/>
      <c r="H25" s="187"/>
      <c r="I25" s="112"/>
    </row>
    <row r="26" spans="1:9" ht="25.5" x14ac:dyDescent="0.25">
      <c r="A26" s="26"/>
      <c r="B26" s="27"/>
      <c r="C26" s="27"/>
      <c r="D26" s="28"/>
      <c r="E26" s="29"/>
      <c r="F26" s="3" t="s">
        <v>124</v>
      </c>
      <c r="G26" s="3" t="s">
        <v>149</v>
      </c>
      <c r="H26" s="3" t="s">
        <v>163</v>
      </c>
      <c r="I26" s="3" t="s">
        <v>167</v>
      </c>
    </row>
    <row r="27" spans="1:9" ht="15" customHeight="1" x14ac:dyDescent="0.25">
      <c r="A27" s="209" t="s">
        <v>132</v>
      </c>
      <c r="B27" s="210"/>
      <c r="C27" s="210"/>
      <c r="D27" s="210"/>
      <c r="E27" s="211"/>
      <c r="F27" s="141">
        <v>11646.68</v>
      </c>
      <c r="G27" s="141">
        <v>9869.7000000000007</v>
      </c>
      <c r="H27" s="142">
        <v>21516.38</v>
      </c>
      <c r="I27" s="253">
        <f>AVERAGE(H27/F27)</f>
        <v>1.8474260475946793</v>
      </c>
    </row>
    <row r="28" spans="1:9" ht="15" customHeight="1" x14ac:dyDescent="0.25">
      <c r="A28" s="206" t="s">
        <v>133</v>
      </c>
      <c r="B28" s="199"/>
      <c r="C28" s="199"/>
      <c r="D28" s="199"/>
      <c r="E28" s="199"/>
      <c r="F28" s="143">
        <v>0</v>
      </c>
      <c r="G28" s="143">
        <v>0</v>
      </c>
      <c r="H28" s="144">
        <v>0</v>
      </c>
      <c r="I28" s="254">
        <v>0</v>
      </c>
    </row>
    <row r="29" spans="1:9" ht="45" customHeight="1" x14ac:dyDescent="0.25">
      <c r="A29" s="198" t="s">
        <v>134</v>
      </c>
      <c r="B29" s="212"/>
      <c r="C29" s="212"/>
      <c r="D29" s="212"/>
      <c r="E29" s="213"/>
      <c r="F29" s="143">
        <v>0</v>
      </c>
      <c r="G29" s="143">
        <v>0</v>
      </c>
      <c r="H29" s="144">
        <v>0</v>
      </c>
      <c r="I29" s="254">
        <v>0</v>
      </c>
    </row>
    <row r="30" spans="1:9" ht="15.75" x14ac:dyDescent="0.25">
      <c r="A30" s="117"/>
      <c r="B30" s="118"/>
      <c r="C30" s="118"/>
      <c r="D30" s="118"/>
      <c r="E30" s="118"/>
      <c r="F30" s="118"/>
      <c r="G30" s="118"/>
      <c r="H30" s="118"/>
      <c r="I30" s="118"/>
    </row>
    <row r="31" spans="1:9" ht="15.75" x14ac:dyDescent="0.25">
      <c r="A31" s="214" t="s">
        <v>135</v>
      </c>
      <c r="B31" s="214"/>
      <c r="C31" s="214"/>
      <c r="D31" s="214"/>
      <c r="E31" s="214"/>
      <c r="F31" s="214"/>
      <c r="G31" s="214"/>
      <c r="H31" s="214"/>
      <c r="I31" s="214"/>
    </row>
    <row r="32" spans="1:9" ht="18" x14ac:dyDescent="0.25">
      <c r="A32" s="119"/>
      <c r="B32" s="120"/>
      <c r="C32" s="120"/>
      <c r="D32" s="120"/>
      <c r="E32" s="120"/>
      <c r="F32" s="121"/>
      <c r="G32" s="121"/>
      <c r="H32" s="121"/>
      <c r="I32" s="121"/>
    </row>
    <row r="33" spans="1:9" ht="25.5" x14ac:dyDescent="0.25">
      <c r="A33" s="122"/>
      <c r="B33" s="123"/>
      <c r="C33" s="123"/>
      <c r="D33" s="124"/>
      <c r="E33" s="125"/>
      <c r="F33" s="126" t="s">
        <v>124</v>
      </c>
      <c r="G33" s="3" t="s">
        <v>149</v>
      </c>
      <c r="H33" s="3" t="s">
        <v>163</v>
      </c>
      <c r="I33" s="3" t="s">
        <v>167</v>
      </c>
    </row>
    <row r="34" spans="1:9" x14ac:dyDescent="0.25">
      <c r="A34" s="209" t="s">
        <v>132</v>
      </c>
      <c r="B34" s="210"/>
      <c r="C34" s="210"/>
      <c r="D34" s="210"/>
      <c r="E34" s="211"/>
      <c r="F34" s="115">
        <v>0</v>
      </c>
      <c r="G34" s="115">
        <f>F37</f>
        <v>0</v>
      </c>
      <c r="H34" s="115"/>
      <c r="I34" s="116">
        <f>G37</f>
        <v>0</v>
      </c>
    </row>
    <row r="35" spans="1:9" ht="28.5" customHeight="1" x14ac:dyDescent="0.25">
      <c r="A35" s="209" t="s">
        <v>3</v>
      </c>
      <c r="B35" s="210"/>
      <c r="C35" s="210"/>
      <c r="D35" s="210"/>
      <c r="E35" s="211"/>
      <c r="F35" s="115">
        <v>0</v>
      </c>
      <c r="G35" s="115">
        <v>0</v>
      </c>
      <c r="H35" s="115"/>
      <c r="I35" s="116">
        <v>0</v>
      </c>
    </row>
    <row r="36" spans="1:9" x14ac:dyDescent="0.25">
      <c r="A36" s="209" t="s">
        <v>136</v>
      </c>
      <c r="B36" s="215"/>
      <c r="C36" s="215"/>
      <c r="D36" s="215"/>
      <c r="E36" s="216"/>
      <c r="F36" s="115">
        <v>0</v>
      </c>
      <c r="G36" s="115">
        <v>0</v>
      </c>
      <c r="H36" s="115"/>
      <c r="I36" s="116">
        <v>0</v>
      </c>
    </row>
    <row r="37" spans="1:9" ht="15" customHeight="1" x14ac:dyDescent="0.25">
      <c r="A37" s="206" t="s">
        <v>133</v>
      </c>
      <c r="B37" s="199"/>
      <c r="C37" s="199"/>
      <c r="D37" s="199"/>
      <c r="E37" s="199"/>
      <c r="F37" s="127">
        <v>0</v>
      </c>
      <c r="G37" s="127">
        <f>G34-G35+G36</f>
        <v>0</v>
      </c>
      <c r="H37" s="127"/>
      <c r="I37" s="128">
        <f>I34-I35+I36</f>
        <v>0</v>
      </c>
    </row>
    <row r="38" spans="1:9" ht="17.25" customHeight="1" x14ac:dyDescent="0.25"/>
    <row r="39" spans="1:9" x14ac:dyDescent="0.25">
      <c r="A39" s="207"/>
      <c r="B39" s="208"/>
      <c r="C39" s="208"/>
      <c r="D39" s="208"/>
      <c r="E39" s="208"/>
      <c r="F39" s="208"/>
      <c r="G39" s="208"/>
      <c r="H39" s="208"/>
      <c r="I39" s="208"/>
    </row>
    <row r="40" spans="1:9" ht="9" customHeight="1" x14ac:dyDescent="0.25"/>
    <row r="41" spans="1:9" x14ac:dyDescent="0.25">
      <c r="A41" t="s">
        <v>168</v>
      </c>
    </row>
    <row r="42" spans="1:9" x14ac:dyDescent="0.25">
      <c r="A42" t="s">
        <v>171</v>
      </c>
      <c r="G42" t="s">
        <v>147</v>
      </c>
    </row>
    <row r="43" spans="1:9" x14ac:dyDescent="0.25">
      <c r="A43" t="s">
        <v>169</v>
      </c>
    </row>
    <row r="44" spans="1:9" x14ac:dyDescent="0.25">
      <c r="G44" t="s">
        <v>148</v>
      </c>
    </row>
  </sheetData>
  <mergeCells count="24">
    <mergeCell ref="A39:I39"/>
    <mergeCell ref="A21:E21"/>
    <mergeCell ref="A22:E22"/>
    <mergeCell ref="A24:I24"/>
    <mergeCell ref="A27:E27"/>
    <mergeCell ref="A28:E28"/>
    <mergeCell ref="A29:E29"/>
    <mergeCell ref="A31:I31"/>
    <mergeCell ref="A34:E34"/>
    <mergeCell ref="A35:E35"/>
    <mergeCell ref="A36:E36"/>
    <mergeCell ref="A37:E37"/>
    <mergeCell ref="A1:N1"/>
    <mergeCell ref="A12:E12"/>
    <mergeCell ref="A13:E13"/>
    <mergeCell ref="A14:E14"/>
    <mergeCell ref="A16:I16"/>
    <mergeCell ref="A20:E20"/>
    <mergeCell ref="A3:I3"/>
    <mergeCell ref="A5:I5"/>
    <mergeCell ref="A8:E8"/>
    <mergeCell ref="A9:E9"/>
    <mergeCell ref="A10:E10"/>
    <mergeCell ref="A19:E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1"/>
  <sheetViews>
    <sheetView tabSelected="1" topLeftCell="A7" workbookViewId="0">
      <selection activeCell="O39" sqref="O39"/>
    </sheetView>
  </sheetViews>
  <sheetFormatPr defaultRowHeight="15" x14ac:dyDescent="0.25"/>
  <cols>
    <col min="1" max="1" width="7.7109375" bestFit="1" customWidth="1"/>
    <col min="2" max="2" width="8.7109375" bestFit="1" customWidth="1"/>
    <col min="3" max="3" width="32.5703125" customWidth="1"/>
    <col min="4" max="4" width="16.28515625" customWidth="1"/>
    <col min="5" max="6" width="12.7109375" customWidth="1"/>
    <col min="7" max="7" width="10.140625" customWidth="1"/>
  </cols>
  <sheetData>
    <row r="1" spans="1:11" ht="42" customHeight="1" x14ac:dyDescent="0.25">
      <c r="A1" s="195" t="s">
        <v>158</v>
      </c>
      <c r="B1" s="195"/>
      <c r="C1" s="195"/>
      <c r="D1" s="195"/>
      <c r="E1" s="195"/>
      <c r="F1" s="195"/>
      <c r="G1" s="195"/>
    </row>
    <row r="2" spans="1:11" ht="18" customHeight="1" x14ac:dyDescent="0.25">
      <c r="A2" s="110"/>
      <c r="B2" s="110"/>
      <c r="C2" s="110"/>
      <c r="D2" s="110"/>
      <c r="E2" s="110"/>
      <c r="F2" s="184"/>
      <c r="G2" s="110"/>
    </row>
    <row r="3" spans="1:11" ht="15.75" x14ac:dyDescent="0.25">
      <c r="A3" s="195" t="s">
        <v>21</v>
      </c>
      <c r="B3" s="195"/>
      <c r="C3" s="195"/>
      <c r="D3" s="195"/>
      <c r="E3" s="196"/>
      <c r="F3" s="196"/>
      <c r="G3" s="196"/>
    </row>
    <row r="4" spans="1:11" ht="18" x14ac:dyDescent="0.25">
      <c r="A4" s="110"/>
      <c r="B4" s="110"/>
      <c r="C4" s="110"/>
      <c r="D4" s="110"/>
      <c r="E4" s="5"/>
      <c r="F4" s="5"/>
      <c r="G4" s="5"/>
    </row>
    <row r="5" spans="1:11" ht="18" customHeight="1" x14ac:dyDescent="0.25">
      <c r="A5" s="195" t="s">
        <v>7</v>
      </c>
      <c r="B5" s="197"/>
      <c r="C5" s="197"/>
      <c r="D5" s="197"/>
      <c r="E5" s="197"/>
      <c r="F5" s="197"/>
      <c r="G5" s="197"/>
    </row>
    <row r="6" spans="1:11" ht="18" x14ac:dyDescent="0.25">
      <c r="A6" s="110"/>
      <c r="B6" s="110"/>
      <c r="C6" s="110"/>
      <c r="D6" s="110"/>
      <c r="E6" s="5"/>
      <c r="F6" s="5"/>
      <c r="G6" s="5"/>
    </row>
    <row r="7" spans="1:11" ht="15.75" x14ac:dyDescent="0.25">
      <c r="A7" s="195" t="s">
        <v>118</v>
      </c>
      <c r="B7" s="217"/>
      <c r="C7" s="217"/>
      <c r="D7" s="217"/>
      <c r="E7" s="217"/>
      <c r="F7" s="217"/>
      <c r="G7" s="217"/>
    </row>
    <row r="8" spans="1:11" ht="18" x14ac:dyDescent="0.25">
      <c r="A8" s="110"/>
      <c r="B8" s="110"/>
      <c r="C8" s="110"/>
      <c r="D8" s="110"/>
      <c r="E8" s="5"/>
      <c r="F8" s="5"/>
      <c r="G8" s="5"/>
    </row>
    <row r="9" spans="1:11" ht="25.5" x14ac:dyDescent="0.25">
      <c r="A9" s="18" t="s">
        <v>8</v>
      </c>
      <c r="B9" s="17" t="s">
        <v>9</v>
      </c>
      <c r="C9" s="17" t="s">
        <v>6</v>
      </c>
      <c r="D9" s="18" t="s">
        <v>117</v>
      </c>
      <c r="E9" s="18" t="s">
        <v>149</v>
      </c>
      <c r="F9" s="18" t="s">
        <v>163</v>
      </c>
      <c r="G9" s="18" t="s">
        <v>167</v>
      </c>
      <c r="K9" s="176"/>
    </row>
    <row r="10" spans="1:11" ht="27" customHeight="1" x14ac:dyDescent="0.25">
      <c r="A10" s="84">
        <v>6</v>
      </c>
      <c r="B10" s="84"/>
      <c r="C10" s="145" t="s">
        <v>11</v>
      </c>
      <c r="D10" s="76">
        <v>2102613.31</v>
      </c>
      <c r="E10" s="76">
        <v>544773.06000000006</v>
      </c>
      <c r="F10" s="76">
        <v>2647386.37</v>
      </c>
      <c r="G10" s="169">
        <f>AVERAGE(F10/D10)</f>
        <v>1.2590933184951636</v>
      </c>
    </row>
    <row r="11" spans="1:11" ht="45" x14ac:dyDescent="0.25">
      <c r="A11" s="84"/>
      <c r="B11" s="85">
        <v>63</v>
      </c>
      <c r="C11" s="151" t="s">
        <v>31</v>
      </c>
      <c r="D11" s="37">
        <v>1677711.35</v>
      </c>
      <c r="E11" s="37">
        <v>536238.19999999995</v>
      </c>
      <c r="F11" s="37">
        <v>2213949.5499999998</v>
      </c>
      <c r="G11" s="169">
        <f t="shared" ref="G11:G21" si="0">AVERAGE(F11/D11)</f>
        <v>1.3196248270001867</v>
      </c>
    </row>
    <row r="12" spans="1:11" ht="18" x14ac:dyDescent="0.25">
      <c r="A12" s="86"/>
      <c r="B12" s="86">
        <v>64</v>
      </c>
      <c r="C12" s="152" t="s">
        <v>36</v>
      </c>
      <c r="D12" s="37">
        <v>15</v>
      </c>
      <c r="E12" s="37">
        <v>35</v>
      </c>
      <c r="F12" s="37">
        <v>50</v>
      </c>
      <c r="G12" s="169">
        <f t="shared" si="0"/>
        <v>3.3333333333333335</v>
      </c>
    </row>
    <row r="13" spans="1:11" ht="60" x14ac:dyDescent="0.25">
      <c r="A13" s="86"/>
      <c r="B13" s="86">
        <v>65</v>
      </c>
      <c r="C13" s="153" t="s">
        <v>39</v>
      </c>
      <c r="D13" s="37">
        <v>34632.720000000001</v>
      </c>
      <c r="E13" s="37">
        <v>166.95</v>
      </c>
      <c r="F13" s="37">
        <v>34799.67</v>
      </c>
      <c r="G13" s="169">
        <f t="shared" si="0"/>
        <v>1.0048205858506059</v>
      </c>
    </row>
    <row r="14" spans="1:11" ht="60" x14ac:dyDescent="0.25">
      <c r="A14" s="86"/>
      <c r="B14" s="86">
        <v>66</v>
      </c>
      <c r="C14" s="153" t="s">
        <v>40</v>
      </c>
      <c r="D14" s="177">
        <v>61951.58</v>
      </c>
      <c r="E14" s="177">
        <v>9535.7000000000007</v>
      </c>
      <c r="F14" s="177">
        <v>71487.28</v>
      </c>
      <c r="G14" s="169">
        <f t="shared" si="0"/>
        <v>1.1539218208801132</v>
      </c>
    </row>
    <row r="15" spans="1:11" ht="45" x14ac:dyDescent="0.25">
      <c r="A15" s="86"/>
      <c r="B15" s="86">
        <v>67</v>
      </c>
      <c r="C15" s="151" t="s">
        <v>32</v>
      </c>
      <c r="D15" s="37">
        <v>328302.65999999997</v>
      </c>
      <c r="E15" s="37">
        <v>-1202.79</v>
      </c>
      <c r="F15" s="37">
        <v>327099.87</v>
      </c>
      <c r="G15" s="169">
        <f t="shared" si="0"/>
        <v>0.99633633793890075</v>
      </c>
    </row>
    <row r="16" spans="1:11" ht="30" x14ac:dyDescent="0.25">
      <c r="A16" s="86"/>
      <c r="B16" s="86">
        <v>68</v>
      </c>
      <c r="C16" s="151" t="s">
        <v>139</v>
      </c>
      <c r="D16" s="37">
        <v>0</v>
      </c>
      <c r="E16" s="37">
        <v>0</v>
      </c>
      <c r="F16" s="37">
        <v>0</v>
      </c>
      <c r="G16" s="169">
        <v>0</v>
      </c>
    </row>
    <row r="17" spans="1:7" ht="31.5" x14ac:dyDescent="0.25">
      <c r="A17" s="89">
        <v>7</v>
      </c>
      <c r="B17" s="90"/>
      <c r="C17" s="150" t="s">
        <v>12</v>
      </c>
      <c r="D17" s="76">
        <v>0</v>
      </c>
      <c r="E17" s="76">
        <v>0</v>
      </c>
      <c r="F17" s="76">
        <v>0</v>
      </c>
      <c r="G17" s="169">
        <v>0</v>
      </c>
    </row>
    <row r="18" spans="1:7" ht="45" x14ac:dyDescent="0.25">
      <c r="A18" s="89"/>
      <c r="B18" s="91">
        <v>72</v>
      </c>
      <c r="C18" s="154" t="s">
        <v>30</v>
      </c>
      <c r="D18" s="37">
        <v>0</v>
      </c>
      <c r="E18" s="37">
        <v>0</v>
      </c>
      <c r="F18" s="37">
        <v>0</v>
      </c>
      <c r="G18" s="169">
        <v>0</v>
      </c>
    </row>
    <row r="19" spans="1:7" ht="18" x14ac:dyDescent="0.25">
      <c r="A19" s="89">
        <v>8</v>
      </c>
      <c r="B19" s="90">
        <v>31</v>
      </c>
      <c r="C19" s="150" t="s">
        <v>114</v>
      </c>
      <c r="D19" s="76">
        <v>0</v>
      </c>
      <c r="E19" s="76">
        <v>0</v>
      </c>
      <c r="F19" s="76">
        <v>0</v>
      </c>
      <c r="G19" s="169">
        <v>0</v>
      </c>
    </row>
    <row r="20" spans="1:7" ht="18" x14ac:dyDescent="0.25">
      <c r="A20" s="89">
        <v>9</v>
      </c>
      <c r="B20" s="91"/>
      <c r="C20" s="154"/>
      <c r="D20" s="37"/>
      <c r="E20" s="37"/>
      <c r="F20" s="37"/>
      <c r="G20" s="169">
        <v>0</v>
      </c>
    </row>
    <row r="21" spans="1:7" ht="18" x14ac:dyDescent="0.25">
      <c r="A21" s="89"/>
      <c r="B21" s="90">
        <v>92</v>
      </c>
      <c r="C21" s="150" t="s">
        <v>106</v>
      </c>
      <c r="D21" s="76">
        <v>11646.68</v>
      </c>
      <c r="E21" s="76">
        <v>9869.7000000000007</v>
      </c>
      <c r="F21" s="76">
        <v>21516.38</v>
      </c>
      <c r="G21" s="169">
        <f t="shared" si="0"/>
        <v>1.8474260475946793</v>
      </c>
    </row>
    <row r="22" spans="1:7" ht="18" x14ac:dyDescent="0.25">
      <c r="A22" s="85"/>
      <c r="B22" s="85"/>
      <c r="C22" s="154"/>
      <c r="D22" s="37"/>
      <c r="E22" s="37"/>
      <c r="F22" s="38"/>
      <c r="G22" s="38"/>
    </row>
    <row r="23" spans="1:7" ht="18.75" x14ac:dyDescent="0.3">
      <c r="A23" s="92"/>
      <c r="B23" s="92"/>
      <c r="C23" s="92"/>
      <c r="D23" s="92"/>
      <c r="E23" s="92"/>
      <c r="F23" s="92"/>
      <c r="G23" s="92"/>
    </row>
    <row r="24" spans="1:7" ht="18.75" x14ac:dyDescent="0.25">
      <c r="A24" s="218" t="s">
        <v>119</v>
      </c>
      <c r="B24" s="219"/>
      <c r="C24" s="219"/>
      <c r="D24" s="219"/>
      <c r="E24" s="219"/>
      <c r="F24" s="219"/>
      <c r="G24" s="219"/>
    </row>
    <row r="25" spans="1:7" ht="18" x14ac:dyDescent="0.25">
      <c r="A25" s="110"/>
      <c r="B25" s="110"/>
      <c r="C25" s="110"/>
      <c r="D25" s="110"/>
      <c r="E25" s="93"/>
      <c r="F25" s="93"/>
      <c r="G25" s="93"/>
    </row>
    <row r="26" spans="1:7" ht="36" x14ac:dyDescent="0.25">
      <c r="A26" s="94" t="s">
        <v>8</v>
      </c>
      <c r="B26" s="95" t="s">
        <v>9</v>
      </c>
      <c r="C26" s="95" t="s">
        <v>14</v>
      </c>
      <c r="D26" s="18" t="s">
        <v>117</v>
      </c>
      <c r="E26" s="18" t="s">
        <v>149</v>
      </c>
      <c r="F26" s="18" t="s">
        <v>163</v>
      </c>
      <c r="G26" s="18" t="s">
        <v>167</v>
      </c>
    </row>
    <row r="27" spans="1:7" ht="20.25" customHeight="1" x14ac:dyDescent="0.25">
      <c r="A27" s="84">
        <v>3</v>
      </c>
      <c r="B27" s="84"/>
      <c r="C27" s="145" t="s">
        <v>15</v>
      </c>
      <c r="D27" s="76">
        <v>2106527.3199999998</v>
      </c>
      <c r="E27" s="76">
        <v>551539.31999999995</v>
      </c>
      <c r="F27" s="76">
        <v>2658066.64</v>
      </c>
      <c r="G27" s="169">
        <f>AVERAGE(F27/D27)</f>
        <v>1.2618239577353312</v>
      </c>
    </row>
    <row r="28" spans="1:7" ht="21.75" customHeight="1" x14ac:dyDescent="0.25">
      <c r="A28" s="101"/>
      <c r="B28" s="101">
        <v>31</v>
      </c>
      <c r="C28" s="145" t="s">
        <v>16</v>
      </c>
      <c r="D28" s="37">
        <v>1663353.5</v>
      </c>
      <c r="E28" s="37">
        <v>535524.68000000005</v>
      </c>
      <c r="F28" s="37">
        <v>2198878.1800000002</v>
      </c>
      <c r="G28" s="169">
        <f t="shared" ref="G28:G35" si="1">AVERAGE(F28/D28)</f>
        <v>1.3219548219906352</v>
      </c>
    </row>
    <row r="29" spans="1:7" ht="20.25" x14ac:dyDescent="0.25">
      <c r="A29" s="103"/>
      <c r="B29" s="105">
        <v>32</v>
      </c>
      <c r="C29" s="147" t="s">
        <v>24</v>
      </c>
      <c r="D29" s="37">
        <v>266338.82</v>
      </c>
      <c r="E29" s="37">
        <v>15323.24</v>
      </c>
      <c r="F29" s="37">
        <v>281662.06</v>
      </c>
      <c r="G29" s="169">
        <f t="shared" si="1"/>
        <v>1.0575328823639003</v>
      </c>
    </row>
    <row r="30" spans="1:7" ht="20.25" x14ac:dyDescent="0.25">
      <c r="A30" s="103"/>
      <c r="B30" s="105">
        <v>34</v>
      </c>
      <c r="C30" s="147" t="s">
        <v>45</v>
      </c>
      <c r="D30" s="37">
        <v>3835</v>
      </c>
      <c r="E30" s="37">
        <v>37</v>
      </c>
      <c r="F30" s="37">
        <v>3872</v>
      </c>
      <c r="G30" s="169">
        <f t="shared" si="1"/>
        <v>1.0096479791395045</v>
      </c>
    </row>
    <row r="31" spans="1:7" ht="45" x14ac:dyDescent="0.25">
      <c r="A31" s="105"/>
      <c r="B31" s="105">
        <v>37</v>
      </c>
      <c r="C31" s="149" t="s">
        <v>49</v>
      </c>
      <c r="D31" s="37">
        <v>173000</v>
      </c>
      <c r="E31" s="37">
        <v>0</v>
      </c>
      <c r="F31" s="37">
        <v>173000</v>
      </c>
      <c r="G31" s="169">
        <f t="shared" si="1"/>
        <v>1</v>
      </c>
    </row>
    <row r="32" spans="1:7" ht="20.25" x14ac:dyDescent="0.25">
      <c r="A32" s="105"/>
      <c r="B32" s="105">
        <v>38</v>
      </c>
      <c r="C32" s="149" t="s">
        <v>166</v>
      </c>
      <c r="D32" s="37">
        <v>0</v>
      </c>
      <c r="E32" s="37">
        <v>654.4</v>
      </c>
      <c r="F32" s="37">
        <v>654.4</v>
      </c>
      <c r="G32" s="169">
        <v>0</v>
      </c>
    </row>
    <row r="33" spans="1:7" ht="31.5" x14ac:dyDescent="0.25">
      <c r="A33" s="106">
        <v>4</v>
      </c>
      <c r="B33" s="107"/>
      <c r="C33" s="150" t="s">
        <v>17</v>
      </c>
      <c r="D33" s="76">
        <v>7732.67</v>
      </c>
      <c r="E33" s="76">
        <v>3098.25</v>
      </c>
      <c r="F33" s="76">
        <v>10830.92</v>
      </c>
      <c r="G33" s="169">
        <f t="shared" si="1"/>
        <v>1.4006701436890492</v>
      </c>
    </row>
    <row r="34" spans="1:7" ht="31.5" x14ac:dyDescent="0.25">
      <c r="A34" s="106"/>
      <c r="B34" s="107">
        <v>41</v>
      </c>
      <c r="C34" s="150" t="s">
        <v>142</v>
      </c>
      <c r="D34" s="37">
        <v>0</v>
      </c>
      <c r="E34" s="37">
        <v>0</v>
      </c>
      <c r="F34" s="37">
        <v>0</v>
      </c>
      <c r="G34" s="169">
        <v>0</v>
      </c>
    </row>
    <row r="35" spans="1:7" ht="47.25" x14ac:dyDescent="0.25">
      <c r="A35" s="101"/>
      <c r="B35" s="101">
        <v>42</v>
      </c>
      <c r="C35" s="150" t="s">
        <v>34</v>
      </c>
      <c r="D35" s="37">
        <v>7732.67</v>
      </c>
      <c r="E35" s="37">
        <v>3098.25</v>
      </c>
      <c r="F35" s="37">
        <v>10830.92</v>
      </c>
      <c r="G35" s="169">
        <f t="shared" si="1"/>
        <v>1.4006701436890492</v>
      </c>
    </row>
    <row r="36" spans="1:7" ht="31.5" x14ac:dyDescent="0.25">
      <c r="A36" s="102"/>
      <c r="B36" s="101">
        <v>45</v>
      </c>
      <c r="C36" s="150" t="s">
        <v>46</v>
      </c>
      <c r="D36" s="37">
        <v>0</v>
      </c>
      <c r="E36" s="37">
        <v>0</v>
      </c>
      <c r="F36" s="37">
        <v>0</v>
      </c>
      <c r="G36" s="169">
        <v>0</v>
      </c>
    </row>
    <row r="37" spans="1:7" ht="31.5" x14ac:dyDescent="0.25">
      <c r="A37" s="101">
        <v>5</v>
      </c>
      <c r="B37" s="101"/>
      <c r="C37" s="150" t="s">
        <v>115</v>
      </c>
      <c r="D37" s="76">
        <v>0</v>
      </c>
      <c r="E37" s="76">
        <v>5.19</v>
      </c>
      <c r="F37" s="76">
        <v>5.19</v>
      </c>
      <c r="G37" s="169">
        <v>0</v>
      </c>
    </row>
    <row r="38" spans="1:7" ht="47.25" x14ac:dyDescent="0.25">
      <c r="A38" s="101"/>
      <c r="B38" s="101">
        <v>54</v>
      </c>
      <c r="C38" s="150" t="s">
        <v>116</v>
      </c>
      <c r="D38" s="37">
        <v>0</v>
      </c>
      <c r="E38" s="37">
        <v>5.19</v>
      </c>
      <c r="F38" s="37">
        <v>5.19</v>
      </c>
      <c r="G38" s="169">
        <v>0</v>
      </c>
    </row>
    <row r="39" spans="1:7" ht="18.75" x14ac:dyDescent="0.3">
      <c r="A39" s="92"/>
      <c r="B39" s="92"/>
      <c r="C39" s="92"/>
      <c r="D39" s="92"/>
      <c r="E39" s="92"/>
      <c r="F39" s="92"/>
      <c r="G39" s="92"/>
    </row>
    <row r="40" spans="1:7" ht="18.75" x14ac:dyDescent="0.3">
      <c r="A40" s="92"/>
      <c r="B40" s="92"/>
      <c r="C40" s="92"/>
      <c r="D40" s="92"/>
      <c r="E40" s="92"/>
      <c r="F40" s="92"/>
      <c r="G40" s="92"/>
    </row>
    <row r="41" spans="1:7" ht="18.75" x14ac:dyDescent="0.3">
      <c r="A41" s="92"/>
      <c r="B41" s="92"/>
      <c r="C41" s="92"/>
      <c r="D41" s="92"/>
      <c r="E41" s="92"/>
      <c r="F41" s="92"/>
      <c r="G41" s="92"/>
    </row>
    <row r="42" spans="1:7" ht="18.75" x14ac:dyDescent="0.3">
      <c r="A42" s="92"/>
      <c r="B42" s="92"/>
      <c r="C42" s="92"/>
      <c r="D42" s="92"/>
      <c r="E42" s="92"/>
      <c r="F42" s="92"/>
      <c r="G42" s="92"/>
    </row>
    <row r="43" spans="1:7" ht="18.75" x14ac:dyDescent="0.3">
      <c r="A43" s="92"/>
      <c r="B43" s="92"/>
      <c r="C43" s="92"/>
      <c r="D43" s="92"/>
      <c r="E43" s="92"/>
      <c r="F43" s="92"/>
      <c r="G43" s="92"/>
    </row>
    <row r="44" spans="1:7" ht="18.75" x14ac:dyDescent="0.3">
      <c r="A44" s="92"/>
      <c r="B44" s="92"/>
      <c r="C44" s="92"/>
      <c r="D44" s="92"/>
      <c r="E44" s="92"/>
      <c r="F44" s="92"/>
      <c r="G44" s="92"/>
    </row>
    <row r="45" spans="1:7" ht="18.75" x14ac:dyDescent="0.3">
      <c r="A45" s="92"/>
      <c r="B45" s="92"/>
      <c r="C45" s="92"/>
      <c r="D45" s="92"/>
      <c r="E45" s="92"/>
      <c r="F45" s="92"/>
      <c r="G45" s="92"/>
    </row>
    <row r="46" spans="1:7" ht="18.75" x14ac:dyDescent="0.3">
      <c r="A46" s="92"/>
      <c r="B46" s="92"/>
      <c r="C46" s="92"/>
      <c r="D46" s="92"/>
      <c r="E46" s="92"/>
      <c r="F46" s="92"/>
      <c r="G46" s="92"/>
    </row>
    <row r="47" spans="1:7" ht="18.75" x14ac:dyDescent="0.3">
      <c r="A47" s="92"/>
      <c r="B47" s="92"/>
      <c r="C47" s="92"/>
      <c r="D47" s="92"/>
      <c r="E47" s="92"/>
      <c r="F47" s="92"/>
      <c r="G47" s="92"/>
    </row>
    <row r="48" spans="1:7" ht="18.75" x14ac:dyDescent="0.3">
      <c r="A48" s="92"/>
      <c r="B48" s="92"/>
      <c r="C48" s="92"/>
      <c r="D48" s="92"/>
      <c r="E48" s="92"/>
      <c r="F48" s="92"/>
      <c r="G48" s="92"/>
    </row>
    <row r="49" spans="1:7" ht="18.75" x14ac:dyDescent="0.3">
      <c r="A49" s="92"/>
      <c r="B49" s="92"/>
      <c r="C49" s="92"/>
      <c r="D49" s="92"/>
      <c r="E49" s="92"/>
      <c r="F49" s="92"/>
      <c r="G49" s="92"/>
    </row>
    <row r="50" spans="1:7" ht="18.75" x14ac:dyDescent="0.3">
      <c r="A50" s="92"/>
      <c r="B50" s="92"/>
      <c r="C50" s="92"/>
      <c r="D50" s="92"/>
      <c r="E50" s="92"/>
      <c r="F50" s="92"/>
      <c r="G50" s="92"/>
    </row>
    <row r="51" spans="1:7" ht="18.75" x14ac:dyDescent="0.3">
      <c r="A51" s="92"/>
      <c r="B51" s="92"/>
      <c r="C51" s="92"/>
      <c r="D51" s="92"/>
      <c r="E51" s="92"/>
      <c r="F51" s="92"/>
      <c r="G51" s="92"/>
    </row>
    <row r="52" spans="1:7" ht="18.75" x14ac:dyDescent="0.3">
      <c r="A52" s="92"/>
      <c r="B52" s="92"/>
      <c r="C52" s="92"/>
      <c r="D52" s="92"/>
      <c r="E52" s="92"/>
      <c r="F52" s="92"/>
      <c r="G52" s="92"/>
    </row>
    <row r="53" spans="1:7" ht="18.75" x14ac:dyDescent="0.3">
      <c r="A53" s="92"/>
      <c r="B53" s="92"/>
      <c r="C53" s="92"/>
      <c r="D53" s="92"/>
      <c r="E53" s="92"/>
      <c r="F53" s="92"/>
      <c r="G53" s="92"/>
    </row>
    <row r="54" spans="1:7" ht="18.75" x14ac:dyDescent="0.3">
      <c r="A54" s="92"/>
      <c r="B54" s="92"/>
      <c r="C54" s="92"/>
      <c r="D54" s="92"/>
      <c r="E54" s="92"/>
      <c r="F54" s="92"/>
      <c r="G54" s="92"/>
    </row>
    <row r="55" spans="1:7" ht="18.75" x14ac:dyDescent="0.3">
      <c r="A55" s="92"/>
      <c r="B55" s="92"/>
      <c r="C55" s="92"/>
      <c r="D55" s="92"/>
      <c r="E55" s="92"/>
      <c r="F55" s="92"/>
      <c r="G55" s="92"/>
    </row>
    <row r="56" spans="1:7" ht="18.75" x14ac:dyDescent="0.3">
      <c r="A56" s="92"/>
      <c r="B56" s="92"/>
      <c r="C56" s="92"/>
      <c r="D56" s="92"/>
      <c r="E56" s="92"/>
      <c r="F56" s="92"/>
      <c r="G56" s="92"/>
    </row>
    <row r="57" spans="1:7" ht="18.75" x14ac:dyDescent="0.3">
      <c r="A57" s="92"/>
      <c r="B57" s="92"/>
      <c r="C57" s="92"/>
      <c r="D57" s="92"/>
      <c r="E57" s="92"/>
      <c r="F57" s="92"/>
      <c r="G57" s="92"/>
    </row>
    <row r="58" spans="1:7" ht="18.75" x14ac:dyDescent="0.3">
      <c r="A58" s="92"/>
      <c r="B58" s="92"/>
      <c r="C58" s="92"/>
      <c r="D58" s="92"/>
      <c r="E58" s="92"/>
      <c r="F58" s="92"/>
      <c r="G58" s="92"/>
    </row>
    <row r="59" spans="1:7" ht="18.75" x14ac:dyDescent="0.3">
      <c r="A59" s="92"/>
      <c r="B59" s="92"/>
      <c r="C59" s="92"/>
      <c r="D59" s="92"/>
      <c r="E59" s="92"/>
      <c r="F59" s="92"/>
      <c r="G59" s="92"/>
    </row>
    <row r="60" spans="1:7" ht="18.75" x14ac:dyDescent="0.3">
      <c r="A60" s="92"/>
      <c r="B60" s="92"/>
      <c r="C60" s="92"/>
      <c r="D60" s="92"/>
      <c r="E60" s="92"/>
      <c r="F60" s="92"/>
      <c r="G60" s="92"/>
    </row>
    <row r="61" spans="1:7" ht="18.75" x14ac:dyDescent="0.3">
      <c r="A61" s="92"/>
      <c r="B61" s="92"/>
      <c r="C61" s="92"/>
      <c r="D61" s="92"/>
      <c r="E61" s="92"/>
      <c r="F61" s="92"/>
      <c r="G61" s="92"/>
    </row>
    <row r="62" spans="1:7" ht="18.75" x14ac:dyDescent="0.3">
      <c r="A62" s="92"/>
      <c r="B62" s="92"/>
      <c r="C62" s="92"/>
      <c r="D62" s="92"/>
      <c r="E62" s="92"/>
      <c r="F62" s="92"/>
      <c r="G62" s="92"/>
    </row>
    <row r="63" spans="1:7" ht="18.75" x14ac:dyDescent="0.3">
      <c r="A63" s="92"/>
      <c r="B63" s="92"/>
      <c r="C63" s="92"/>
      <c r="D63" s="92"/>
      <c r="E63" s="92"/>
      <c r="F63" s="92"/>
      <c r="G63" s="92"/>
    </row>
    <row r="64" spans="1:7" ht="18.75" x14ac:dyDescent="0.3">
      <c r="A64" s="92"/>
      <c r="B64" s="92"/>
      <c r="C64" s="92"/>
      <c r="D64" s="92"/>
      <c r="E64" s="92"/>
      <c r="F64" s="92"/>
      <c r="G64" s="92"/>
    </row>
    <row r="65" spans="1:7" ht="18.75" x14ac:dyDescent="0.3">
      <c r="A65" s="92"/>
      <c r="B65" s="92"/>
      <c r="C65" s="92"/>
      <c r="D65" s="92"/>
      <c r="E65" s="92"/>
      <c r="F65" s="92"/>
      <c r="G65" s="92"/>
    </row>
    <row r="66" spans="1:7" ht="18.75" x14ac:dyDescent="0.3">
      <c r="A66" s="92"/>
      <c r="B66" s="92"/>
      <c r="C66" s="92"/>
      <c r="D66" s="92"/>
      <c r="E66" s="92"/>
      <c r="F66" s="92"/>
      <c r="G66" s="92"/>
    </row>
    <row r="67" spans="1:7" ht="18.75" x14ac:dyDescent="0.3">
      <c r="A67" s="92"/>
      <c r="B67" s="92"/>
      <c r="C67" s="92"/>
      <c r="D67" s="92"/>
      <c r="E67" s="92"/>
      <c r="F67" s="92"/>
      <c r="G67" s="92"/>
    </row>
    <row r="68" spans="1:7" ht="18.75" x14ac:dyDescent="0.3">
      <c r="A68" s="92"/>
      <c r="B68" s="92"/>
      <c r="C68" s="92"/>
      <c r="D68" s="92"/>
      <c r="E68" s="92"/>
      <c r="F68" s="92"/>
      <c r="G68" s="92"/>
    </row>
    <row r="69" spans="1:7" ht="18.75" x14ac:dyDescent="0.3">
      <c r="A69" s="92"/>
      <c r="B69" s="92"/>
      <c r="C69" s="92"/>
      <c r="D69" s="92"/>
      <c r="E69" s="92"/>
      <c r="F69" s="92"/>
      <c r="G69" s="92"/>
    </row>
    <row r="70" spans="1:7" ht="18.75" x14ac:dyDescent="0.3">
      <c r="A70" s="92"/>
      <c r="B70" s="92"/>
      <c r="C70" s="92"/>
      <c r="D70" s="92"/>
      <c r="E70" s="92"/>
      <c r="F70" s="92"/>
      <c r="G70" s="92"/>
    </row>
    <row r="71" spans="1:7" ht="18.75" x14ac:dyDescent="0.3">
      <c r="A71" s="92"/>
      <c r="B71" s="92"/>
      <c r="C71" s="92"/>
      <c r="D71" s="92"/>
      <c r="E71" s="92"/>
      <c r="F71" s="92"/>
      <c r="G71" s="92"/>
    </row>
    <row r="72" spans="1:7" ht="18.75" x14ac:dyDescent="0.3">
      <c r="A72" s="92"/>
      <c r="B72" s="92"/>
      <c r="C72" s="92"/>
      <c r="D72" s="92"/>
      <c r="E72" s="92"/>
      <c r="F72" s="92"/>
      <c r="G72" s="92"/>
    </row>
    <row r="73" spans="1:7" ht="18.75" x14ac:dyDescent="0.3">
      <c r="A73" s="92"/>
      <c r="B73" s="92"/>
      <c r="C73" s="92"/>
      <c r="D73" s="92"/>
      <c r="E73" s="92"/>
      <c r="F73" s="92"/>
      <c r="G73" s="92"/>
    </row>
    <row r="74" spans="1:7" ht="18.75" x14ac:dyDescent="0.3">
      <c r="A74" s="92"/>
      <c r="B74" s="92"/>
      <c r="C74" s="92"/>
      <c r="D74" s="92"/>
      <c r="E74" s="92"/>
      <c r="F74" s="92"/>
      <c r="G74" s="92"/>
    </row>
    <row r="75" spans="1:7" ht="18.75" x14ac:dyDescent="0.3">
      <c r="A75" s="92"/>
      <c r="B75" s="92"/>
      <c r="C75" s="92"/>
      <c r="D75" s="92"/>
      <c r="E75" s="92"/>
      <c r="F75" s="92"/>
      <c r="G75" s="92"/>
    </row>
    <row r="76" spans="1:7" ht="18.75" x14ac:dyDescent="0.3">
      <c r="A76" s="92"/>
      <c r="B76" s="92"/>
      <c r="C76" s="92"/>
      <c r="D76" s="92"/>
      <c r="E76" s="92"/>
      <c r="F76" s="92"/>
      <c r="G76" s="92"/>
    </row>
    <row r="77" spans="1:7" ht="18.75" x14ac:dyDescent="0.3">
      <c r="A77" s="92"/>
      <c r="B77" s="92"/>
      <c r="C77" s="92"/>
      <c r="D77" s="92"/>
      <c r="E77" s="92"/>
      <c r="F77" s="92"/>
      <c r="G77" s="92"/>
    </row>
    <row r="78" spans="1:7" ht="18.75" x14ac:dyDescent="0.3">
      <c r="A78" s="92"/>
      <c r="B78" s="92"/>
      <c r="C78" s="92"/>
      <c r="D78" s="92"/>
      <c r="E78" s="92"/>
      <c r="F78" s="92"/>
      <c r="G78" s="92"/>
    </row>
    <row r="79" spans="1:7" ht="18.75" x14ac:dyDescent="0.3">
      <c r="A79" s="92"/>
      <c r="B79" s="92"/>
      <c r="C79" s="92"/>
      <c r="D79" s="92"/>
      <c r="E79" s="92"/>
      <c r="F79" s="92"/>
      <c r="G79" s="92"/>
    </row>
    <row r="80" spans="1:7" ht="18.75" x14ac:dyDescent="0.3">
      <c r="A80" s="92"/>
      <c r="B80" s="92"/>
      <c r="C80" s="92"/>
      <c r="D80" s="92"/>
      <c r="E80" s="92"/>
      <c r="F80" s="92"/>
      <c r="G80" s="92"/>
    </row>
    <row r="81" spans="1:7" ht="18.75" x14ac:dyDescent="0.3">
      <c r="A81" s="92"/>
      <c r="B81" s="92"/>
      <c r="C81" s="92"/>
      <c r="D81" s="92"/>
      <c r="E81" s="92"/>
      <c r="F81" s="92"/>
      <c r="G81" s="92"/>
    </row>
    <row r="82" spans="1:7" ht="18.75" x14ac:dyDescent="0.3">
      <c r="A82" s="92"/>
      <c r="B82" s="92"/>
      <c r="C82" s="92"/>
      <c r="D82" s="92"/>
      <c r="E82" s="92"/>
      <c r="F82" s="92"/>
      <c r="G82" s="92"/>
    </row>
    <row r="83" spans="1:7" ht="18.75" x14ac:dyDescent="0.3">
      <c r="A83" s="92"/>
      <c r="B83" s="92"/>
      <c r="C83" s="92"/>
      <c r="D83" s="92"/>
      <c r="E83" s="92"/>
      <c r="F83" s="92"/>
      <c r="G83" s="92"/>
    </row>
    <row r="84" spans="1:7" ht="18.75" x14ac:dyDescent="0.3">
      <c r="A84" s="92"/>
      <c r="B84" s="92"/>
      <c r="C84" s="92"/>
      <c r="D84" s="92"/>
      <c r="E84" s="92"/>
      <c r="F84" s="92"/>
      <c r="G84" s="92"/>
    </row>
    <row r="85" spans="1:7" ht="18.75" x14ac:dyDescent="0.3">
      <c r="A85" s="92"/>
      <c r="B85" s="92"/>
      <c r="C85" s="92"/>
      <c r="D85" s="92"/>
      <c r="E85" s="92"/>
      <c r="F85" s="92"/>
      <c r="G85" s="92"/>
    </row>
    <row r="86" spans="1:7" ht="18.75" x14ac:dyDescent="0.3">
      <c r="A86" s="92"/>
      <c r="B86" s="92"/>
      <c r="C86" s="92"/>
      <c r="D86" s="92"/>
      <c r="E86" s="92"/>
      <c r="F86" s="92"/>
      <c r="G86" s="92"/>
    </row>
    <row r="87" spans="1:7" ht="18.75" x14ac:dyDescent="0.3">
      <c r="A87" s="92"/>
      <c r="B87" s="92"/>
      <c r="C87" s="92"/>
      <c r="D87" s="92"/>
      <c r="E87" s="92"/>
      <c r="F87" s="92"/>
      <c r="G87" s="92"/>
    </row>
    <row r="88" spans="1:7" ht="18.75" x14ac:dyDescent="0.3">
      <c r="A88" s="92"/>
      <c r="B88" s="92"/>
      <c r="C88" s="92"/>
      <c r="D88" s="92"/>
      <c r="E88" s="92"/>
      <c r="F88" s="92"/>
      <c r="G88" s="92"/>
    </row>
    <row r="89" spans="1:7" ht="18.75" x14ac:dyDescent="0.3">
      <c r="A89" s="92"/>
      <c r="B89" s="92"/>
      <c r="C89" s="92"/>
      <c r="D89" s="92"/>
      <c r="E89" s="92"/>
      <c r="F89" s="92"/>
      <c r="G89" s="92"/>
    </row>
    <row r="90" spans="1:7" ht="18.75" x14ac:dyDescent="0.3">
      <c r="A90" s="92"/>
      <c r="B90" s="92"/>
      <c r="C90" s="92"/>
      <c r="D90" s="92"/>
      <c r="E90" s="92"/>
      <c r="F90" s="92"/>
      <c r="G90" s="92"/>
    </row>
    <row r="91" spans="1:7" ht="18.75" x14ac:dyDescent="0.3">
      <c r="A91" s="92"/>
      <c r="B91" s="92"/>
      <c r="C91" s="92"/>
      <c r="D91" s="92"/>
      <c r="E91" s="92"/>
      <c r="F91" s="92"/>
      <c r="G91" s="92"/>
    </row>
    <row r="92" spans="1:7" ht="18.75" x14ac:dyDescent="0.3">
      <c r="A92" s="92"/>
      <c r="B92" s="92"/>
      <c r="C92" s="92"/>
      <c r="D92" s="92"/>
      <c r="E92" s="92"/>
      <c r="F92" s="92"/>
      <c r="G92" s="92"/>
    </row>
    <row r="93" spans="1:7" ht="18.75" x14ac:dyDescent="0.3">
      <c r="A93" s="92"/>
      <c r="B93" s="92"/>
      <c r="C93" s="92"/>
      <c r="D93" s="92"/>
      <c r="E93" s="92"/>
      <c r="F93" s="92"/>
      <c r="G93" s="92"/>
    </row>
    <row r="94" spans="1:7" ht="18.75" x14ac:dyDescent="0.3">
      <c r="A94" s="92"/>
      <c r="B94" s="92"/>
      <c r="C94" s="92"/>
      <c r="D94" s="92"/>
      <c r="E94" s="92"/>
      <c r="F94" s="92"/>
      <c r="G94" s="92"/>
    </row>
    <row r="95" spans="1:7" ht="18.75" x14ac:dyDescent="0.3">
      <c r="A95" s="92"/>
      <c r="B95" s="92"/>
      <c r="C95" s="92"/>
      <c r="D95" s="92"/>
      <c r="E95" s="92"/>
      <c r="F95" s="92"/>
      <c r="G95" s="92"/>
    </row>
    <row r="96" spans="1:7" ht="18.75" x14ac:dyDescent="0.3">
      <c r="A96" s="92"/>
      <c r="B96" s="92"/>
      <c r="C96" s="92"/>
      <c r="D96" s="92"/>
      <c r="E96" s="92"/>
      <c r="F96" s="92"/>
      <c r="G96" s="92"/>
    </row>
    <row r="97" spans="1:7" ht="18.75" x14ac:dyDescent="0.3">
      <c r="A97" s="92"/>
      <c r="B97" s="92"/>
      <c r="C97" s="92"/>
      <c r="D97" s="92"/>
      <c r="E97" s="92"/>
      <c r="F97" s="92"/>
      <c r="G97" s="92"/>
    </row>
    <row r="98" spans="1:7" ht="18.75" x14ac:dyDescent="0.3">
      <c r="A98" s="92"/>
      <c r="B98" s="92"/>
      <c r="C98" s="92"/>
      <c r="D98" s="92"/>
      <c r="E98" s="92"/>
      <c r="F98" s="92"/>
      <c r="G98" s="92"/>
    </row>
    <row r="99" spans="1:7" ht="18.75" x14ac:dyDescent="0.3">
      <c r="A99" s="92"/>
      <c r="B99" s="92"/>
      <c r="C99" s="92"/>
      <c r="D99" s="92"/>
      <c r="E99" s="92"/>
      <c r="F99" s="92"/>
      <c r="G99" s="92"/>
    </row>
    <row r="100" spans="1:7" ht="18.75" x14ac:dyDescent="0.3">
      <c r="A100" s="92"/>
      <c r="B100" s="92"/>
      <c r="C100" s="92"/>
      <c r="D100" s="92"/>
      <c r="E100" s="92"/>
      <c r="F100" s="92"/>
      <c r="G100" s="92"/>
    </row>
    <row r="101" spans="1:7" ht="18.75" x14ac:dyDescent="0.3">
      <c r="A101" s="92"/>
      <c r="B101" s="92"/>
      <c r="C101" s="92"/>
      <c r="D101" s="92"/>
      <c r="E101" s="92"/>
      <c r="F101" s="92"/>
      <c r="G101" s="92"/>
    </row>
    <row r="102" spans="1:7" ht="18.75" x14ac:dyDescent="0.3">
      <c r="A102" s="92"/>
      <c r="B102" s="92"/>
      <c r="C102" s="92"/>
      <c r="D102" s="92"/>
      <c r="E102" s="92"/>
      <c r="F102" s="92"/>
      <c r="G102" s="92"/>
    </row>
    <row r="103" spans="1:7" ht="18.75" x14ac:dyDescent="0.3">
      <c r="A103" s="92"/>
      <c r="B103" s="92"/>
      <c r="C103" s="92"/>
      <c r="D103" s="92"/>
      <c r="E103" s="92"/>
      <c r="F103" s="92"/>
      <c r="G103" s="92"/>
    </row>
    <row r="104" spans="1:7" ht="18.75" x14ac:dyDescent="0.3">
      <c r="A104" s="92"/>
      <c r="B104" s="92"/>
      <c r="C104" s="92"/>
      <c r="D104" s="92"/>
      <c r="E104" s="92"/>
      <c r="F104" s="92"/>
      <c r="G104" s="92"/>
    </row>
    <row r="105" spans="1:7" ht="18.75" x14ac:dyDescent="0.3">
      <c r="A105" s="92"/>
      <c r="B105" s="92"/>
      <c r="C105" s="92"/>
      <c r="D105" s="92"/>
      <c r="E105" s="92"/>
      <c r="F105" s="92"/>
      <c r="G105" s="92"/>
    </row>
    <row r="106" spans="1:7" ht="18.75" x14ac:dyDescent="0.3">
      <c r="A106" s="92"/>
      <c r="B106" s="92"/>
      <c r="C106" s="92"/>
      <c r="D106" s="92"/>
      <c r="E106" s="92"/>
      <c r="F106" s="92"/>
      <c r="G106" s="92"/>
    </row>
    <row r="107" spans="1:7" ht="18.75" x14ac:dyDescent="0.3">
      <c r="A107" s="92"/>
      <c r="B107" s="92"/>
      <c r="C107" s="92"/>
      <c r="D107" s="92"/>
      <c r="E107" s="92"/>
      <c r="F107" s="92"/>
      <c r="G107" s="92"/>
    </row>
    <row r="108" spans="1:7" ht="18.75" x14ac:dyDescent="0.3">
      <c r="A108" s="92"/>
      <c r="B108" s="92"/>
      <c r="C108" s="92"/>
      <c r="D108" s="92"/>
      <c r="E108" s="92"/>
      <c r="F108" s="92"/>
      <c r="G108" s="92"/>
    </row>
    <row r="109" spans="1:7" ht="18.75" x14ac:dyDescent="0.3">
      <c r="A109" s="92"/>
      <c r="B109" s="92"/>
      <c r="C109" s="92"/>
      <c r="D109" s="92"/>
      <c r="E109" s="92"/>
      <c r="F109" s="92"/>
      <c r="G109" s="92"/>
    </row>
    <row r="110" spans="1:7" ht="18.75" x14ac:dyDescent="0.3">
      <c r="A110" s="92"/>
      <c r="B110" s="92"/>
      <c r="C110" s="92"/>
      <c r="D110" s="92"/>
      <c r="E110" s="92"/>
      <c r="F110" s="92"/>
      <c r="G110" s="92"/>
    </row>
    <row r="111" spans="1:7" ht="18.75" x14ac:dyDescent="0.3">
      <c r="A111" s="92"/>
      <c r="B111" s="92"/>
      <c r="C111" s="92"/>
      <c r="D111" s="92"/>
      <c r="E111" s="92"/>
      <c r="F111" s="92"/>
      <c r="G111" s="92"/>
    </row>
    <row r="112" spans="1:7" ht="18.75" x14ac:dyDescent="0.3">
      <c r="A112" s="92"/>
      <c r="B112" s="92"/>
      <c r="C112" s="92"/>
      <c r="D112" s="92"/>
      <c r="E112" s="92"/>
      <c r="F112" s="92"/>
      <c r="G112" s="92"/>
    </row>
    <row r="113" spans="1:7" ht="18.75" x14ac:dyDescent="0.3">
      <c r="A113" s="92"/>
      <c r="B113" s="92"/>
      <c r="C113" s="92"/>
      <c r="D113" s="92"/>
      <c r="E113" s="92"/>
      <c r="F113" s="92"/>
      <c r="G113" s="92"/>
    </row>
    <row r="114" spans="1:7" ht="18.75" x14ac:dyDescent="0.3">
      <c r="A114" s="92"/>
      <c r="B114" s="92"/>
      <c r="C114" s="92"/>
      <c r="D114" s="92"/>
      <c r="E114" s="92"/>
      <c r="F114" s="92"/>
      <c r="G114" s="92"/>
    </row>
    <row r="115" spans="1:7" ht="18.75" x14ac:dyDescent="0.3">
      <c r="A115" s="92"/>
      <c r="B115" s="92"/>
      <c r="C115" s="92"/>
      <c r="D115" s="92"/>
      <c r="E115" s="92"/>
      <c r="F115" s="92"/>
      <c r="G115" s="92"/>
    </row>
    <row r="116" spans="1:7" ht="18.75" x14ac:dyDescent="0.3">
      <c r="A116" s="92"/>
      <c r="B116" s="92"/>
      <c r="C116" s="92"/>
      <c r="D116" s="92"/>
      <c r="E116" s="92"/>
      <c r="F116" s="92"/>
      <c r="G116" s="92"/>
    </row>
    <row r="117" spans="1:7" ht="18.75" x14ac:dyDescent="0.3">
      <c r="A117" s="92"/>
      <c r="B117" s="92"/>
      <c r="C117" s="92"/>
      <c r="D117" s="92"/>
      <c r="E117" s="92"/>
      <c r="F117" s="92"/>
      <c r="G117" s="92"/>
    </row>
    <row r="118" spans="1:7" ht="18.75" x14ac:dyDescent="0.3">
      <c r="A118" s="92"/>
      <c r="B118" s="92"/>
      <c r="C118" s="92"/>
      <c r="D118" s="92"/>
      <c r="E118" s="92"/>
      <c r="F118" s="92"/>
      <c r="G118" s="92"/>
    </row>
    <row r="119" spans="1:7" ht="18.75" x14ac:dyDescent="0.3">
      <c r="A119" s="92"/>
      <c r="B119" s="92"/>
      <c r="C119" s="92"/>
      <c r="D119" s="92"/>
      <c r="E119" s="92"/>
      <c r="F119" s="92"/>
      <c r="G119" s="92"/>
    </row>
    <row r="120" spans="1:7" ht="18.75" x14ac:dyDescent="0.3">
      <c r="A120" s="92"/>
      <c r="B120" s="92"/>
      <c r="C120" s="92"/>
      <c r="D120" s="92"/>
      <c r="E120" s="92"/>
      <c r="F120" s="92"/>
      <c r="G120" s="92"/>
    </row>
    <row r="121" spans="1:7" ht="18.75" x14ac:dyDescent="0.3">
      <c r="A121" s="92"/>
      <c r="B121" s="92"/>
      <c r="C121" s="92"/>
      <c r="D121" s="92"/>
      <c r="E121" s="92"/>
      <c r="F121" s="92"/>
      <c r="G121" s="92"/>
    </row>
    <row r="122" spans="1:7" ht="18.75" x14ac:dyDescent="0.3">
      <c r="A122" s="92"/>
      <c r="B122" s="92"/>
      <c r="C122" s="92"/>
      <c r="D122" s="92"/>
      <c r="E122" s="92"/>
      <c r="F122" s="92"/>
      <c r="G122" s="92"/>
    </row>
    <row r="123" spans="1:7" ht="18.75" x14ac:dyDescent="0.3">
      <c r="A123" s="92"/>
      <c r="B123" s="92"/>
      <c r="C123" s="92"/>
      <c r="D123" s="92"/>
      <c r="E123" s="92"/>
      <c r="F123" s="92"/>
      <c r="G123" s="92"/>
    </row>
    <row r="124" spans="1:7" ht="18.75" x14ac:dyDescent="0.3">
      <c r="A124" s="92"/>
      <c r="B124" s="92"/>
      <c r="C124" s="92"/>
      <c r="D124" s="92"/>
      <c r="E124" s="92"/>
      <c r="F124" s="92"/>
      <c r="G124" s="92"/>
    </row>
    <row r="125" spans="1:7" ht="18.75" x14ac:dyDescent="0.3">
      <c r="A125" s="92"/>
      <c r="B125" s="92"/>
      <c r="C125" s="92"/>
      <c r="D125" s="92"/>
      <c r="E125" s="92"/>
      <c r="F125" s="92"/>
      <c r="G125" s="92"/>
    </row>
    <row r="126" spans="1:7" ht="18.75" x14ac:dyDescent="0.3">
      <c r="A126" s="92"/>
      <c r="B126" s="92"/>
      <c r="C126" s="92"/>
      <c r="D126" s="92"/>
      <c r="E126" s="92"/>
      <c r="F126" s="92"/>
      <c r="G126" s="92"/>
    </row>
    <row r="127" spans="1:7" ht="18.75" x14ac:dyDescent="0.3">
      <c r="A127" s="92"/>
      <c r="B127" s="92"/>
      <c r="C127" s="92"/>
      <c r="D127" s="92"/>
      <c r="E127" s="92"/>
      <c r="F127" s="92"/>
      <c r="G127" s="92"/>
    </row>
    <row r="128" spans="1:7" ht="18.75" x14ac:dyDescent="0.3">
      <c r="A128" s="92"/>
      <c r="B128" s="92"/>
      <c r="C128" s="92"/>
      <c r="D128" s="92"/>
      <c r="E128" s="92"/>
      <c r="F128" s="92"/>
      <c r="G128" s="92"/>
    </row>
    <row r="129" spans="1:7" ht="18.75" x14ac:dyDescent="0.3">
      <c r="A129" s="92"/>
      <c r="B129" s="92"/>
      <c r="C129" s="92"/>
      <c r="D129" s="92"/>
      <c r="E129" s="92"/>
      <c r="F129" s="92"/>
      <c r="G129" s="92"/>
    </row>
    <row r="130" spans="1:7" ht="18.75" x14ac:dyDescent="0.3">
      <c r="A130" s="92"/>
      <c r="B130" s="92"/>
      <c r="C130" s="92"/>
      <c r="D130" s="92"/>
      <c r="E130" s="92"/>
      <c r="F130" s="92"/>
      <c r="G130" s="92"/>
    </row>
    <row r="131" spans="1:7" ht="18.75" x14ac:dyDescent="0.3">
      <c r="A131" s="92"/>
      <c r="B131" s="92"/>
      <c r="C131" s="92"/>
      <c r="D131" s="92"/>
      <c r="E131" s="92"/>
      <c r="F131" s="92"/>
      <c r="G131" s="92"/>
    </row>
    <row r="132" spans="1:7" ht="18.75" x14ac:dyDescent="0.3">
      <c r="A132" s="92"/>
      <c r="B132" s="92"/>
      <c r="C132" s="92"/>
      <c r="D132" s="92"/>
      <c r="E132" s="92"/>
      <c r="F132" s="92"/>
      <c r="G132" s="92"/>
    </row>
    <row r="133" spans="1:7" ht="18.75" x14ac:dyDescent="0.3">
      <c r="A133" s="92"/>
      <c r="B133" s="92"/>
      <c r="C133" s="92"/>
      <c r="D133" s="92"/>
      <c r="E133" s="92"/>
      <c r="F133" s="92"/>
      <c r="G133" s="92"/>
    </row>
    <row r="134" spans="1:7" ht="18.75" x14ac:dyDescent="0.3">
      <c r="A134" s="92"/>
      <c r="B134" s="92"/>
      <c r="C134" s="92"/>
      <c r="D134" s="92"/>
      <c r="E134" s="92"/>
      <c r="F134" s="92"/>
      <c r="G134" s="92"/>
    </row>
    <row r="135" spans="1:7" ht="18.75" x14ac:dyDescent="0.3">
      <c r="A135" s="92"/>
      <c r="B135" s="92"/>
      <c r="C135" s="92"/>
      <c r="D135" s="92"/>
      <c r="E135" s="92"/>
      <c r="F135" s="92"/>
      <c r="G135" s="92"/>
    </row>
    <row r="136" spans="1:7" ht="18.75" x14ac:dyDescent="0.3">
      <c r="A136" s="92"/>
      <c r="B136" s="92"/>
      <c r="C136" s="92"/>
      <c r="D136" s="92"/>
      <c r="E136" s="92"/>
      <c r="F136" s="92"/>
      <c r="G136" s="92"/>
    </row>
    <row r="137" spans="1:7" ht="18.75" x14ac:dyDescent="0.3">
      <c r="A137" s="92"/>
      <c r="B137" s="92"/>
      <c r="C137" s="92"/>
      <c r="D137" s="92"/>
      <c r="E137" s="92"/>
      <c r="F137" s="92"/>
      <c r="G137" s="92"/>
    </row>
    <row r="138" spans="1:7" ht="18.75" x14ac:dyDescent="0.3">
      <c r="A138" s="92"/>
      <c r="B138" s="92"/>
      <c r="C138" s="92"/>
      <c r="D138" s="92"/>
      <c r="E138" s="92"/>
      <c r="F138" s="92"/>
      <c r="G138" s="92"/>
    </row>
    <row r="139" spans="1:7" ht="18.75" x14ac:dyDescent="0.3">
      <c r="A139" s="92"/>
      <c r="B139" s="92"/>
      <c r="C139" s="92"/>
      <c r="D139" s="92"/>
      <c r="E139" s="92"/>
      <c r="F139" s="92"/>
      <c r="G139" s="92"/>
    </row>
    <row r="140" spans="1:7" ht="18.75" x14ac:dyDescent="0.3">
      <c r="A140" s="92"/>
      <c r="B140" s="92"/>
      <c r="C140" s="92"/>
      <c r="D140" s="92"/>
      <c r="E140" s="92"/>
      <c r="F140" s="92"/>
      <c r="G140" s="92"/>
    </row>
    <row r="141" spans="1:7" ht="18.75" x14ac:dyDescent="0.3">
      <c r="A141" s="92"/>
      <c r="B141" s="92"/>
      <c r="C141" s="92"/>
      <c r="D141" s="92"/>
      <c r="E141" s="92"/>
      <c r="F141" s="92"/>
      <c r="G141" s="92"/>
    </row>
  </sheetData>
  <mergeCells count="5">
    <mergeCell ref="A1:G1"/>
    <mergeCell ref="A3:G3"/>
    <mergeCell ref="A5:G5"/>
    <mergeCell ref="A7:G7"/>
    <mergeCell ref="A24:G24"/>
  </mergeCells>
  <pageMargins left="0.7" right="0.7" top="0.75" bottom="0.75" header="0.3" footer="0.3"/>
  <pageSetup paperSize="9" scale="8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1"/>
  <sheetViews>
    <sheetView workbookViewId="0">
      <selection activeCell="M15" sqref="M15"/>
    </sheetView>
  </sheetViews>
  <sheetFormatPr defaultRowHeight="15" x14ac:dyDescent="0.25"/>
  <cols>
    <col min="1" max="1" width="9.28515625" customWidth="1"/>
    <col min="2" max="2" width="10.140625" customWidth="1"/>
    <col min="3" max="3" width="7.28515625" bestFit="1" customWidth="1"/>
    <col min="4" max="4" width="29.85546875" customWidth="1"/>
    <col min="5" max="5" width="13.5703125" customWidth="1"/>
    <col min="6" max="7" width="12.7109375" customWidth="1"/>
    <col min="8" max="8" width="11.5703125" customWidth="1"/>
  </cols>
  <sheetData>
    <row r="1" spans="1:8" ht="42" customHeight="1" x14ac:dyDescent="0.25">
      <c r="A1" s="195" t="s">
        <v>156</v>
      </c>
      <c r="B1" s="195"/>
      <c r="C1" s="195"/>
      <c r="D1" s="195"/>
      <c r="E1" s="195"/>
      <c r="F1" s="195"/>
      <c r="G1" s="195"/>
      <c r="H1" s="195"/>
    </row>
    <row r="2" spans="1:8" ht="18" customHeight="1" x14ac:dyDescent="0.25">
      <c r="A2" s="4"/>
      <c r="B2" s="4"/>
      <c r="C2" s="4"/>
      <c r="D2" s="4"/>
      <c r="E2" s="4"/>
      <c r="F2" s="4"/>
      <c r="G2" s="184"/>
      <c r="H2" s="4"/>
    </row>
    <row r="3" spans="1:8" ht="15.75" x14ac:dyDescent="0.25">
      <c r="A3" s="195" t="s">
        <v>21</v>
      </c>
      <c r="B3" s="195"/>
      <c r="C3" s="195"/>
      <c r="D3" s="195"/>
      <c r="E3" s="195"/>
      <c r="F3" s="196"/>
      <c r="G3" s="196"/>
      <c r="H3" s="196"/>
    </row>
    <row r="4" spans="1:8" ht="18" x14ac:dyDescent="0.25">
      <c r="A4" s="4"/>
      <c r="B4" s="4"/>
      <c r="C4" s="4"/>
      <c r="D4" s="4"/>
      <c r="E4" s="4"/>
      <c r="F4" s="5"/>
      <c r="G4" s="5"/>
      <c r="H4" s="5"/>
    </row>
    <row r="5" spans="1:8" ht="18" customHeight="1" x14ac:dyDescent="0.25">
      <c r="A5" s="195" t="s">
        <v>7</v>
      </c>
      <c r="B5" s="197"/>
      <c r="C5" s="197"/>
      <c r="D5" s="197"/>
      <c r="E5" s="197"/>
      <c r="F5" s="197"/>
      <c r="G5" s="197"/>
      <c r="H5" s="197"/>
    </row>
    <row r="6" spans="1:8" ht="18" x14ac:dyDescent="0.25">
      <c r="A6" s="4"/>
      <c r="B6" s="4"/>
      <c r="C6" s="4"/>
      <c r="D6" s="4"/>
      <c r="E6" s="4"/>
      <c r="F6" s="5"/>
      <c r="G6" s="5"/>
      <c r="H6" s="5"/>
    </row>
    <row r="7" spans="1:8" ht="15.75" x14ac:dyDescent="0.25">
      <c r="A7" s="195" t="s">
        <v>120</v>
      </c>
      <c r="B7" s="217"/>
      <c r="C7" s="217"/>
      <c r="D7" s="217"/>
      <c r="E7" s="217"/>
      <c r="F7" s="217"/>
      <c r="G7" s="217"/>
      <c r="H7" s="217"/>
    </row>
    <row r="8" spans="1:8" ht="18" x14ac:dyDescent="0.25">
      <c r="A8" s="4"/>
      <c r="B8" s="4"/>
      <c r="C8" s="4"/>
      <c r="D8" s="4"/>
      <c r="E8" s="4"/>
      <c r="F8" s="5"/>
      <c r="G8" s="5"/>
      <c r="H8" s="5"/>
    </row>
    <row r="9" spans="1:8" ht="25.5" x14ac:dyDescent="0.25">
      <c r="A9" s="18" t="s">
        <v>8</v>
      </c>
      <c r="B9" s="17" t="s">
        <v>9</v>
      </c>
      <c r="C9" s="17" t="s">
        <v>10</v>
      </c>
      <c r="D9" s="17" t="s">
        <v>6</v>
      </c>
      <c r="E9" s="18" t="s">
        <v>117</v>
      </c>
      <c r="F9" s="18" t="s">
        <v>149</v>
      </c>
      <c r="G9" s="18" t="s">
        <v>160</v>
      </c>
      <c r="H9" s="18" t="s">
        <v>167</v>
      </c>
    </row>
    <row r="10" spans="1:8" x14ac:dyDescent="0.25">
      <c r="A10" s="18"/>
      <c r="B10" s="17"/>
      <c r="C10" s="17"/>
      <c r="D10" s="17"/>
      <c r="E10" s="192">
        <v>2114259.9900000002</v>
      </c>
      <c r="F10" s="192">
        <v>554642.76</v>
      </c>
      <c r="G10" s="192">
        <v>2668902.75</v>
      </c>
      <c r="H10" s="255">
        <f>AVERAGE(G10/E10)</f>
        <v>1.2623342269273137</v>
      </c>
    </row>
    <row r="11" spans="1:8" ht="27" customHeight="1" x14ac:dyDescent="0.25">
      <c r="A11" s="84">
        <v>6</v>
      </c>
      <c r="B11" s="84"/>
      <c r="C11" s="84"/>
      <c r="D11" s="145" t="s">
        <v>11</v>
      </c>
      <c r="E11" s="76">
        <v>2102613.31</v>
      </c>
      <c r="F11" s="76">
        <v>544773.06000000006</v>
      </c>
      <c r="G11" s="76">
        <v>2647386.37</v>
      </c>
      <c r="H11" s="255">
        <f t="shared" ref="H11:H37" si="0">AVERAGE(G11/E11)</f>
        <v>1.2590933184951636</v>
      </c>
    </row>
    <row r="12" spans="1:8" ht="47.25" x14ac:dyDescent="0.25">
      <c r="A12" s="84"/>
      <c r="B12" s="84">
        <v>63</v>
      </c>
      <c r="C12" s="84"/>
      <c r="D12" s="145" t="s">
        <v>31</v>
      </c>
      <c r="E12" s="76">
        <v>1677711.35</v>
      </c>
      <c r="F12" s="76">
        <v>536238.19999999995</v>
      </c>
      <c r="G12" s="76">
        <v>2213949.5499999998</v>
      </c>
      <c r="H12" s="255">
        <f t="shared" si="0"/>
        <v>1.3196248270001867</v>
      </c>
    </row>
    <row r="13" spans="1:8" ht="18.75" x14ac:dyDescent="0.25">
      <c r="A13" s="86"/>
      <c r="B13" s="86"/>
      <c r="C13" s="87">
        <v>501</v>
      </c>
      <c r="D13" s="146" t="s">
        <v>143</v>
      </c>
      <c r="E13" s="37">
        <v>1668805.65</v>
      </c>
      <c r="F13" s="37">
        <v>525866.74</v>
      </c>
      <c r="G13" s="37">
        <v>2194672.39</v>
      </c>
      <c r="H13" s="255">
        <f t="shared" si="0"/>
        <v>1.3151156277544964</v>
      </c>
    </row>
    <row r="14" spans="1:8" ht="18.75" x14ac:dyDescent="0.25">
      <c r="A14" s="86"/>
      <c r="B14" s="86"/>
      <c r="C14" s="87">
        <v>501</v>
      </c>
      <c r="D14" s="146" t="s">
        <v>33</v>
      </c>
      <c r="E14" s="37">
        <v>0</v>
      </c>
      <c r="F14" s="37">
        <v>0</v>
      </c>
      <c r="G14" s="37">
        <v>0</v>
      </c>
      <c r="H14" s="255">
        <v>0</v>
      </c>
    </row>
    <row r="15" spans="1:8" ht="18.75" x14ac:dyDescent="0.25">
      <c r="A15" s="86"/>
      <c r="B15" s="88"/>
      <c r="C15" s="87">
        <v>54</v>
      </c>
      <c r="D15" s="146" t="s">
        <v>37</v>
      </c>
      <c r="E15" s="37">
        <v>8905.7000000000007</v>
      </c>
      <c r="F15" s="37">
        <v>10371.459999999999</v>
      </c>
      <c r="G15" s="37">
        <v>19277.16</v>
      </c>
      <c r="H15" s="255">
        <f t="shared" si="0"/>
        <v>2.164586725355671</v>
      </c>
    </row>
    <row r="16" spans="1:8" ht="18.75" x14ac:dyDescent="0.25">
      <c r="A16" s="86"/>
      <c r="B16" s="88">
        <v>64</v>
      </c>
      <c r="C16" s="161"/>
      <c r="D16" s="147" t="s">
        <v>36</v>
      </c>
      <c r="E16" s="76">
        <v>15</v>
      </c>
      <c r="F16" s="76">
        <v>35</v>
      </c>
      <c r="G16" s="76">
        <v>50</v>
      </c>
      <c r="H16" s="255">
        <f t="shared" si="0"/>
        <v>3.3333333333333335</v>
      </c>
    </row>
    <row r="17" spans="1:9" ht="30" x14ac:dyDescent="0.25">
      <c r="A17" s="86"/>
      <c r="B17" s="88"/>
      <c r="C17" s="87">
        <v>412</v>
      </c>
      <c r="D17" s="148" t="s">
        <v>38</v>
      </c>
      <c r="E17" s="37">
        <v>15</v>
      </c>
      <c r="F17" s="37">
        <v>35</v>
      </c>
      <c r="G17" s="37">
        <v>50</v>
      </c>
      <c r="H17" s="255">
        <f t="shared" si="0"/>
        <v>3.3333333333333335</v>
      </c>
    </row>
    <row r="18" spans="1:9" ht="63" x14ac:dyDescent="0.25">
      <c r="A18" s="86"/>
      <c r="B18" s="88">
        <v>65</v>
      </c>
      <c r="C18" s="161"/>
      <c r="D18" s="162" t="s">
        <v>39</v>
      </c>
      <c r="E18" s="76">
        <v>34632.720000000001</v>
      </c>
      <c r="F18" s="76">
        <v>166.95</v>
      </c>
      <c r="G18" s="76">
        <v>34799.67</v>
      </c>
      <c r="H18" s="255">
        <f t="shared" si="0"/>
        <v>1.0048205858506059</v>
      </c>
    </row>
    <row r="19" spans="1:9" ht="30" x14ac:dyDescent="0.25">
      <c r="A19" s="86"/>
      <c r="B19" s="88"/>
      <c r="C19" s="87">
        <v>412</v>
      </c>
      <c r="D19" s="148" t="s">
        <v>38</v>
      </c>
      <c r="E19" s="37">
        <v>34632.720000000001</v>
      </c>
      <c r="F19" s="37">
        <v>166.95</v>
      </c>
      <c r="G19" s="37">
        <v>34799.67</v>
      </c>
      <c r="H19" s="255">
        <f t="shared" si="0"/>
        <v>1.0048205858506059</v>
      </c>
    </row>
    <row r="20" spans="1:9" ht="78.75" x14ac:dyDescent="0.25">
      <c r="A20" s="88"/>
      <c r="B20" s="88">
        <v>66</v>
      </c>
      <c r="C20" s="161"/>
      <c r="D20" s="162" t="s">
        <v>40</v>
      </c>
      <c r="E20" s="178">
        <v>61951.58</v>
      </c>
      <c r="F20" s="178">
        <v>9535.7000000000007</v>
      </c>
      <c r="G20" s="178">
        <v>71487.28</v>
      </c>
      <c r="H20" s="255">
        <f t="shared" si="0"/>
        <v>1.1539218208801132</v>
      </c>
    </row>
    <row r="21" spans="1:9" ht="18.75" x14ac:dyDescent="0.25">
      <c r="A21" s="86"/>
      <c r="B21" s="88"/>
      <c r="C21" s="87">
        <v>31</v>
      </c>
      <c r="D21" s="146" t="s">
        <v>27</v>
      </c>
      <c r="E21" s="37">
        <v>61951.58</v>
      </c>
      <c r="F21" s="37">
        <v>5135.7</v>
      </c>
      <c r="G21" s="37">
        <v>67087.28</v>
      </c>
      <c r="H21" s="255">
        <f t="shared" si="0"/>
        <v>1.0828986121096507</v>
      </c>
    </row>
    <row r="22" spans="1:9" ht="18.75" x14ac:dyDescent="0.25">
      <c r="A22" s="86"/>
      <c r="B22" s="88"/>
      <c r="C22" s="87">
        <v>61</v>
      </c>
      <c r="D22" s="146" t="s">
        <v>41</v>
      </c>
      <c r="E22" s="37">
        <v>0</v>
      </c>
      <c r="F22" s="37">
        <v>2000</v>
      </c>
      <c r="G22" s="37">
        <v>2000</v>
      </c>
      <c r="H22" s="255">
        <v>0</v>
      </c>
    </row>
    <row r="23" spans="1:9" ht="18.75" x14ac:dyDescent="0.25">
      <c r="A23" s="86"/>
      <c r="B23" s="88"/>
      <c r="C23" s="87">
        <v>63</v>
      </c>
      <c r="D23" s="146" t="s">
        <v>91</v>
      </c>
      <c r="E23" s="37">
        <v>0</v>
      </c>
      <c r="F23" s="37">
        <v>2400</v>
      </c>
      <c r="G23" s="37">
        <v>2400</v>
      </c>
      <c r="H23" s="255">
        <v>0</v>
      </c>
    </row>
    <row r="24" spans="1:9" ht="63" x14ac:dyDescent="0.25">
      <c r="A24" s="88"/>
      <c r="B24" s="88">
        <v>67</v>
      </c>
      <c r="C24" s="161"/>
      <c r="D24" s="145" t="s">
        <v>32</v>
      </c>
      <c r="E24" s="76">
        <v>328302.65999999997</v>
      </c>
      <c r="F24" s="76">
        <v>-1202.79</v>
      </c>
      <c r="G24" s="76">
        <v>327099.87</v>
      </c>
      <c r="H24" s="255">
        <f t="shared" si="0"/>
        <v>0.99633633793890075</v>
      </c>
    </row>
    <row r="25" spans="1:9" ht="18.75" x14ac:dyDescent="0.25">
      <c r="A25" s="86"/>
      <c r="B25" s="86"/>
      <c r="C25" s="87">
        <v>12</v>
      </c>
      <c r="D25" s="148" t="s">
        <v>43</v>
      </c>
      <c r="E25" s="37">
        <v>155302.66</v>
      </c>
      <c r="F25" s="37">
        <v>-1394.81</v>
      </c>
      <c r="G25" s="37">
        <v>153907.85</v>
      </c>
      <c r="H25" s="255">
        <f t="shared" si="0"/>
        <v>0.99101876297546998</v>
      </c>
      <c r="I25" s="36"/>
    </row>
    <row r="26" spans="1:9" ht="30" x14ac:dyDescent="0.25">
      <c r="A26" s="86"/>
      <c r="B26" s="86"/>
      <c r="C26" s="87">
        <v>51</v>
      </c>
      <c r="D26" s="148" t="s">
        <v>48</v>
      </c>
      <c r="E26" s="37">
        <v>173000</v>
      </c>
      <c r="F26" s="37">
        <v>0</v>
      </c>
      <c r="G26" s="37">
        <v>173000</v>
      </c>
      <c r="H26" s="255">
        <f t="shared" si="0"/>
        <v>1</v>
      </c>
      <c r="I26" s="36"/>
    </row>
    <row r="27" spans="1:9" ht="18.75" x14ac:dyDescent="0.25">
      <c r="A27" s="86"/>
      <c r="B27" s="86"/>
      <c r="C27" s="87">
        <v>17</v>
      </c>
      <c r="D27" s="148" t="s">
        <v>44</v>
      </c>
      <c r="E27" s="37">
        <v>0</v>
      </c>
      <c r="F27" s="37">
        <v>0</v>
      </c>
      <c r="G27" s="37">
        <v>0</v>
      </c>
      <c r="H27" s="255">
        <v>0</v>
      </c>
      <c r="I27" s="36"/>
    </row>
    <row r="28" spans="1:9" ht="18.75" x14ac:dyDescent="0.25">
      <c r="A28" s="86"/>
      <c r="B28" s="86"/>
      <c r="C28" s="87">
        <v>11</v>
      </c>
      <c r="D28" s="148" t="s">
        <v>111</v>
      </c>
      <c r="E28" s="37">
        <v>0</v>
      </c>
      <c r="F28" s="37">
        <v>192.02</v>
      </c>
      <c r="G28" s="37">
        <v>192.02</v>
      </c>
      <c r="H28" s="255">
        <v>0</v>
      </c>
      <c r="I28" s="36"/>
    </row>
    <row r="29" spans="1:9" ht="30" x14ac:dyDescent="0.25">
      <c r="A29" s="88"/>
      <c r="B29" s="88">
        <v>68</v>
      </c>
      <c r="C29" s="161"/>
      <c r="D29" s="149" t="s">
        <v>140</v>
      </c>
      <c r="E29" s="76">
        <v>0</v>
      </c>
      <c r="F29" s="76">
        <v>0</v>
      </c>
      <c r="G29" s="76">
        <v>0</v>
      </c>
      <c r="H29" s="255">
        <v>0</v>
      </c>
      <c r="I29" s="36"/>
    </row>
    <row r="30" spans="1:9" ht="18.75" x14ac:dyDescent="0.25">
      <c r="A30" s="86"/>
      <c r="B30" s="86"/>
      <c r="C30" s="87">
        <v>31</v>
      </c>
      <c r="D30" s="148" t="s">
        <v>27</v>
      </c>
      <c r="E30" s="37"/>
      <c r="F30" s="37">
        <v>0</v>
      </c>
      <c r="G30" s="37">
        <v>0</v>
      </c>
      <c r="H30" s="255">
        <v>0</v>
      </c>
      <c r="I30" s="36"/>
    </row>
    <row r="31" spans="1:9" ht="18" x14ac:dyDescent="0.25">
      <c r="A31" s="89">
        <v>8</v>
      </c>
      <c r="B31" s="90">
        <v>31</v>
      </c>
      <c r="C31" s="90"/>
      <c r="D31" s="150" t="s">
        <v>114</v>
      </c>
      <c r="E31" s="76">
        <v>0</v>
      </c>
      <c r="F31" s="76"/>
      <c r="G31" s="76">
        <v>0</v>
      </c>
      <c r="H31" s="255">
        <v>0</v>
      </c>
    </row>
    <row r="32" spans="1:9" ht="18" x14ac:dyDescent="0.25">
      <c r="A32" s="89">
        <v>9</v>
      </c>
      <c r="B32" s="91"/>
      <c r="C32" s="90"/>
      <c r="D32" s="154"/>
      <c r="E32" s="76"/>
      <c r="F32" s="76"/>
      <c r="G32" s="76"/>
      <c r="H32" s="255"/>
    </row>
    <row r="33" spans="1:8" ht="18" x14ac:dyDescent="0.25">
      <c r="A33" s="89"/>
      <c r="B33" s="91">
        <v>92</v>
      </c>
      <c r="C33" s="90"/>
      <c r="D33" s="154" t="s">
        <v>106</v>
      </c>
      <c r="E33" s="76">
        <v>11646.68</v>
      </c>
      <c r="F33" s="76">
        <v>9869.7000000000007</v>
      </c>
      <c r="G33" s="76">
        <v>21516.38</v>
      </c>
      <c r="H33" s="255">
        <f t="shared" si="0"/>
        <v>1.8474260475946793</v>
      </c>
    </row>
    <row r="34" spans="1:8" ht="18" x14ac:dyDescent="0.25">
      <c r="A34" s="89"/>
      <c r="B34" s="91"/>
      <c r="C34" s="91">
        <v>31</v>
      </c>
      <c r="D34" s="146" t="s">
        <v>27</v>
      </c>
      <c r="E34" s="37">
        <v>8165.07</v>
      </c>
      <c r="F34" s="37">
        <v>2636.49</v>
      </c>
      <c r="G34" s="37">
        <v>10801.56</v>
      </c>
      <c r="H34" s="255">
        <f t="shared" si="0"/>
        <v>1.3228986401831215</v>
      </c>
    </row>
    <row r="35" spans="1:8" ht="30" x14ac:dyDescent="0.25">
      <c r="A35" s="89"/>
      <c r="B35" s="91"/>
      <c r="C35" s="91">
        <v>51</v>
      </c>
      <c r="D35" s="148" t="s">
        <v>48</v>
      </c>
      <c r="E35" s="37">
        <v>0</v>
      </c>
      <c r="F35" s="37">
        <v>0</v>
      </c>
      <c r="G35" s="37">
        <v>0</v>
      </c>
      <c r="H35" s="255">
        <v>0</v>
      </c>
    </row>
    <row r="36" spans="1:8" ht="18" x14ac:dyDescent="0.25">
      <c r="A36" s="89"/>
      <c r="B36" s="91"/>
      <c r="C36" s="91">
        <v>501</v>
      </c>
      <c r="D36" s="146" t="s">
        <v>33</v>
      </c>
      <c r="E36" s="37">
        <v>3181.61</v>
      </c>
      <c r="F36" s="37">
        <v>4100.16</v>
      </c>
      <c r="G36" s="37">
        <v>7281.77</v>
      </c>
      <c r="H36" s="255">
        <f t="shared" si="0"/>
        <v>2.2887060324804107</v>
      </c>
    </row>
    <row r="37" spans="1:8" ht="30" x14ac:dyDescent="0.25">
      <c r="A37" s="89"/>
      <c r="B37" s="91"/>
      <c r="C37" s="91">
        <v>412</v>
      </c>
      <c r="D37" s="148" t="s">
        <v>38</v>
      </c>
      <c r="E37" s="37">
        <v>300</v>
      </c>
      <c r="F37" s="37">
        <v>3133.05</v>
      </c>
      <c r="G37" s="37">
        <v>3433.05</v>
      </c>
      <c r="H37" s="255">
        <f t="shared" si="0"/>
        <v>11.4435</v>
      </c>
    </row>
    <row r="38" spans="1:8" ht="18" x14ac:dyDescent="0.25">
      <c r="A38" s="89"/>
      <c r="B38" s="91"/>
      <c r="C38" s="91">
        <v>54</v>
      </c>
      <c r="D38" s="146" t="s">
        <v>37</v>
      </c>
      <c r="E38" s="37">
        <v>0</v>
      </c>
      <c r="F38" s="37">
        <v>0</v>
      </c>
      <c r="G38" s="37">
        <v>0</v>
      </c>
      <c r="H38" s="255">
        <v>0</v>
      </c>
    </row>
    <row r="39" spans="1:8" ht="18" x14ac:dyDescent="0.25">
      <c r="A39" s="89"/>
      <c r="B39" s="91"/>
      <c r="C39" s="91">
        <v>11</v>
      </c>
      <c r="D39" s="154" t="s">
        <v>111</v>
      </c>
      <c r="E39" s="37">
        <v>0</v>
      </c>
      <c r="F39" s="37">
        <v>0</v>
      </c>
      <c r="G39" s="37">
        <v>0</v>
      </c>
      <c r="H39" s="255">
        <v>0</v>
      </c>
    </row>
    <row r="40" spans="1:8" ht="18" x14ac:dyDescent="0.25">
      <c r="A40" s="85"/>
      <c r="B40" s="85"/>
      <c r="C40" s="85">
        <v>61</v>
      </c>
      <c r="D40" s="154" t="s">
        <v>41</v>
      </c>
      <c r="E40" s="37">
        <v>0</v>
      </c>
      <c r="F40" s="37">
        <v>0</v>
      </c>
      <c r="G40" s="37">
        <v>0</v>
      </c>
      <c r="H40" s="255">
        <v>0</v>
      </c>
    </row>
    <row r="41" spans="1:8" ht="18.75" x14ac:dyDescent="0.3">
      <c r="A41" s="92"/>
      <c r="B41" s="92"/>
      <c r="C41" s="92"/>
      <c r="D41" s="92"/>
      <c r="E41" s="155"/>
      <c r="F41" s="92"/>
      <c r="G41" s="92"/>
      <c r="H41" s="92"/>
    </row>
    <row r="42" spans="1:8" ht="18.75" x14ac:dyDescent="0.25">
      <c r="A42" s="218" t="s">
        <v>121</v>
      </c>
      <c r="B42" s="219"/>
      <c r="C42" s="219"/>
      <c r="D42" s="219"/>
      <c r="E42" s="219"/>
      <c r="F42" s="219"/>
      <c r="G42" s="219"/>
      <c r="H42" s="219"/>
    </row>
    <row r="43" spans="1:8" ht="18" x14ac:dyDescent="0.25">
      <c r="A43" s="96"/>
      <c r="B43" s="96"/>
      <c r="C43" s="96"/>
      <c r="D43" s="96"/>
      <c r="E43" s="96"/>
      <c r="F43" s="93"/>
      <c r="G43" s="93"/>
      <c r="H43" s="93"/>
    </row>
    <row r="44" spans="1:8" ht="31.5" x14ac:dyDescent="0.25">
      <c r="A44" s="130" t="s">
        <v>8</v>
      </c>
      <c r="B44" s="129" t="s">
        <v>9</v>
      </c>
      <c r="C44" s="129" t="s">
        <v>10</v>
      </c>
      <c r="D44" s="95" t="s">
        <v>14</v>
      </c>
      <c r="E44" s="18" t="s">
        <v>117</v>
      </c>
      <c r="F44" s="18" t="s">
        <v>149</v>
      </c>
      <c r="G44" s="18" t="s">
        <v>161</v>
      </c>
      <c r="H44" s="18" t="s">
        <v>167</v>
      </c>
    </row>
    <row r="45" spans="1:8" ht="20.25" customHeight="1" x14ac:dyDescent="0.25">
      <c r="A45" s="84">
        <v>3</v>
      </c>
      <c r="B45" s="84"/>
      <c r="C45" s="84"/>
      <c r="D45" s="145" t="s">
        <v>15</v>
      </c>
      <c r="E45" s="76">
        <v>2106527.3199999998</v>
      </c>
      <c r="F45" s="76">
        <v>551539.31999999995</v>
      </c>
      <c r="G45" s="76">
        <v>2658066.64</v>
      </c>
      <c r="H45" s="190">
        <f>AVERAGE(G45/E45)</f>
        <v>1.2618239577353312</v>
      </c>
    </row>
    <row r="46" spans="1:8" ht="21.75" customHeight="1" x14ac:dyDescent="0.25">
      <c r="A46" s="101"/>
      <c r="B46" s="101">
        <v>31</v>
      </c>
      <c r="C46" s="101"/>
      <c r="D46" s="145" t="s">
        <v>16</v>
      </c>
      <c r="E46" s="76">
        <v>1663353.5</v>
      </c>
      <c r="F46" s="76">
        <v>535524.68000000005</v>
      </c>
      <c r="G46" s="76">
        <v>2198878.1800000002</v>
      </c>
      <c r="H46" s="190">
        <f t="shared" ref="H46:H88" si="1">AVERAGE(G46/E46)</f>
        <v>1.3219548219906352</v>
      </c>
    </row>
    <row r="47" spans="1:8" ht="20.25" x14ac:dyDescent="0.25">
      <c r="A47" s="103"/>
      <c r="B47" s="103"/>
      <c r="C47" s="104">
        <v>501</v>
      </c>
      <c r="D47" s="146" t="s">
        <v>42</v>
      </c>
      <c r="E47" s="37">
        <v>1653100</v>
      </c>
      <c r="F47" s="37">
        <v>524250</v>
      </c>
      <c r="G47" s="37">
        <v>2177350</v>
      </c>
      <c r="H47" s="190">
        <f t="shared" si="1"/>
        <v>1.3171314500030247</v>
      </c>
    </row>
    <row r="48" spans="1:8" ht="20.25" x14ac:dyDescent="0.25">
      <c r="A48" s="103"/>
      <c r="B48" s="103"/>
      <c r="C48" s="104">
        <v>31</v>
      </c>
      <c r="D48" s="146" t="s">
        <v>27</v>
      </c>
      <c r="E48" s="37">
        <v>4194</v>
      </c>
      <c r="F48" s="37">
        <v>1165</v>
      </c>
      <c r="G48" s="37">
        <v>5359</v>
      </c>
      <c r="H48" s="190">
        <f t="shared" si="1"/>
        <v>1.2777777777777777</v>
      </c>
    </row>
    <row r="49" spans="1:8" ht="20.25" x14ac:dyDescent="0.25">
      <c r="A49" s="103"/>
      <c r="B49" s="103"/>
      <c r="C49" s="104">
        <v>54</v>
      </c>
      <c r="D49" s="146" t="s">
        <v>37</v>
      </c>
      <c r="E49" s="37">
        <v>6059.5</v>
      </c>
      <c r="F49" s="37">
        <v>9917.66</v>
      </c>
      <c r="G49" s="37">
        <v>15977.16</v>
      </c>
      <c r="H49" s="190">
        <f t="shared" si="1"/>
        <v>2.6367126000495089</v>
      </c>
    </row>
    <row r="50" spans="1:8" ht="20.25" x14ac:dyDescent="0.25">
      <c r="A50" s="103"/>
      <c r="B50" s="103"/>
      <c r="C50" s="104">
        <v>11</v>
      </c>
      <c r="D50" s="146" t="s">
        <v>141</v>
      </c>
      <c r="E50" s="37">
        <v>0</v>
      </c>
      <c r="F50" s="37">
        <v>192.02</v>
      </c>
      <c r="G50" s="37">
        <v>192.02</v>
      </c>
      <c r="H50" s="190">
        <v>0</v>
      </c>
    </row>
    <row r="51" spans="1:8" ht="20.25" x14ac:dyDescent="0.25">
      <c r="A51" s="103"/>
      <c r="B51" s="105">
        <v>32</v>
      </c>
      <c r="C51" s="109"/>
      <c r="D51" s="147" t="s">
        <v>24</v>
      </c>
      <c r="E51" s="76">
        <v>266338.82</v>
      </c>
      <c r="F51" s="76">
        <v>15323.24</v>
      </c>
      <c r="G51" s="76">
        <v>281662.06</v>
      </c>
      <c r="H51" s="190">
        <f t="shared" si="1"/>
        <v>1.0575328823639003</v>
      </c>
    </row>
    <row r="52" spans="1:8" ht="20.25" x14ac:dyDescent="0.25">
      <c r="A52" s="103"/>
      <c r="B52" s="103"/>
      <c r="C52" s="104">
        <v>501</v>
      </c>
      <c r="D52" s="146" t="s">
        <v>42</v>
      </c>
      <c r="E52" s="37">
        <v>13554.59</v>
      </c>
      <c r="F52" s="37">
        <v>4364.25</v>
      </c>
      <c r="G52" s="37">
        <v>17918.84</v>
      </c>
      <c r="H52" s="190">
        <f t="shared" si="1"/>
        <v>1.3219758030305602</v>
      </c>
    </row>
    <row r="53" spans="1:8" ht="20.25" x14ac:dyDescent="0.25">
      <c r="A53" s="103"/>
      <c r="B53" s="103"/>
      <c r="C53" s="104">
        <v>501</v>
      </c>
      <c r="D53" s="146" t="s">
        <v>33</v>
      </c>
      <c r="E53" s="37">
        <v>0</v>
      </c>
      <c r="F53" s="37">
        <v>0</v>
      </c>
      <c r="G53" s="37">
        <v>0</v>
      </c>
      <c r="H53" s="190">
        <v>0</v>
      </c>
    </row>
    <row r="54" spans="1:8" ht="20.25" x14ac:dyDescent="0.25">
      <c r="A54" s="103"/>
      <c r="B54" s="103"/>
      <c r="C54" s="104">
        <v>11</v>
      </c>
      <c r="D54" s="146" t="s">
        <v>141</v>
      </c>
      <c r="E54" s="37">
        <v>0</v>
      </c>
      <c r="F54" s="37">
        <v>0</v>
      </c>
      <c r="G54" s="37">
        <v>0</v>
      </c>
      <c r="H54" s="190">
        <v>0</v>
      </c>
    </row>
    <row r="55" spans="1:8" ht="20.25" x14ac:dyDescent="0.25">
      <c r="A55" s="103"/>
      <c r="B55" s="103"/>
      <c r="C55" s="104">
        <v>12</v>
      </c>
      <c r="D55" s="146" t="s">
        <v>43</v>
      </c>
      <c r="E55" s="37">
        <v>154252.66</v>
      </c>
      <c r="F55" s="37">
        <v>-1394.81</v>
      </c>
      <c r="G55" s="37">
        <v>152857.85</v>
      </c>
      <c r="H55" s="190">
        <f t="shared" si="1"/>
        <v>0.99095762757024741</v>
      </c>
    </row>
    <row r="56" spans="1:8" ht="20.25" x14ac:dyDescent="0.25">
      <c r="A56" s="103"/>
      <c r="B56" s="103"/>
      <c r="C56" s="104">
        <v>17</v>
      </c>
      <c r="D56" s="146" t="s">
        <v>44</v>
      </c>
      <c r="E56" s="37">
        <v>0</v>
      </c>
      <c r="F56" s="37">
        <v>0</v>
      </c>
      <c r="G56" s="37">
        <v>0</v>
      </c>
      <c r="H56" s="190">
        <v>0</v>
      </c>
    </row>
    <row r="57" spans="1:8" ht="20.25" x14ac:dyDescent="0.25">
      <c r="A57" s="103"/>
      <c r="B57" s="103"/>
      <c r="C57" s="104">
        <v>61</v>
      </c>
      <c r="D57" s="146" t="s">
        <v>41</v>
      </c>
      <c r="E57" s="37">
        <v>0</v>
      </c>
      <c r="F57" s="37">
        <v>2000</v>
      </c>
      <c r="G57" s="37">
        <v>2000</v>
      </c>
      <c r="H57" s="190">
        <v>0</v>
      </c>
    </row>
    <row r="58" spans="1:8" ht="20.25" x14ac:dyDescent="0.25">
      <c r="A58" s="103"/>
      <c r="B58" s="103"/>
      <c r="C58" s="104">
        <v>54</v>
      </c>
      <c r="D58" s="146" t="s">
        <v>37</v>
      </c>
      <c r="E58" s="37">
        <v>2846.2</v>
      </c>
      <c r="F58" s="37">
        <v>453.8</v>
      </c>
      <c r="G58" s="37">
        <v>3300</v>
      </c>
      <c r="H58" s="190">
        <f t="shared" si="1"/>
        <v>1.1594406577190641</v>
      </c>
    </row>
    <row r="59" spans="1:8" ht="20.25" x14ac:dyDescent="0.25">
      <c r="A59" s="103"/>
      <c r="B59" s="103"/>
      <c r="C59" s="104">
        <v>31</v>
      </c>
      <c r="D59" s="146" t="s">
        <v>27</v>
      </c>
      <c r="E59" s="37">
        <v>61752.65</v>
      </c>
      <c r="F59" s="37">
        <v>6600</v>
      </c>
      <c r="G59" s="37">
        <v>68352.649999999994</v>
      </c>
      <c r="H59" s="190">
        <f t="shared" si="1"/>
        <v>1.1068780044257209</v>
      </c>
    </row>
    <row r="60" spans="1:8" ht="30" x14ac:dyDescent="0.25">
      <c r="A60" s="103"/>
      <c r="B60" s="105"/>
      <c r="C60" s="104">
        <v>412</v>
      </c>
      <c r="D60" s="148" t="s">
        <v>38</v>
      </c>
      <c r="E60" s="37">
        <v>33932.720000000001</v>
      </c>
      <c r="F60" s="37">
        <v>3300</v>
      </c>
      <c r="G60" s="37">
        <v>37232.720000000001</v>
      </c>
      <c r="H60" s="190">
        <f t="shared" si="1"/>
        <v>1.0972512666240726</v>
      </c>
    </row>
    <row r="61" spans="1:8" ht="20.25" x14ac:dyDescent="0.25">
      <c r="A61" s="103"/>
      <c r="B61" s="105">
        <v>34</v>
      </c>
      <c r="C61" s="109"/>
      <c r="D61" s="147" t="s">
        <v>45</v>
      </c>
      <c r="E61" s="76">
        <v>3835</v>
      </c>
      <c r="F61" s="76">
        <v>37</v>
      </c>
      <c r="G61" s="76">
        <v>3872</v>
      </c>
      <c r="H61" s="190">
        <f t="shared" si="1"/>
        <v>1.0096479791395045</v>
      </c>
    </row>
    <row r="62" spans="1:8" ht="20.25" x14ac:dyDescent="0.25">
      <c r="A62" s="103"/>
      <c r="B62" s="105"/>
      <c r="C62" s="104">
        <v>501</v>
      </c>
      <c r="D62" s="146" t="s">
        <v>42</v>
      </c>
      <c r="E62" s="37">
        <v>2500</v>
      </c>
      <c r="F62" s="37">
        <v>0</v>
      </c>
      <c r="G62" s="37">
        <v>2500</v>
      </c>
      <c r="H62" s="190">
        <f t="shared" si="1"/>
        <v>1</v>
      </c>
    </row>
    <row r="63" spans="1:8" ht="20.25" x14ac:dyDescent="0.25">
      <c r="A63" s="103"/>
      <c r="B63" s="105"/>
      <c r="C63" s="104">
        <v>12</v>
      </c>
      <c r="D63" s="146" t="s">
        <v>43</v>
      </c>
      <c r="E63" s="37">
        <v>1050</v>
      </c>
      <c r="F63" s="37">
        <v>0</v>
      </c>
      <c r="G63" s="37">
        <v>1050</v>
      </c>
      <c r="H63" s="190">
        <f t="shared" si="1"/>
        <v>1</v>
      </c>
    </row>
    <row r="64" spans="1:8" ht="20.25" x14ac:dyDescent="0.25">
      <c r="A64" s="103"/>
      <c r="B64" s="105"/>
      <c r="C64" s="104">
        <v>31</v>
      </c>
      <c r="D64" s="146" t="s">
        <v>27</v>
      </c>
      <c r="E64" s="37">
        <v>270</v>
      </c>
      <c r="F64" s="37">
        <v>2</v>
      </c>
      <c r="G64" s="37">
        <v>272</v>
      </c>
      <c r="H64" s="190">
        <f t="shared" si="1"/>
        <v>1.0074074074074073</v>
      </c>
    </row>
    <row r="65" spans="1:8" ht="30" x14ac:dyDescent="0.25">
      <c r="A65" s="103"/>
      <c r="B65" s="105"/>
      <c r="C65" s="104">
        <v>412</v>
      </c>
      <c r="D65" s="148" t="s">
        <v>38</v>
      </c>
      <c r="E65" s="37">
        <v>15</v>
      </c>
      <c r="F65" s="37">
        <v>35</v>
      </c>
      <c r="G65" s="37">
        <v>50</v>
      </c>
      <c r="H65" s="190">
        <f t="shared" si="1"/>
        <v>3.3333333333333335</v>
      </c>
    </row>
    <row r="66" spans="1:8" ht="63" x14ac:dyDescent="0.25">
      <c r="A66" s="105"/>
      <c r="B66" s="105">
        <v>37</v>
      </c>
      <c r="C66" s="109"/>
      <c r="D66" s="162" t="s">
        <v>49</v>
      </c>
      <c r="E66" s="76">
        <v>173000</v>
      </c>
      <c r="F66" s="76">
        <v>0</v>
      </c>
      <c r="G66" s="76">
        <v>173000</v>
      </c>
      <c r="H66" s="190">
        <f t="shared" si="1"/>
        <v>1</v>
      </c>
    </row>
    <row r="67" spans="1:8" ht="30" x14ac:dyDescent="0.25">
      <c r="A67" s="103"/>
      <c r="B67" s="105"/>
      <c r="C67" s="104">
        <v>51</v>
      </c>
      <c r="D67" s="148" t="s">
        <v>47</v>
      </c>
      <c r="E67" s="37">
        <v>173000</v>
      </c>
      <c r="F67" s="37">
        <v>0</v>
      </c>
      <c r="G67" s="37">
        <v>173000</v>
      </c>
      <c r="H67" s="190">
        <f t="shared" si="1"/>
        <v>1</v>
      </c>
    </row>
    <row r="68" spans="1:8" ht="20.25" x14ac:dyDescent="0.25">
      <c r="A68" s="103"/>
      <c r="B68" s="105">
        <v>38</v>
      </c>
      <c r="C68" s="109"/>
      <c r="D68" s="162" t="s">
        <v>166</v>
      </c>
      <c r="E68" s="76">
        <v>0</v>
      </c>
      <c r="F68" s="76">
        <v>654.4</v>
      </c>
      <c r="G68" s="76">
        <v>654.4</v>
      </c>
      <c r="H68" s="190">
        <v>0</v>
      </c>
    </row>
    <row r="69" spans="1:8" ht="20.25" x14ac:dyDescent="0.25">
      <c r="A69" s="103"/>
      <c r="B69" s="105"/>
      <c r="C69" s="104">
        <v>501</v>
      </c>
      <c r="D69" s="148" t="s">
        <v>42</v>
      </c>
      <c r="E69" s="37">
        <v>0</v>
      </c>
      <c r="F69" s="37">
        <v>654.4</v>
      </c>
      <c r="G69" s="37">
        <v>654.4</v>
      </c>
      <c r="H69" s="190">
        <v>0</v>
      </c>
    </row>
    <row r="70" spans="1:8" ht="20.25" x14ac:dyDescent="0.25">
      <c r="A70" s="103"/>
      <c r="B70" s="105"/>
      <c r="C70" s="104"/>
      <c r="D70" s="148"/>
      <c r="E70" s="37"/>
      <c r="F70" s="37"/>
      <c r="G70" s="37"/>
      <c r="H70" s="190">
        <v>0</v>
      </c>
    </row>
    <row r="71" spans="1:8" ht="31.5" x14ac:dyDescent="0.25">
      <c r="A71" s="106">
        <v>4</v>
      </c>
      <c r="B71" s="107"/>
      <c r="C71" s="107"/>
      <c r="D71" s="150" t="s">
        <v>17</v>
      </c>
      <c r="E71" s="76">
        <v>7732.67</v>
      </c>
      <c r="F71" s="76">
        <v>3098.25</v>
      </c>
      <c r="G71" s="76">
        <v>10830.92</v>
      </c>
      <c r="H71" s="190">
        <f t="shared" si="1"/>
        <v>1.4006701436890492</v>
      </c>
    </row>
    <row r="72" spans="1:8" ht="31.5" x14ac:dyDescent="0.25">
      <c r="A72" s="106"/>
      <c r="B72" s="107">
        <v>41</v>
      </c>
      <c r="C72" s="107"/>
      <c r="D72" s="150" t="s">
        <v>142</v>
      </c>
      <c r="E72" s="76">
        <v>0</v>
      </c>
      <c r="F72" s="76">
        <v>0</v>
      </c>
      <c r="G72" s="76">
        <v>0</v>
      </c>
      <c r="H72" s="190">
        <v>0</v>
      </c>
    </row>
    <row r="73" spans="1:8" ht="20.25" x14ac:dyDescent="0.25">
      <c r="A73" s="106"/>
      <c r="B73" s="107"/>
      <c r="C73" s="107">
        <v>61</v>
      </c>
      <c r="D73" s="150" t="s">
        <v>91</v>
      </c>
      <c r="E73" s="76">
        <v>0</v>
      </c>
      <c r="F73" s="76">
        <v>0</v>
      </c>
      <c r="G73" s="76">
        <v>0</v>
      </c>
      <c r="H73" s="190">
        <v>0</v>
      </c>
    </row>
    <row r="74" spans="1:8" ht="47.25" x14ac:dyDescent="0.25">
      <c r="A74" s="101"/>
      <c r="B74" s="101">
        <v>42</v>
      </c>
      <c r="C74" s="101"/>
      <c r="D74" s="150" t="s">
        <v>34</v>
      </c>
      <c r="E74" s="76">
        <v>7732.67</v>
      </c>
      <c r="F74" s="76">
        <v>3098.25</v>
      </c>
      <c r="G74" s="76">
        <v>10830.92</v>
      </c>
      <c r="H74" s="190">
        <f t="shared" si="1"/>
        <v>1.4006701436890492</v>
      </c>
    </row>
    <row r="75" spans="1:8" ht="20.25" x14ac:dyDescent="0.25">
      <c r="A75" s="102"/>
      <c r="B75" s="102"/>
      <c r="C75" s="102">
        <v>501</v>
      </c>
      <c r="D75" s="146" t="s">
        <v>42</v>
      </c>
      <c r="E75" s="37">
        <v>2832.67</v>
      </c>
      <c r="F75" s="37">
        <v>698.25</v>
      </c>
      <c r="G75" s="37">
        <v>3530.92</v>
      </c>
      <c r="H75" s="190">
        <f t="shared" si="1"/>
        <v>1.2464988862098303</v>
      </c>
    </row>
    <row r="76" spans="1:8" ht="20.25" x14ac:dyDescent="0.25">
      <c r="A76" s="102"/>
      <c r="B76" s="102"/>
      <c r="C76" s="102">
        <v>501</v>
      </c>
      <c r="D76" s="146" t="s">
        <v>33</v>
      </c>
      <c r="E76" s="37">
        <v>0</v>
      </c>
      <c r="F76" s="37">
        <v>0</v>
      </c>
      <c r="G76" s="37">
        <v>0</v>
      </c>
      <c r="H76" s="190">
        <v>0</v>
      </c>
    </row>
    <row r="77" spans="1:8" ht="20.25" x14ac:dyDescent="0.25">
      <c r="A77" s="102"/>
      <c r="B77" s="102"/>
      <c r="C77" s="102">
        <v>12</v>
      </c>
      <c r="D77" s="146" t="s">
        <v>43</v>
      </c>
      <c r="E77" s="37">
        <v>0</v>
      </c>
      <c r="F77" s="37">
        <v>0</v>
      </c>
      <c r="G77" s="37">
        <v>0</v>
      </c>
      <c r="H77" s="190">
        <v>0</v>
      </c>
    </row>
    <row r="78" spans="1:8" ht="20.25" x14ac:dyDescent="0.25">
      <c r="A78" s="102"/>
      <c r="B78" s="102"/>
      <c r="C78" s="102">
        <v>17</v>
      </c>
      <c r="D78" s="146" t="s">
        <v>44</v>
      </c>
      <c r="E78" s="37">
        <v>0</v>
      </c>
      <c r="F78" s="37">
        <v>0</v>
      </c>
      <c r="G78" s="37">
        <v>0</v>
      </c>
      <c r="H78" s="190">
        <v>0</v>
      </c>
    </row>
    <row r="79" spans="1:8" ht="20.25" x14ac:dyDescent="0.25">
      <c r="A79" s="102"/>
      <c r="B79" s="102"/>
      <c r="C79" s="102">
        <v>31</v>
      </c>
      <c r="D79" s="146" t="s">
        <v>27</v>
      </c>
      <c r="E79" s="37">
        <v>3900</v>
      </c>
      <c r="F79" s="37">
        <v>0</v>
      </c>
      <c r="G79" s="37">
        <v>3900</v>
      </c>
      <c r="H79" s="190">
        <f t="shared" si="1"/>
        <v>1</v>
      </c>
    </row>
    <row r="80" spans="1:8" ht="20.25" x14ac:dyDescent="0.25">
      <c r="A80" s="102"/>
      <c r="B80" s="102"/>
      <c r="C80" s="102">
        <v>63</v>
      </c>
      <c r="D80" s="146" t="s">
        <v>91</v>
      </c>
      <c r="E80" s="37"/>
      <c r="F80" s="37">
        <v>2400</v>
      </c>
      <c r="G80" s="37">
        <v>2400</v>
      </c>
      <c r="H80" s="190">
        <v>0</v>
      </c>
    </row>
    <row r="81" spans="1:8" ht="30" x14ac:dyDescent="0.25">
      <c r="A81" s="102"/>
      <c r="B81" s="102"/>
      <c r="C81" s="102">
        <v>412</v>
      </c>
      <c r="D81" s="148" t="s">
        <v>38</v>
      </c>
      <c r="E81" s="37">
        <v>1000</v>
      </c>
      <c r="F81" s="37">
        <v>0</v>
      </c>
      <c r="G81" s="37">
        <v>1000</v>
      </c>
      <c r="H81" s="190">
        <f t="shared" si="1"/>
        <v>1</v>
      </c>
    </row>
    <row r="82" spans="1:8" ht="47.25" x14ac:dyDescent="0.25">
      <c r="A82" s="102"/>
      <c r="B82" s="101">
        <v>45</v>
      </c>
      <c r="C82" s="101"/>
      <c r="D82" s="150" t="s">
        <v>46</v>
      </c>
      <c r="E82" s="76">
        <v>0</v>
      </c>
      <c r="F82" s="76">
        <v>0</v>
      </c>
      <c r="G82" s="76">
        <v>0</v>
      </c>
      <c r="H82" s="190">
        <v>0</v>
      </c>
    </row>
    <row r="83" spans="1:8" ht="20.25" x14ac:dyDescent="0.25">
      <c r="A83" s="102"/>
      <c r="B83" s="102"/>
      <c r="C83" s="102">
        <v>12</v>
      </c>
      <c r="D83" s="146" t="s">
        <v>43</v>
      </c>
      <c r="E83" s="37">
        <v>0</v>
      </c>
      <c r="F83" s="37">
        <v>0</v>
      </c>
      <c r="G83" s="37">
        <v>0</v>
      </c>
      <c r="H83" s="190">
        <v>0</v>
      </c>
    </row>
    <row r="84" spans="1:8" ht="20.25" x14ac:dyDescent="0.25">
      <c r="A84" s="102"/>
      <c r="B84" s="102"/>
      <c r="C84" s="102">
        <v>501</v>
      </c>
      <c r="D84" s="146" t="s">
        <v>33</v>
      </c>
      <c r="E84" s="37"/>
      <c r="F84" s="37">
        <v>0</v>
      </c>
      <c r="G84" s="37">
        <v>0</v>
      </c>
      <c r="H84" s="190">
        <v>0</v>
      </c>
    </row>
    <row r="85" spans="1:8" ht="31.5" x14ac:dyDescent="0.25">
      <c r="A85" s="101">
        <v>5</v>
      </c>
      <c r="B85" s="101"/>
      <c r="C85" s="101"/>
      <c r="D85" s="150" t="s">
        <v>115</v>
      </c>
      <c r="E85" s="76">
        <v>0</v>
      </c>
      <c r="F85" s="76">
        <v>5.19</v>
      </c>
      <c r="G85" s="76">
        <v>5.19</v>
      </c>
      <c r="H85" s="190">
        <v>0</v>
      </c>
    </row>
    <row r="86" spans="1:8" ht="47.25" x14ac:dyDescent="0.25">
      <c r="A86" s="101"/>
      <c r="B86" s="101">
        <v>54</v>
      </c>
      <c r="C86" s="101"/>
      <c r="D86" s="150" t="s">
        <v>116</v>
      </c>
      <c r="E86" s="76">
        <v>0</v>
      </c>
      <c r="F86" s="76">
        <v>5.19</v>
      </c>
      <c r="G86" s="76">
        <v>5.19</v>
      </c>
      <c r="H86" s="190">
        <v>0</v>
      </c>
    </row>
    <row r="87" spans="1:8" ht="30" x14ac:dyDescent="0.25">
      <c r="A87" s="101"/>
      <c r="B87" s="101"/>
      <c r="C87" s="102">
        <v>31</v>
      </c>
      <c r="D87" s="108" t="s">
        <v>115</v>
      </c>
      <c r="E87" s="37">
        <v>0</v>
      </c>
      <c r="F87" s="37">
        <v>5.19</v>
      </c>
      <c r="G87" s="37">
        <v>5.19</v>
      </c>
      <c r="H87" s="190">
        <v>0</v>
      </c>
    </row>
    <row r="88" spans="1:8" ht="20.25" x14ac:dyDescent="0.25">
      <c r="A88" s="102"/>
      <c r="B88" s="102"/>
      <c r="C88" s="104"/>
      <c r="D88" s="108" t="s">
        <v>164</v>
      </c>
      <c r="E88" s="37">
        <v>2114259.9900000002</v>
      </c>
      <c r="F88" s="37">
        <v>554642.76</v>
      </c>
      <c r="G88" s="37">
        <v>2668902.75</v>
      </c>
      <c r="H88" s="190">
        <f t="shared" si="1"/>
        <v>1.2623342269273137</v>
      </c>
    </row>
    <row r="89" spans="1:8" ht="18.75" x14ac:dyDescent="0.3">
      <c r="A89" s="92"/>
      <c r="B89" s="92"/>
      <c r="C89" s="92"/>
      <c r="D89" s="92"/>
      <c r="E89" s="92"/>
      <c r="F89" s="92"/>
      <c r="G89" s="92"/>
      <c r="H89" s="92"/>
    </row>
    <row r="90" spans="1:8" ht="18.75" x14ac:dyDescent="0.3">
      <c r="A90" s="92"/>
      <c r="B90" s="92"/>
      <c r="C90" s="92"/>
      <c r="D90" s="92"/>
      <c r="E90" s="92"/>
      <c r="F90" s="92"/>
      <c r="G90" s="92"/>
      <c r="H90" s="92"/>
    </row>
    <row r="91" spans="1:8" ht="18.75" x14ac:dyDescent="0.3">
      <c r="A91" s="92"/>
      <c r="B91" s="92"/>
      <c r="C91" s="92"/>
      <c r="D91" s="92"/>
      <c r="E91" s="92"/>
      <c r="F91" s="92"/>
      <c r="G91" s="92"/>
      <c r="H91" s="92"/>
    </row>
    <row r="92" spans="1:8" ht="18.75" x14ac:dyDescent="0.3">
      <c r="A92" s="92"/>
      <c r="B92" s="92"/>
      <c r="C92" s="92"/>
      <c r="D92" s="92"/>
      <c r="E92" s="92"/>
      <c r="F92" s="92"/>
      <c r="G92" s="92"/>
      <c r="H92" s="92"/>
    </row>
    <row r="93" spans="1:8" ht="18.75" x14ac:dyDescent="0.3">
      <c r="A93" s="92"/>
      <c r="B93" s="92"/>
      <c r="C93" s="92"/>
      <c r="D93" s="92"/>
      <c r="E93" s="92"/>
      <c r="F93" s="92"/>
      <c r="G93" s="92"/>
      <c r="H93" s="92"/>
    </row>
    <row r="94" spans="1:8" ht="18.75" x14ac:dyDescent="0.3">
      <c r="A94" s="92"/>
      <c r="B94" s="92"/>
      <c r="C94" s="92"/>
      <c r="D94" s="92"/>
      <c r="E94" s="92"/>
      <c r="F94" s="92"/>
      <c r="G94" s="92"/>
      <c r="H94" s="92"/>
    </row>
    <row r="95" spans="1:8" ht="18.75" x14ac:dyDescent="0.3">
      <c r="A95" s="92"/>
      <c r="B95" s="92"/>
      <c r="C95" s="92"/>
      <c r="D95" s="92"/>
      <c r="E95" s="92"/>
      <c r="F95" s="92"/>
      <c r="G95" s="92"/>
      <c r="H95" s="92"/>
    </row>
    <row r="96" spans="1:8" ht="18.75" x14ac:dyDescent="0.3">
      <c r="A96" s="92"/>
      <c r="B96" s="92"/>
      <c r="C96" s="92"/>
      <c r="D96" s="92"/>
      <c r="E96" s="92"/>
      <c r="F96" s="92"/>
      <c r="G96" s="92"/>
      <c r="H96" s="92"/>
    </row>
    <row r="97" spans="1:8" ht="18.75" x14ac:dyDescent="0.3">
      <c r="A97" s="92"/>
      <c r="B97" s="92"/>
      <c r="C97" s="92"/>
      <c r="D97" s="92"/>
      <c r="E97" s="92"/>
      <c r="F97" s="92"/>
      <c r="G97" s="92"/>
      <c r="H97" s="92"/>
    </row>
    <row r="98" spans="1:8" ht="18.75" x14ac:dyDescent="0.3">
      <c r="A98" s="92"/>
      <c r="B98" s="92"/>
      <c r="C98" s="92"/>
      <c r="D98" s="92"/>
      <c r="E98" s="92"/>
      <c r="F98" s="92"/>
      <c r="G98" s="92"/>
      <c r="H98" s="92"/>
    </row>
    <row r="99" spans="1:8" ht="18.75" x14ac:dyDescent="0.3">
      <c r="A99" s="92"/>
      <c r="B99" s="92"/>
      <c r="C99" s="92"/>
      <c r="D99" s="92"/>
      <c r="E99" s="92"/>
      <c r="F99" s="92"/>
      <c r="G99" s="92"/>
      <c r="H99" s="92"/>
    </row>
    <row r="100" spans="1:8" ht="18.75" x14ac:dyDescent="0.3">
      <c r="A100" s="92"/>
      <c r="B100" s="92"/>
      <c r="C100" s="92"/>
      <c r="D100" s="92"/>
      <c r="E100" s="92"/>
      <c r="F100" s="92"/>
      <c r="G100" s="92"/>
      <c r="H100" s="92"/>
    </row>
    <row r="101" spans="1:8" ht="18.75" x14ac:dyDescent="0.3">
      <c r="A101" s="92"/>
      <c r="B101" s="92"/>
      <c r="C101" s="92"/>
      <c r="D101" s="92"/>
      <c r="E101" s="92"/>
      <c r="F101" s="92"/>
      <c r="G101" s="92"/>
      <c r="H101" s="92"/>
    </row>
    <row r="102" spans="1:8" ht="18.75" x14ac:dyDescent="0.3">
      <c r="A102" s="92"/>
      <c r="B102" s="92"/>
      <c r="C102" s="92"/>
      <c r="D102" s="92"/>
      <c r="E102" s="92"/>
      <c r="F102" s="92"/>
      <c r="G102" s="92"/>
      <c r="H102" s="92"/>
    </row>
    <row r="103" spans="1:8" ht="18.75" x14ac:dyDescent="0.3">
      <c r="A103" s="92"/>
      <c r="B103" s="92"/>
      <c r="C103" s="92"/>
      <c r="D103" s="92"/>
      <c r="E103" s="92"/>
      <c r="F103" s="92"/>
      <c r="G103" s="92"/>
      <c r="H103" s="92"/>
    </row>
    <row r="104" spans="1:8" ht="18.75" x14ac:dyDescent="0.3">
      <c r="A104" s="92"/>
      <c r="B104" s="92"/>
      <c r="C104" s="92"/>
      <c r="D104" s="92"/>
      <c r="E104" s="92"/>
      <c r="F104" s="92"/>
      <c r="G104" s="92"/>
      <c r="H104" s="92"/>
    </row>
    <row r="105" spans="1:8" ht="18.75" x14ac:dyDescent="0.3">
      <c r="A105" s="92"/>
      <c r="B105" s="92"/>
      <c r="C105" s="92"/>
      <c r="D105" s="92"/>
      <c r="E105" s="92"/>
      <c r="F105" s="92"/>
      <c r="G105" s="92"/>
      <c r="H105" s="92"/>
    </row>
    <row r="106" spans="1:8" ht="18.75" x14ac:dyDescent="0.3">
      <c r="A106" s="92"/>
      <c r="B106" s="92"/>
      <c r="C106" s="92"/>
      <c r="D106" s="92"/>
      <c r="E106" s="92"/>
      <c r="F106" s="92"/>
      <c r="G106" s="92"/>
      <c r="H106" s="92"/>
    </row>
    <row r="107" spans="1:8" ht="18.75" x14ac:dyDescent="0.3">
      <c r="A107" s="92"/>
      <c r="B107" s="92"/>
      <c r="C107" s="92"/>
      <c r="D107" s="92"/>
      <c r="E107" s="92"/>
      <c r="F107" s="92"/>
      <c r="G107" s="92"/>
      <c r="H107" s="92"/>
    </row>
    <row r="108" spans="1:8" ht="18.75" x14ac:dyDescent="0.3">
      <c r="A108" s="92"/>
      <c r="B108" s="92"/>
      <c r="C108" s="92"/>
      <c r="D108" s="92"/>
      <c r="E108" s="92"/>
      <c r="F108" s="92"/>
      <c r="G108" s="92"/>
      <c r="H108" s="92"/>
    </row>
    <row r="109" spans="1:8" ht="18.75" x14ac:dyDescent="0.3">
      <c r="A109" s="92"/>
      <c r="B109" s="92"/>
      <c r="C109" s="92"/>
      <c r="D109" s="92"/>
      <c r="E109" s="92"/>
      <c r="F109" s="92"/>
      <c r="G109" s="92"/>
      <c r="H109" s="92"/>
    </row>
    <row r="110" spans="1:8" ht="18.75" x14ac:dyDescent="0.3">
      <c r="A110" s="92"/>
      <c r="B110" s="92"/>
      <c r="C110" s="92"/>
      <c r="D110" s="92"/>
      <c r="E110" s="92"/>
      <c r="F110" s="92"/>
      <c r="G110" s="92"/>
      <c r="H110" s="92"/>
    </row>
    <row r="111" spans="1:8" ht="18.75" x14ac:dyDescent="0.3">
      <c r="A111" s="92"/>
      <c r="B111" s="92"/>
      <c r="C111" s="92"/>
      <c r="D111" s="92"/>
      <c r="E111" s="92"/>
      <c r="F111" s="92"/>
      <c r="G111" s="92"/>
      <c r="H111" s="92"/>
    </row>
    <row r="112" spans="1:8" ht="18.75" x14ac:dyDescent="0.3">
      <c r="A112" s="92"/>
      <c r="B112" s="92"/>
      <c r="C112" s="92"/>
      <c r="D112" s="92"/>
      <c r="E112" s="92"/>
      <c r="F112" s="92"/>
      <c r="G112" s="92"/>
      <c r="H112" s="92"/>
    </row>
    <row r="113" spans="1:8" ht="18.75" x14ac:dyDescent="0.3">
      <c r="A113" s="92"/>
      <c r="B113" s="92"/>
      <c r="C113" s="92"/>
      <c r="D113" s="92"/>
      <c r="E113" s="92"/>
      <c r="F113" s="92"/>
      <c r="G113" s="92"/>
      <c r="H113" s="92"/>
    </row>
    <row r="114" spans="1:8" ht="18.75" x14ac:dyDescent="0.3">
      <c r="A114" s="92"/>
      <c r="B114" s="92"/>
      <c r="C114" s="92"/>
      <c r="D114" s="92"/>
      <c r="E114" s="92"/>
      <c r="F114" s="92"/>
      <c r="G114" s="92"/>
      <c r="H114" s="92"/>
    </row>
    <row r="115" spans="1:8" ht="18.75" x14ac:dyDescent="0.3">
      <c r="A115" s="92"/>
      <c r="B115" s="92"/>
      <c r="C115" s="92"/>
      <c r="D115" s="92"/>
      <c r="E115" s="92"/>
      <c r="F115" s="92"/>
      <c r="G115" s="92"/>
      <c r="H115" s="92"/>
    </row>
    <row r="116" spans="1:8" ht="18.75" x14ac:dyDescent="0.3">
      <c r="A116" s="92"/>
      <c r="B116" s="92"/>
      <c r="C116" s="92"/>
      <c r="D116" s="92"/>
      <c r="E116" s="92"/>
      <c r="F116" s="92"/>
      <c r="G116" s="92"/>
      <c r="H116" s="92"/>
    </row>
    <row r="117" spans="1:8" ht="18.75" x14ac:dyDescent="0.3">
      <c r="A117" s="92"/>
      <c r="B117" s="92"/>
      <c r="C117" s="92"/>
      <c r="D117" s="92"/>
      <c r="E117" s="92"/>
      <c r="F117" s="92"/>
      <c r="G117" s="92"/>
      <c r="H117" s="92"/>
    </row>
    <row r="118" spans="1:8" ht="18.75" x14ac:dyDescent="0.3">
      <c r="A118" s="92"/>
      <c r="B118" s="92"/>
      <c r="C118" s="92"/>
      <c r="D118" s="92"/>
      <c r="E118" s="92"/>
      <c r="F118" s="92"/>
      <c r="G118" s="92"/>
      <c r="H118" s="92"/>
    </row>
    <row r="119" spans="1:8" ht="18.75" x14ac:dyDescent="0.3">
      <c r="A119" s="92"/>
      <c r="B119" s="92"/>
      <c r="C119" s="92"/>
      <c r="D119" s="92"/>
      <c r="E119" s="92"/>
      <c r="F119" s="92"/>
      <c r="G119" s="92"/>
      <c r="H119" s="92"/>
    </row>
    <row r="120" spans="1:8" ht="18.75" x14ac:dyDescent="0.3">
      <c r="A120" s="92"/>
      <c r="B120" s="92"/>
      <c r="C120" s="92"/>
      <c r="D120" s="92"/>
      <c r="E120" s="92"/>
      <c r="F120" s="92"/>
      <c r="G120" s="92"/>
      <c r="H120" s="92"/>
    </row>
    <row r="121" spans="1:8" ht="18.75" x14ac:dyDescent="0.3">
      <c r="A121" s="92"/>
      <c r="B121" s="92"/>
      <c r="C121" s="92"/>
      <c r="D121" s="92"/>
      <c r="E121" s="92"/>
      <c r="F121" s="92"/>
      <c r="G121" s="92"/>
      <c r="H121" s="92"/>
    </row>
    <row r="122" spans="1:8" ht="18.75" x14ac:dyDescent="0.3">
      <c r="A122" s="92"/>
      <c r="B122" s="92"/>
      <c r="C122" s="92"/>
      <c r="D122" s="92"/>
      <c r="E122" s="92"/>
      <c r="F122" s="92"/>
      <c r="G122" s="92"/>
      <c r="H122" s="92"/>
    </row>
    <row r="123" spans="1:8" ht="18.75" x14ac:dyDescent="0.3">
      <c r="A123" s="92"/>
      <c r="B123" s="92"/>
      <c r="C123" s="92"/>
      <c r="D123" s="92"/>
      <c r="E123" s="92"/>
      <c r="F123" s="92"/>
      <c r="G123" s="92"/>
      <c r="H123" s="92"/>
    </row>
    <row r="124" spans="1:8" ht="18.75" x14ac:dyDescent="0.3">
      <c r="A124" s="92"/>
      <c r="B124" s="92"/>
      <c r="C124" s="92"/>
      <c r="D124" s="92"/>
      <c r="E124" s="92"/>
      <c r="F124" s="92"/>
      <c r="G124" s="92"/>
      <c r="H124" s="92"/>
    </row>
    <row r="125" spans="1:8" ht="18.75" x14ac:dyDescent="0.3">
      <c r="A125" s="92"/>
      <c r="B125" s="92"/>
      <c r="C125" s="92"/>
      <c r="D125" s="92"/>
      <c r="E125" s="92"/>
      <c r="F125" s="92"/>
      <c r="G125" s="92"/>
      <c r="H125" s="92"/>
    </row>
    <row r="126" spans="1:8" ht="18.75" x14ac:dyDescent="0.3">
      <c r="A126" s="92"/>
      <c r="B126" s="92"/>
      <c r="C126" s="92"/>
      <c r="D126" s="92"/>
      <c r="E126" s="92"/>
      <c r="F126" s="92"/>
      <c r="G126" s="92"/>
      <c r="H126" s="92"/>
    </row>
    <row r="127" spans="1:8" ht="18.75" x14ac:dyDescent="0.3">
      <c r="A127" s="92"/>
      <c r="B127" s="92"/>
      <c r="C127" s="92"/>
      <c r="D127" s="92"/>
      <c r="E127" s="92"/>
      <c r="F127" s="92"/>
      <c r="G127" s="92"/>
      <c r="H127" s="92"/>
    </row>
    <row r="128" spans="1:8" ht="18.75" x14ac:dyDescent="0.3">
      <c r="A128" s="92"/>
      <c r="B128" s="92"/>
      <c r="C128" s="92"/>
      <c r="D128" s="92"/>
      <c r="E128" s="92"/>
      <c r="F128" s="92"/>
      <c r="G128" s="92"/>
      <c r="H128" s="92"/>
    </row>
    <row r="129" spans="1:8" ht="18.75" x14ac:dyDescent="0.3">
      <c r="A129" s="92"/>
      <c r="B129" s="92"/>
      <c r="C129" s="92"/>
      <c r="D129" s="92"/>
      <c r="E129" s="92"/>
      <c r="F129" s="92"/>
      <c r="G129" s="92"/>
      <c r="H129" s="92"/>
    </row>
    <row r="130" spans="1:8" ht="18.75" x14ac:dyDescent="0.3">
      <c r="A130" s="92"/>
      <c r="B130" s="92"/>
      <c r="C130" s="92"/>
      <c r="D130" s="92"/>
      <c r="E130" s="92"/>
      <c r="F130" s="92"/>
      <c r="G130" s="92"/>
      <c r="H130" s="92"/>
    </row>
    <row r="131" spans="1:8" ht="18.75" x14ac:dyDescent="0.3">
      <c r="A131" s="92"/>
      <c r="B131" s="92"/>
      <c r="C131" s="92"/>
      <c r="D131" s="92"/>
      <c r="E131" s="92"/>
      <c r="F131" s="92"/>
      <c r="G131" s="92"/>
      <c r="H131" s="92"/>
    </row>
    <row r="132" spans="1:8" ht="18.75" x14ac:dyDescent="0.3">
      <c r="A132" s="92"/>
      <c r="B132" s="92"/>
      <c r="C132" s="92"/>
      <c r="D132" s="92"/>
      <c r="E132" s="92"/>
      <c r="F132" s="92"/>
      <c r="G132" s="92"/>
      <c r="H132" s="92"/>
    </row>
    <row r="133" spans="1:8" ht="18.75" x14ac:dyDescent="0.3">
      <c r="A133" s="92"/>
      <c r="B133" s="92"/>
      <c r="C133" s="92"/>
      <c r="D133" s="92"/>
      <c r="E133" s="92"/>
      <c r="F133" s="92"/>
      <c r="G133" s="92"/>
      <c r="H133" s="92"/>
    </row>
    <row r="134" spans="1:8" ht="18.75" x14ac:dyDescent="0.3">
      <c r="A134" s="92"/>
      <c r="B134" s="92"/>
      <c r="C134" s="92"/>
      <c r="D134" s="92"/>
      <c r="E134" s="92"/>
      <c r="F134" s="92"/>
      <c r="G134" s="92"/>
      <c r="H134" s="92"/>
    </row>
    <row r="135" spans="1:8" ht="18.75" x14ac:dyDescent="0.3">
      <c r="A135" s="92"/>
      <c r="B135" s="92"/>
      <c r="C135" s="92"/>
      <c r="D135" s="92"/>
      <c r="E135" s="92"/>
      <c r="F135" s="92"/>
      <c r="G135" s="92"/>
      <c r="H135" s="92"/>
    </row>
    <row r="136" spans="1:8" ht="18.75" x14ac:dyDescent="0.3">
      <c r="A136" s="92"/>
      <c r="B136" s="92"/>
      <c r="C136" s="92"/>
      <c r="D136" s="92"/>
      <c r="E136" s="92"/>
      <c r="F136" s="92"/>
      <c r="G136" s="92"/>
      <c r="H136" s="92"/>
    </row>
    <row r="137" spans="1:8" ht="18.75" x14ac:dyDescent="0.3">
      <c r="A137" s="92"/>
      <c r="B137" s="92"/>
      <c r="C137" s="92"/>
      <c r="D137" s="92"/>
      <c r="E137" s="92"/>
      <c r="F137" s="92"/>
      <c r="G137" s="92"/>
      <c r="H137" s="92"/>
    </row>
    <row r="138" spans="1:8" ht="18.75" x14ac:dyDescent="0.3">
      <c r="A138" s="92"/>
      <c r="B138" s="92"/>
      <c r="C138" s="92"/>
      <c r="D138" s="92"/>
      <c r="E138" s="92"/>
      <c r="F138" s="92"/>
      <c r="G138" s="92"/>
      <c r="H138" s="92"/>
    </row>
    <row r="139" spans="1:8" ht="18.75" x14ac:dyDescent="0.3">
      <c r="A139" s="92"/>
      <c r="B139" s="92"/>
      <c r="C139" s="92"/>
      <c r="D139" s="92"/>
      <c r="E139" s="92"/>
      <c r="F139" s="92"/>
      <c r="G139" s="92"/>
      <c r="H139" s="92"/>
    </row>
    <row r="140" spans="1:8" ht="18.75" x14ac:dyDescent="0.3">
      <c r="A140" s="92"/>
      <c r="B140" s="92"/>
      <c r="C140" s="92"/>
      <c r="D140" s="92"/>
      <c r="E140" s="92"/>
      <c r="F140" s="92"/>
      <c r="G140" s="92"/>
      <c r="H140" s="92"/>
    </row>
    <row r="141" spans="1:8" ht="18.75" x14ac:dyDescent="0.3">
      <c r="A141" s="92"/>
      <c r="B141" s="92"/>
      <c r="C141" s="92"/>
      <c r="D141" s="92"/>
      <c r="E141" s="92"/>
      <c r="F141" s="92"/>
      <c r="G141" s="92"/>
      <c r="H141" s="92"/>
    </row>
    <row r="142" spans="1:8" ht="18.75" x14ac:dyDescent="0.3">
      <c r="A142" s="92"/>
      <c r="B142" s="92"/>
      <c r="C142" s="92"/>
      <c r="D142" s="92"/>
      <c r="E142" s="92"/>
      <c r="F142" s="92"/>
      <c r="G142" s="92"/>
      <c r="H142" s="92"/>
    </row>
    <row r="143" spans="1:8" ht="18.75" x14ac:dyDescent="0.3">
      <c r="A143" s="92"/>
      <c r="B143" s="92"/>
      <c r="C143" s="92"/>
      <c r="D143" s="92"/>
      <c r="E143" s="92"/>
      <c r="F143" s="92"/>
      <c r="G143" s="92"/>
      <c r="H143" s="92"/>
    </row>
    <row r="144" spans="1:8" ht="18.75" x14ac:dyDescent="0.3">
      <c r="A144" s="92"/>
      <c r="B144" s="92"/>
      <c r="C144" s="92"/>
      <c r="D144" s="92"/>
      <c r="E144" s="92"/>
      <c r="F144" s="92"/>
      <c r="G144" s="92"/>
      <c r="H144" s="92"/>
    </row>
    <row r="145" spans="1:8" ht="18.75" x14ac:dyDescent="0.3">
      <c r="A145" s="92"/>
      <c r="B145" s="92"/>
      <c r="C145" s="92"/>
      <c r="D145" s="92"/>
      <c r="E145" s="92"/>
      <c r="F145" s="92"/>
      <c r="G145" s="92"/>
      <c r="H145" s="92"/>
    </row>
    <row r="146" spans="1:8" ht="18.75" x14ac:dyDescent="0.3">
      <c r="A146" s="92"/>
      <c r="B146" s="92"/>
      <c r="C146" s="92"/>
      <c r="D146" s="92"/>
      <c r="E146" s="92"/>
      <c r="F146" s="92"/>
      <c r="G146" s="92"/>
      <c r="H146" s="92"/>
    </row>
    <row r="147" spans="1:8" ht="18.75" x14ac:dyDescent="0.3">
      <c r="A147" s="92"/>
      <c r="B147" s="92"/>
      <c r="C147" s="92"/>
      <c r="D147" s="92"/>
      <c r="E147" s="92"/>
      <c r="F147" s="92"/>
      <c r="G147" s="92"/>
      <c r="H147" s="92"/>
    </row>
    <row r="148" spans="1:8" ht="18.75" x14ac:dyDescent="0.3">
      <c r="A148" s="92"/>
      <c r="B148" s="92"/>
      <c r="C148" s="92"/>
      <c r="D148" s="92"/>
      <c r="E148" s="92"/>
      <c r="F148" s="92"/>
      <c r="G148" s="92"/>
      <c r="H148" s="92"/>
    </row>
    <row r="149" spans="1:8" ht="18.75" x14ac:dyDescent="0.3">
      <c r="A149" s="92"/>
      <c r="B149" s="92"/>
      <c r="C149" s="92"/>
      <c r="D149" s="92"/>
      <c r="E149" s="92"/>
      <c r="F149" s="92"/>
      <c r="G149" s="92"/>
      <c r="H149" s="92"/>
    </row>
    <row r="150" spans="1:8" ht="18.75" x14ac:dyDescent="0.3">
      <c r="A150" s="92"/>
      <c r="B150" s="92"/>
      <c r="C150" s="92"/>
      <c r="D150" s="92"/>
      <c r="E150" s="92"/>
      <c r="F150" s="92"/>
      <c r="G150" s="92"/>
      <c r="H150" s="92"/>
    </row>
    <row r="151" spans="1:8" ht="18.75" x14ac:dyDescent="0.3">
      <c r="A151" s="92"/>
      <c r="B151" s="92"/>
      <c r="C151" s="92"/>
      <c r="D151" s="92"/>
      <c r="E151" s="92"/>
      <c r="F151" s="92"/>
      <c r="G151" s="92"/>
      <c r="H151" s="92"/>
    </row>
    <row r="152" spans="1:8" ht="18.75" x14ac:dyDescent="0.3">
      <c r="A152" s="92"/>
      <c r="B152" s="92"/>
      <c r="C152" s="92"/>
      <c r="D152" s="92"/>
      <c r="E152" s="92"/>
      <c r="F152" s="92"/>
      <c r="G152" s="92"/>
      <c r="H152" s="92"/>
    </row>
    <row r="153" spans="1:8" ht="18.75" x14ac:dyDescent="0.3">
      <c r="A153" s="92"/>
      <c r="B153" s="92"/>
      <c r="C153" s="92"/>
      <c r="D153" s="92"/>
      <c r="E153" s="92"/>
      <c r="F153" s="92"/>
      <c r="G153" s="92"/>
      <c r="H153" s="92"/>
    </row>
    <row r="154" spans="1:8" ht="18.75" x14ac:dyDescent="0.3">
      <c r="A154" s="92"/>
      <c r="B154" s="92"/>
      <c r="C154" s="92"/>
      <c r="D154" s="92"/>
      <c r="E154" s="92"/>
      <c r="F154" s="92"/>
      <c r="G154" s="92"/>
      <c r="H154" s="92"/>
    </row>
    <row r="155" spans="1:8" ht="18.75" x14ac:dyDescent="0.3">
      <c r="A155" s="92"/>
      <c r="B155" s="92"/>
      <c r="C155" s="92"/>
      <c r="D155" s="92"/>
      <c r="E155" s="92"/>
      <c r="F155" s="92"/>
      <c r="G155" s="92"/>
      <c r="H155" s="92"/>
    </row>
    <row r="156" spans="1:8" ht="18.75" x14ac:dyDescent="0.3">
      <c r="A156" s="92"/>
      <c r="B156" s="92"/>
      <c r="C156" s="92"/>
      <c r="D156" s="92"/>
      <c r="E156" s="92"/>
      <c r="F156" s="92"/>
      <c r="G156" s="92"/>
      <c r="H156" s="92"/>
    </row>
    <row r="157" spans="1:8" ht="18.75" x14ac:dyDescent="0.3">
      <c r="A157" s="92"/>
      <c r="B157" s="92"/>
      <c r="C157" s="92"/>
      <c r="D157" s="92"/>
      <c r="E157" s="92"/>
      <c r="F157" s="92"/>
      <c r="G157" s="92"/>
      <c r="H157" s="92"/>
    </row>
    <row r="158" spans="1:8" ht="18.75" x14ac:dyDescent="0.3">
      <c r="A158" s="92"/>
      <c r="B158" s="92"/>
      <c r="C158" s="92"/>
      <c r="D158" s="92"/>
      <c r="E158" s="92"/>
      <c r="F158" s="92"/>
      <c r="G158" s="92"/>
      <c r="H158" s="92"/>
    </row>
    <row r="159" spans="1:8" ht="18.75" x14ac:dyDescent="0.3">
      <c r="A159" s="92"/>
      <c r="B159" s="92"/>
      <c r="C159" s="92"/>
      <c r="D159" s="92"/>
      <c r="E159" s="92"/>
      <c r="F159" s="92"/>
      <c r="G159" s="92"/>
      <c r="H159" s="92"/>
    </row>
    <row r="160" spans="1:8" ht="18.75" x14ac:dyDescent="0.3">
      <c r="A160" s="92"/>
      <c r="B160" s="92"/>
      <c r="C160" s="92"/>
      <c r="D160" s="92"/>
      <c r="E160" s="92"/>
      <c r="F160" s="92"/>
      <c r="G160" s="92"/>
      <c r="H160" s="92"/>
    </row>
    <row r="161" spans="1:8" ht="18.75" x14ac:dyDescent="0.3">
      <c r="A161" s="92"/>
      <c r="B161" s="92"/>
      <c r="C161" s="92"/>
      <c r="D161" s="92"/>
      <c r="E161" s="92"/>
      <c r="F161" s="92"/>
      <c r="G161" s="92"/>
      <c r="H161" s="92"/>
    </row>
    <row r="162" spans="1:8" ht="18.75" x14ac:dyDescent="0.3">
      <c r="A162" s="92"/>
      <c r="B162" s="92"/>
      <c r="C162" s="92"/>
      <c r="D162" s="92"/>
      <c r="E162" s="92"/>
      <c r="F162" s="92"/>
      <c r="G162" s="92"/>
      <c r="H162" s="92"/>
    </row>
    <row r="163" spans="1:8" ht="18.75" x14ac:dyDescent="0.3">
      <c r="A163" s="92"/>
      <c r="B163" s="92"/>
      <c r="C163" s="92"/>
      <c r="D163" s="92"/>
      <c r="E163" s="92"/>
      <c r="F163" s="92"/>
      <c r="G163" s="92"/>
      <c r="H163" s="92"/>
    </row>
    <row r="164" spans="1:8" ht="18.75" x14ac:dyDescent="0.3">
      <c r="A164" s="92"/>
      <c r="B164" s="92"/>
      <c r="C164" s="92"/>
      <c r="D164" s="92"/>
      <c r="E164" s="92"/>
      <c r="F164" s="92"/>
      <c r="G164" s="92"/>
      <c r="H164" s="92"/>
    </row>
    <row r="165" spans="1:8" ht="18.75" x14ac:dyDescent="0.3">
      <c r="A165" s="92"/>
      <c r="B165" s="92"/>
      <c r="C165" s="92"/>
      <c r="D165" s="92"/>
      <c r="E165" s="92"/>
      <c r="F165" s="92"/>
      <c r="G165" s="92"/>
      <c r="H165" s="92"/>
    </row>
    <row r="166" spans="1:8" ht="18.75" x14ac:dyDescent="0.3">
      <c r="A166" s="92"/>
      <c r="B166" s="92"/>
      <c r="C166" s="92"/>
      <c r="D166" s="92"/>
      <c r="E166" s="92"/>
      <c r="F166" s="92"/>
      <c r="G166" s="92"/>
      <c r="H166" s="92"/>
    </row>
    <row r="167" spans="1:8" ht="18.75" x14ac:dyDescent="0.3">
      <c r="A167" s="92"/>
      <c r="B167" s="92"/>
      <c r="C167" s="92"/>
      <c r="D167" s="92"/>
      <c r="E167" s="92"/>
      <c r="F167" s="92"/>
      <c r="G167" s="92"/>
      <c r="H167" s="92"/>
    </row>
    <row r="168" spans="1:8" ht="18.75" x14ac:dyDescent="0.3">
      <c r="A168" s="92"/>
      <c r="B168" s="92"/>
      <c r="C168" s="92"/>
      <c r="D168" s="92"/>
      <c r="E168" s="92"/>
      <c r="F168" s="92"/>
      <c r="G168" s="92"/>
      <c r="H168" s="92"/>
    </row>
    <row r="169" spans="1:8" ht="18.75" x14ac:dyDescent="0.3">
      <c r="A169" s="92"/>
      <c r="B169" s="92"/>
      <c r="C169" s="92"/>
      <c r="D169" s="92"/>
      <c r="E169" s="92"/>
      <c r="F169" s="92"/>
      <c r="G169" s="92"/>
      <c r="H169" s="92"/>
    </row>
    <row r="170" spans="1:8" ht="18.75" x14ac:dyDescent="0.3">
      <c r="A170" s="92"/>
      <c r="B170" s="92"/>
      <c r="C170" s="92"/>
      <c r="D170" s="92"/>
      <c r="E170" s="92"/>
      <c r="F170" s="92"/>
      <c r="G170" s="92"/>
      <c r="H170" s="92"/>
    </row>
    <row r="171" spans="1:8" ht="18.75" x14ac:dyDescent="0.3">
      <c r="A171" s="92"/>
      <c r="B171" s="92"/>
      <c r="C171" s="92"/>
      <c r="D171" s="92"/>
      <c r="E171" s="92"/>
      <c r="F171" s="92"/>
      <c r="G171" s="92"/>
      <c r="H171" s="92"/>
    </row>
    <row r="172" spans="1:8" ht="18.75" x14ac:dyDescent="0.3">
      <c r="A172" s="92"/>
      <c r="B172" s="92"/>
      <c r="C172" s="92"/>
      <c r="D172" s="92"/>
      <c r="E172" s="92"/>
      <c r="F172" s="92"/>
      <c r="G172" s="92"/>
      <c r="H172" s="92"/>
    </row>
    <row r="173" spans="1:8" ht="18.75" x14ac:dyDescent="0.3">
      <c r="A173" s="92"/>
      <c r="B173" s="92"/>
      <c r="C173" s="92"/>
      <c r="D173" s="92"/>
      <c r="E173" s="92"/>
      <c r="F173" s="92"/>
      <c r="G173" s="92"/>
      <c r="H173" s="92"/>
    </row>
    <row r="174" spans="1:8" ht="18.75" x14ac:dyDescent="0.3">
      <c r="A174" s="92"/>
      <c r="B174" s="92"/>
      <c r="C174" s="92"/>
      <c r="D174" s="92"/>
      <c r="E174" s="92"/>
      <c r="F174" s="92"/>
      <c r="G174" s="92"/>
      <c r="H174" s="92"/>
    </row>
    <row r="175" spans="1:8" ht="18.75" x14ac:dyDescent="0.3">
      <c r="A175" s="92"/>
      <c r="B175" s="92"/>
      <c r="C175" s="92"/>
      <c r="D175" s="92"/>
      <c r="E175" s="92"/>
      <c r="F175" s="92"/>
      <c r="G175" s="92"/>
      <c r="H175" s="92"/>
    </row>
    <row r="176" spans="1:8" ht="18.75" x14ac:dyDescent="0.3">
      <c r="A176" s="92"/>
      <c r="B176" s="92"/>
      <c r="C176" s="92"/>
      <c r="D176" s="92"/>
      <c r="E176" s="92"/>
      <c r="F176" s="92"/>
      <c r="G176" s="92"/>
      <c r="H176" s="92"/>
    </row>
    <row r="177" spans="1:8" ht="18.75" x14ac:dyDescent="0.3">
      <c r="A177" s="92"/>
      <c r="B177" s="92"/>
      <c r="C177" s="92"/>
      <c r="D177" s="92"/>
      <c r="E177" s="92"/>
      <c r="F177" s="92"/>
      <c r="G177" s="92"/>
      <c r="H177" s="92"/>
    </row>
    <row r="178" spans="1:8" ht="18.75" x14ac:dyDescent="0.3">
      <c r="A178" s="92"/>
      <c r="B178" s="92"/>
      <c r="C178" s="92"/>
      <c r="D178" s="92"/>
      <c r="E178" s="92"/>
      <c r="F178" s="92"/>
      <c r="G178" s="92"/>
      <c r="H178" s="92"/>
    </row>
    <row r="179" spans="1:8" ht="18.75" x14ac:dyDescent="0.3">
      <c r="A179" s="92"/>
      <c r="B179" s="92"/>
      <c r="C179" s="92"/>
      <c r="D179" s="92"/>
      <c r="E179" s="92"/>
      <c r="F179" s="92"/>
      <c r="G179" s="92"/>
      <c r="H179" s="92"/>
    </row>
    <row r="180" spans="1:8" ht="18.75" x14ac:dyDescent="0.3">
      <c r="A180" s="92"/>
      <c r="B180" s="92"/>
      <c r="C180" s="92"/>
      <c r="D180" s="92"/>
      <c r="E180" s="92"/>
      <c r="F180" s="92"/>
      <c r="G180" s="92"/>
      <c r="H180" s="92"/>
    </row>
    <row r="181" spans="1:8" ht="18.75" x14ac:dyDescent="0.3">
      <c r="A181" s="92"/>
      <c r="B181" s="92"/>
      <c r="C181" s="92"/>
      <c r="D181" s="92"/>
      <c r="E181" s="92"/>
      <c r="F181" s="92"/>
      <c r="G181" s="92"/>
      <c r="H181" s="92"/>
    </row>
    <row r="182" spans="1:8" ht="18.75" x14ac:dyDescent="0.3">
      <c r="A182" s="92"/>
      <c r="B182" s="92"/>
      <c r="C182" s="92"/>
      <c r="D182" s="92"/>
      <c r="E182" s="92"/>
      <c r="F182" s="92"/>
      <c r="G182" s="92"/>
      <c r="H182" s="92"/>
    </row>
    <row r="183" spans="1:8" ht="18.75" x14ac:dyDescent="0.3">
      <c r="A183" s="92"/>
      <c r="B183" s="92"/>
      <c r="C183" s="92"/>
      <c r="D183" s="92"/>
      <c r="E183" s="92"/>
      <c r="F183" s="92"/>
      <c r="G183" s="92"/>
      <c r="H183" s="92"/>
    </row>
    <row r="184" spans="1:8" ht="18.75" x14ac:dyDescent="0.3">
      <c r="A184" s="92"/>
      <c r="B184" s="92"/>
      <c r="C184" s="92"/>
      <c r="D184" s="92"/>
      <c r="E184" s="92"/>
      <c r="F184" s="92"/>
      <c r="G184" s="92"/>
      <c r="H184" s="92"/>
    </row>
    <row r="185" spans="1:8" ht="18.75" x14ac:dyDescent="0.3">
      <c r="A185" s="92"/>
      <c r="B185" s="92"/>
      <c r="C185" s="92"/>
      <c r="D185" s="92"/>
      <c r="E185" s="92"/>
      <c r="F185" s="92"/>
      <c r="G185" s="92"/>
      <c r="H185" s="92"/>
    </row>
    <row r="186" spans="1:8" ht="18.75" x14ac:dyDescent="0.3">
      <c r="A186" s="92"/>
      <c r="B186" s="92"/>
      <c r="C186" s="92"/>
      <c r="D186" s="92"/>
      <c r="E186" s="92"/>
      <c r="F186" s="92"/>
      <c r="G186" s="92"/>
      <c r="H186" s="92"/>
    </row>
    <row r="187" spans="1:8" ht="18.75" x14ac:dyDescent="0.3">
      <c r="A187" s="92"/>
      <c r="B187" s="92"/>
      <c r="C187" s="92"/>
      <c r="D187" s="92"/>
      <c r="E187" s="92"/>
      <c r="F187" s="92"/>
      <c r="G187" s="92"/>
      <c r="H187" s="92"/>
    </row>
    <row r="188" spans="1:8" ht="18.75" x14ac:dyDescent="0.3">
      <c r="A188" s="92"/>
      <c r="B188" s="92"/>
      <c r="C188" s="92"/>
      <c r="D188" s="92"/>
      <c r="E188" s="92"/>
      <c r="F188" s="92"/>
      <c r="G188" s="92"/>
      <c r="H188" s="92"/>
    </row>
    <row r="189" spans="1:8" ht="18.75" x14ac:dyDescent="0.3">
      <c r="A189" s="92"/>
      <c r="B189" s="92"/>
      <c r="C189" s="92"/>
      <c r="D189" s="92"/>
      <c r="E189" s="92"/>
      <c r="F189" s="92"/>
      <c r="G189" s="92"/>
      <c r="H189" s="92"/>
    </row>
    <row r="190" spans="1:8" ht="18.75" x14ac:dyDescent="0.3">
      <c r="A190" s="92"/>
      <c r="B190" s="92"/>
      <c r="C190" s="92"/>
      <c r="D190" s="92"/>
      <c r="E190" s="92"/>
      <c r="F190" s="92"/>
      <c r="G190" s="92"/>
      <c r="H190" s="92"/>
    </row>
    <row r="191" spans="1:8" ht="18.75" x14ac:dyDescent="0.3">
      <c r="A191" s="92"/>
      <c r="B191" s="92"/>
      <c r="C191" s="92"/>
      <c r="D191" s="92"/>
      <c r="E191" s="92"/>
      <c r="F191" s="92"/>
      <c r="G191" s="92"/>
      <c r="H191" s="92"/>
    </row>
  </sheetData>
  <mergeCells count="5">
    <mergeCell ref="A7:H7"/>
    <mergeCell ref="A42:H42"/>
    <mergeCell ref="A1:H1"/>
    <mergeCell ref="A3:H3"/>
    <mergeCell ref="A5:H5"/>
  </mergeCells>
  <pageMargins left="0.7" right="0.7" top="0.75" bottom="0.75" header="0.3" footer="0.3"/>
  <pageSetup paperSize="9" scale="8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workbookViewId="0">
      <selection activeCell="G31" sqref="G30:G3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25.28515625" customWidth="1"/>
    <col min="5" max="5" width="14.140625" customWidth="1"/>
    <col min="6" max="7" width="12.5703125" customWidth="1"/>
    <col min="8" max="8" width="10.85546875" customWidth="1"/>
  </cols>
  <sheetData>
    <row r="1" spans="1:8" ht="42" customHeight="1" x14ac:dyDescent="0.25">
      <c r="A1" s="195" t="s">
        <v>158</v>
      </c>
      <c r="B1" s="195"/>
      <c r="C1" s="195"/>
      <c r="D1" s="195"/>
      <c r="E1" s="195"/>
      <c r="F1" s="195"/>
      <c r="G1" s="195"/>
      <c r="H1" s="195"/>
    </row>
    <row r="2" spans="1:8" ht="18" customHeight="1" x14ac:dyDescent="0.25">
      <c r="A2" s="110"/>
      <c r="B2" s="110"/>
      <c r="C2" s="110"/>
      <c r="D2" s="110"/>
      <c r="E2" s="110"/>
      <c r="F2" s="110"/>
      <c r="G2" s="184"/>
      <c r="H2" s="110"/>
    </row>
    <row r="3" spans="1:8" ht="15.75" x14ac:dyDescent="0.25">
      <c r="A3" s="195" t="s">
        <v>21</v>
      </c>
      <c r="B3" s="195"/>
      <c r="C3" s="195"/>
      <c r="D3" s="195"/>
      <c r="E3" s="195"/>
      <c r="F3" s="195"/>
      <c r="G3" s="195"/>
      <c r="H3" s="196"/>
    </row>
    <row r="4" spans="1:8" ht="18" x14ac:dyDescent="0.25">
      <c r="A4" s="110"/>
      <c r="B4" s="110"/>
      <c r="C4" s="110"/>
      <c r="D4" s="110"/>
      <c r="E4" s="110"/>
      <c r="F4" s="110"/>
      <c r="G4" s="184"/>
      <c r="H4" s="5"/>
    </row>
    <row r="5" spans="1:8" ht="18" customHeight="1" x14ac:dyDescent="0.25">
      <c r="A5" s="195" t="s">
        <v>122</v>
      </c>
      <c r="B5" s="197"/>
      <c r="C5" s="197"/>
      <c r="D5" s="197"/>
      <c r="E5" s="197"/>
      <c r="F5" s="197"/>
      <c r="G5" s="197"/>
      <c r="H5" s="197"/>
    </row>
    <row r="6" spans="1:8" ht="18" x14ac:dyDescent="0.25">
      <c r="A6" s="110"/>
      <c r="B6" s="110"/>
      <c r="C6" s="110"/>
      <c r="D6" s="110"/>
      <c r="E6" s="110"/>
      <c r="F6" s="110"/>
      <c r="G6" s="184"/>
      <c r="H6" s="5"/>
    </row>
    <row r="7" spans="1:8" ht="29.25" customHeight="1" x14ac:dyDescent="0.25">
      <c r="A7" s="18" t="s">
        <v>8</v>
      </c>
      <c r="B7" s="17" t="s">
        <v>9</v>
      </c>
      <c r="C7" s="17" t="s">
        <v>10</v>
      </c>
      <c r="D7" s="17" t="s">
        <v>35</v>
      </c>
      <c r="E7" s="18" t="s">
        <v>162</v>
      </c>
      <c r="F7" s="18" t="s">
        <v>149</v>
      </c>
      <c r="G7" s="18" t="s">
        <v>159</v>
      </c>
      <c r="H7" s="18" t="s">
        <v>167</v>
      </c>
    </row>
    <row r="8" spans="1:8" ht="25.5" x14ac:dyDescent="0.25">
      <c r="A8" s="10">
        <v>8</v>
      </c>
      <c r="B8" s="10"/>
      <c r="C8" s="10"/>
      <c r="D8" s="10" t="s">
        <v>18</v>
      </c>
      <c r="E8" s="76">
        <v>0</v>
      </c>
      <c r="F8" s="76">
        <v>0</v>
      </c>
      <c r="G8" s="76">
        <v>0</v>
      </c>
      <c r="H8" s="76">
        <v>0</v>
      </c>
    </row>
    <row r="9" spans="1:8" x14ac:dyDescent="0.25">
      <c r="A9" s="10"/>
      <c r="B9" s="15">
        <v>84</v>
      </c>
      <c r="C9" s="15"/>
      <c r="D9" s="15" t="s">
        <v>25</v>
      </c>
      <c r="E9" s="37">
        <v>0</v>
      </c>
      <c r="F9" s="37">
        <v>0</v>
      </c>
      <c r="G9" s="37">
        <v>0</v>
      </c>
      <c r="H9" s="76">
        <v>0</v>
      </c>
    </row>
    <row r="10" spans="1:8" x14ac:dyDescent="0.25">
      <c r="A10" s="11"/>
      <c r="B10" s="11"/>
      <c r="C10" s="12">
        <v>31</v>
      </c>
      <c r="D10" s="16" t="s">
        <v>27</v>
      </c>
      <c r="E10" s="37">
        <v>0</v>
      </c>
      <c r="F10" s="37">
        <v>0</v>
      </c>
      <c r="G10" s="37">
        <v>0</v>
      </c>
      <c r="H10" s="76">
        <v>0</v>
      </c>
    </row>
    <row r="11" spans="1:8" ht="25.5" x14ac:dyDescent="0.25">
      <c r="A11" s="13">
        <v>5</v>
      </c>
      <c r="B11" s="14"/>
      <c r="C11" s="14"/>
      <c r="D11" s="23" t="s">
        <v>19</v>
      </c>
      <c r="E11" s="76">
        <v>0</v>
      </c>
      <c r="F11" s="76">
        <v>5.19</v>
      </c>
      <c r="G11" s="76">
        <v>5.19</v>
      </c>
      <c r="H11" s="76">
        <v>0</v>
      </c>
    </row>
    <row r="12" spans="1:8" ht="25.5" x14ac:dyDescent="0.25">
      <c r="A12" s="15"/>
      <c r="B12" s="15">
        <v>54</v>
      </c>
      <c r="C12" s="15"/>
      <c r="D12" s="24" t="s">
        <v>26</v>
      </c>
      <c r="E12" s="37">
        <v>0</v>
      </c>
      <c r="F12" s="37">
        <v>5.19</v>
      </c>
      <c r="G12" s="37">
        <v>5.19</v>
      </c>
      <c r="H12" s="76">
        <v>0</v>
      </c>
    </row>
    <row r="13" spans="1:8" x14ac:dyDescent="0.25">
      <c r="A13" s="15"/>
      <c r="B13" s="15"/>
      <c r="C13" s="12">
        <v>31</v>
      </c>
      <c r="D13" s="12" t="s">
        <v>27</v>
      </c>
      <c r="E13" s="37">
        <v>0</v>
      </c>
      <c r="F13" s="37">
        <v>5.19</v>
      </c>
      <c r="G13" s="37">
        <v>5.19</v>
      </c>
      <c r="H13" s="76">
        <v>0</v>
      </c>
    </row>
  </sheetData>
  <mergeCells count="3">
    <mergeCell ref="A1:H1"/>
    <mergeCell ref="A3:H3"/>
    <mergeCell ref="A5:H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workbookViewId="0">
      <selection activeCell="P9" sqref="P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5" width="13.42578125" customWidth="1"/>
    <col min="6" max="6" width="11.5703125" customWidth="1"/>
    <col min="7" max="7" width="12.28515625" customWidth="1"/>
    <col min="8" max="8" width="9.7109375" customWidth="1"/>
  </cols>
  <sheetData>
    <row r="1" spans="1:8" ht="42" customHeight="1" x14ac:dyDescent="0.25">
      <c r="A1" s="195" t="s">
        <v>156</v>
      </c>
      <c r="B1" s="195"/>
      <c r="C1" s="195"/>
      <c r="D1" s="195"/>
      <c r="E1" s="195"/>
      <c r="F1" s="195"/>
      <c r="G1" s="195"/>
      <c r="H1" s="195"/>
    </row>
    <row r="2" spans="1:8" ht="18" x14ac:dyDescent="0.25">
      <c r="A2" s="4"/>
      <c r="B2" s="4"/>
      <c r="C2" s="4"/>
      <c r="D2" s="4"/>
      <c r="E2" s="4"/>
      <c r="F2" s="168"/>
      <c r="G2" s="168"/>
      <c r="H2" s="5"/>
    </row>
    <row r="3" spans="1:8" ht="18" customHeight="1" x14ac:dyDescent="0.25">
      <c r="A3" s="195" t="s">
        <v>20</v>
      </c>
      <c r="B3" s="197"/>
      <c r="C3" s="197"/>
      <c r="D3" s="197"/>
      <c r="E3" s="197"/>
      <c r="F3" s="197"/>
      <c r="G3" s="197"/>
      <c r="H3" s="197"/>
    </row>
    <row r="4" spans="1:8" ht="12" customHeight="1" x14ac:dyDescent="0.25">
      <c r="A4" s="4"/>
      <c r="B4" s="4"/>
      <c r="C4" s="4"/>
      <c r="D4" s="4"/>
      <c r="E4" s="4"/>
      <c r="F4" s="168"/>
      <c r="G4" s="168"/>
      <c r="H4" s="5"/>
    </row>
    <row r="5" spans="1:8" ht="25.5" customHeight="1" x14ac:dyDescent="0.25">
      <c r="A5" s="229" t="s">
        <v>22</v>
      </c>
      <c r="B5" s="230"/>
      <c r="C5" s="231"/>
      <c r="D5" s="17" t="s">
        <v>23</v>
      </c>
      <c r="E5" s="171" t="s">
        <v>117</v>
      </c>
      <c r="F5" s="171" t="s">
        <v>149</v>
      </c>
      <c r="G5" s="171" t="s">
        <v>150</v>
      </c>
      <c r="H5" s="171" t="s">
        <v>167</v>
      </c>
    </row>
    <row r="6" spans="1:8" ht="15.75" x14ac:dyDescent="0.25">
      <c r="A6" s="223" t="s">
        <v>50</v>
      </c>
      <c r="B6" s="224"/>
      <c r="C6" s="225"/>
      <c r="D6" s="25" t="s">
        <v>57</v>
      </c>
      <c r="E6" s="100"/>
      <c r="F6" s="100"/>
      <c r="G6" s="100"/>
      <c r="H6" s="100"/>
    </row>
    <row r="7" spans="1:8" ht="25.5" x14ac:dyDescent="0.25">
      <c r="A7" s="223" t="s">
        <v>51</v>
      </c>
      <c r="B7" s="224"/>
      <c r="C7" s="225"/>
      <c r="D7" s="39" t="s">
        <v>56</v>
      </c>
      <c r="E7" s="37">
        <v>155302.66</v>
      </c>
      <c r="F7" s="37">
        <v>-1394.81</v>
      </c>
      <c r="G7" s="37">
        <v>153907.85</v>
      </c>
      <c r="H7" s="169">
        <f>AVERAGE(G7/E7)</f>
        <v>0.99101876297546998</v>
      </c>
    </row>
    <row r="8" spans="1:8" x14ac:dyDescent="0.25">
      <c r="A8" s="220" t="s">
        <v>52</v>
      </c>
      <c r="B8" s="221"/>
      <c r="C8" s="222"/>
      <c r="D8" s="32" t="s">
        <v>53</v>
      </c>
      <c r="E8" s="76"/>
      <c r="F8" s="76"/>
      <c r="G8" s="76"/>
      <c r="H8" s="169"/>
    </row>
    <row r="9" spans="1:8" x14ac:dyDescent="0.25">
      <c r="A9" s="58">
        <v>3</v>
      </c>
      <c r="B9" s="72"/>
      <c r="C9" s="73"/>
      <c r="D9" s="39" t="s">
        <v>15</v>
      </c>
      <c r="E9" s="76">
        <v>133561.46</v>
      </c>
      <c r="F9" s="76">
        <v>-1394.81</v>
      </c>
      <c r="G9" s="76">
        <v>132166.65</v>
      </c>
      <c r="H9" s="169">
        <f t="shared" ref="H9:H11" si="0">AVERAGE(G9/E9)</f>
        <v>0.98955679280534969</v>
      </c>
    </row>
    <row r="10" spans="1:8" x14ac:dyDescent="0.25">
      <c r="A10" s="167">
        <v>32</v>
      </c>
      <c r="B10" s="185"/>
      <c r="C10" s="186"/>
      <c r="D10" s="39" t="s">
        <v>24</v>
      </c>
      <c r="E10" s="76">
        <v>132511.46</v>
      </c>
      <c r="F10" s="76">
        <v>-1394.81</v>
      </c>
      <c r="G10" s="76">
        <v>131116.65</v>
      </c>
      <c r="H10" s="169">
        <f t="shared" si="0"/>
        <v>0.9894740424714964</v>
      </c>
    </row>
    <row r="11" spans="1:8" x14ac:dyDescent="0.25">
      <c r="A11" s="49">
        <v>34</v>
      </c>
      <c r="B11" s="46"/>
      <c r="C11" s="47"/>
      <c r="D11" s="52" t="s">
        <v>54</v>
      </c>
      <c r="E11" s="76">
        <v>1050</v>
      </c>
      <c r="F11" s="76">
        <v>0</v>
      </c>
      <c r="G11" s="76">
        <v>1050</v>
      </c>
      <c r="H11" s="169">
        <f t="shared" si="0"/>
        <v>1</v>
      </c>
    </row>
    <row r="12" spans="1:8" x14ac:dyDescent="0.25">
      <c r="A12" s="48"/>
      <c r="B12" s="70"/>
      <c r="C12" s="71"/>
      <c r="D12" s="56"/>
      <c r="E12" s="37"/>
      <c r="F12" s="37"/>
      <c r="G12" s="37"/>
      <c r="H12" s="169"/>
    </row>
    <row r="13" spans="1:8" x14ac:dyDescent="0.25">
      <c r="A13" s="220" t="s">
        <v>107</v>
      </c>
      <c r="B13" s="221"/>
      <c r="C13" s="222"/>
      <c r="D13" s="56" t="s">
        <v>108</v>
      </c>
      <c r="E13" s="37">
        <v>0</v>
      </c>
      <c r="F13" s="37"/>
      <c r="G13" s="37"/>
      <c r="H13" s="169"/>
    </row>
    <row r="14" spans="1:8" x14ac:dyDescent="0.25">
      <c r="A14" s="49">
        <v>3</v>
      </c>
      <c r="B14" s="158"/>
      <c r="C14" s="71"/>
      <c r="D14" s="67" t="s">
        <v>15</v>
      </c>
      <c r="E14" s="37">
        <v>0</v>
      </c>
      <c r="F14" s="37"/>
      <c r="G14" s="37"/>
      <c r="H14" s="169"/>
    </row>
    <row r="15" spans="1:8" x14ac:dyDescent="0.25">
      <c r="A15" s="49">
        <v>32</v>
      </c>
      <c r="B15" s="158"/>
      <c r="C15" s="71"/>
      <c r="D15" s="67" t="s">
        <v>24</v>
      </c>
      <c r="E15" s="37">
        <v>0</v>
      </c>
      <c r="F15" s="37"/>
      <c r="G15" s="37"/>
      <c r="H15" s="169"/>
    </row>
    <row r="16" spans="1:8" x14ac:dyDescent="0.25">
      <c r="A16" s="223" t="s">
        <v>50</v>
      </c>
      <c r="B16" s="224"/>
      <c r="C16" s="225"/>
      <c r="D16" s="39" t="s">
        <v>57</v>
      </c>
      <c r="E16" s="37"/>
      <c r="F16" s="37"/>
      <c r="G16" s="37"/>
      <c r="H16" s="169"/>
    </row>
    <row r="17" spans="1:8" ht="14.25" customHeight="1" x14ac:dyDescent="0.25">
      <c r="A17" s="226" t="s">
        <v>58</v>
      </c>
      <c r="B17" s="227"/>
      <c r="C17" s="228"/>
      <c r="D17" s="53" t="s">
        <v>59</v>
      </c>
      <c r="E17" s="37"/>
      <c r="F17" s="37"/>
      <c r="G17" s="37"/>
      <c r="H17" s="169"/>
    </row>
    <row r="18" spans="1:8" ht="15" customHeight="1" x14ac:dyDescent="0.25">
      <c r="A18" s="220" t="s">
        <v>52</v>
      </c>
      <c r="B18" s="221"/>
      <c r="C18" s="222"/>
      <c r="D18" s="32" t="s">
        <v>43</v>
      </c>
      <c r="E18" s="37"/>
      <c r="F18" s="37"/>
      <c r="G18" s="37"/>
      <c r="H18" s="169"/>
    </row>
    <row r="19" spans="1:8" ht="25.5" x14ac:dyDescent="0.25">
      <c r="A19" s="58">
        <v>4</v>
      </c>
      <c r="B19" s="57"/>
      <c r="C19" s="53"/>
      <c r="D19" s="39" t="s">
        <v>17</v>
      </c>
      <c r="E19" s="37">
        <v>0</v>
      </c>
      <c r="F19" s="37"/>
      <c r="G19" s="37"/>
      <c r="H19" s="169"/>
    </row>
    <row r="20" spans="1:8" ht="38.25" x14ac:dyDescent="0.25">
      <c r="A20" s="58">
        <v>42</v>
      </c>
      <c r="B20" s="57"/>
      <c r="C20" s="53"/>
      <c r="D20" s="39" t="s">
        <v>34</v>
      </c>
      <c r="E20" s="37">
        <v>0</v>
      </c>
      <c r="F20" s="37"/>
      <c r="G20" s="37"/>
      <c r="H20" s="169"/>
    </row>
    <row r="21" spans="1:8" ht="26.25" x14ac:dyDescent="0.25">
      <c r="A21" s="49">
        <v>45</v>
      </c>
      <c r="B21" s="43"/>
      <c r="C21" s="44"/>
      <c r="D21" s="51" t="s">
        <v>60</v>
      </c>
      <c r="E21" s="37">
        <v>0</v>
      </c>
      <c r="F21" s="37"/>
      <c r="G21" s="37"/>
      <c r="H21" s="169"/>
    </row>
    <row r="22" spans="1:8" x14ac:dyDescent="0.25">
      <c r="A22" s="48"/>
      <c r="B22" s="74"/>
      <c r="C22" s="75"/>
      <c r="D22" s="56"/>
      <c r="E22" s="37">
        <v>0</v>
      </c>
      <c r="F22" s="37"/>
      <c r="G22" s="37"/>
      <c r="H22" s="169"/>
    </row>
    <row r="23" spans="1:8" x14ac:dyDescent="0.25">
      <c r="A23" s="220" t="s">
        <v>107</v>
      </c>
      <c r="B23" s="221"/>
      <c r="C23" s="222"/>
      <c r="D23" s="56" t="s">
        <v>108</v>
      </c>
      <c r="E23" s="37">
        <v>0</v>
      </c>
      <c r="F23" s="37"/>
      <c r="G23" s="37"/>
      <c r="H23" s="169"/>
    </row>
    <row r="24" spans="1:8" ht="25.5" x14ac:dyDescent="0.25">
      <c r="A24" s="49">
        <v>4</v>
      </c>
      <c r="B24" s="160"/>
      <c r="C24" s="75"/>
      <c r="D24" s="67" t="s">
        <v>17</v>
      </c>
      <c r="E24" s="37">
        <v>0</v>
      </c>
      <c r="F24" s="37"/>
      <c r="G24" s="37"/>
      <c r="H24" s="169"/>
    </row>
    <row r="25" spans="1:8" ht="38.25" x14ac:dyDescent="0.25">
      <c r="A25" s="49">
        <v>42</v>
      </c>
      <c r="B25" s="160"/>
      <c r="C25" s="75"/>
      <c r="D25" s="67" t="s">
        <v>34</v>
      </c>
      <c r="E25" s="37">
        <v>0</v>
      </c>
      <c r="F25" s="37"/>
      <c r="G25" s="37"/>
      <c r="H25" s="169"/>
    </row>
    <row r="26" spans="1:8" x14ac:dyDescent="0.25">
      <c r="A26" s="223" t="s">
        <v>50</v>
      </c>
      <c r="B26" s="224"/>
      <c r="C26" s="225"/>
      <c r="D26" s="39" t="s">
        <v>57</v>
      </c>
      <c r="E26" s="37"/>
      <c r="F26" s="37"/>
      <c r="G26" s="37"/>
      <c r="H26" s="169"/>
    </row>
    <row r="27" spans="1:8" x14ac:dyDescent="0.25">
      <c r="A27" s="223" t="s">
        <v>61</v>
      </c>
      <c r="B27" s="224"/>
      <c r="C27" s="225"/>
      <c r="D27" s="39" t="s">
        <v>62</v>
      </c>
      <c r="E27" s="37"/>
      <c r="F27" s="37"/>
      <c r="G27" s="37"/>
      <c r="H27" s="169"/>
    </row>
    <row r="28" spans="1:8" x14ac:dyDescent="0.25">
      <c r="A28" s="220" t="s">
        <v>52</v>
      </c>
      <c r="B28" s="221"/>
      <c r="C28" s="222"/>
      <c r="D28" s="41" t="s">
        <v>53</v>
      </c>
      <c r="E28" s="37"/>
      <c r="F28" s="37"/>
      <c r="G28" s="37"/>
      <c r="H28" s="169"/>
    </row>
    <row r="29" spans="1:8" x14ac:dyDescent="0.25">
      <c r="A29" s="60">
        <v>3</v>
      </c>
      <c r="B29" s="68"/>
      <c r="C29" s="69"/>
      <c r="D29" s="67" t="s">
        <v>15</v>
      </c>
      <c r="E29" s="37">
        <v>21741.200000000001</v>
      </c>
      <c r="F29" s="37">
        <v>0</v>
      </c>
      <c r="G29" s="37">
        <v>21741.200000000001</v>
      </c>
      <c r="H29" s="169">
        <f t="shared" ref="H29:H30" si="1">AVERAGE(G29/E29)</f>
        <v>1</v>
      </c>
    </row>
    <row r="30" spans="1:8" x14ac:dyDescent="0.25">
      <c r="A30" s="60">
        <v>32</v>
      </c>
      <c r="B30" s="68"/>
      <c r="C30" s="69"/>
      <c r="D30" s="67" t="s">
        <v>24</v>
      </c>
      <c r="E30" s="76">
        <v>21741.200000000001</v>
      </c>
      <c r="F30" s="76">
        <v>0</v>
      </c>
      <c r="G30" s="76">
        <v>21741.200000000001</v>
      </c>
      <c r="H30" s="169">
        <f t="shared" si="1"/>
        <v>1</v>
      </c>
    </row>
    <row r="31" spans="1:8" x14ac:dyDescent="0.25">
      <c r="A31" s="42"/>
      <c r="B31" s="43"/>
      <c r="C31" s="44"/>
      <c r="D31" s="44"/>
      <c r="E31" s="8"/>
      <c r="F31" s="8"/>
      <c r="G31" s="8"/>
      <c r="H31" s="169"/>
    </row>
    <row r="32" spans="1:8" ht="25.5" x14ac:dyDescent="0.25">
      <c r="A32" s="223" t="s">
        <v>67</v>
      </c>
      <c r="B32" s="224"/>
      <c r="C32" s="225"/>
      <c r="D32" s="166" t="s">
        <v>144</v>
      </c>
      <c r="E32" s="8"/>
      <c r="F32" s="8"/>
      <c r="G32" s="8"/>
      <c r="H32" s="169"/>
    </row>
    <row r="33" spans="1:8" ht="25.5" x14ac:dyDescent="0.25">
      <c r="A33" s="223" t="s">
        <v>72</v>
      </c>
      <c r="B33" s="224"/>
      <c r="C33" s="225"/>
      <c r="D33" s="166" t="s">
        <v>145</v>
      </c>
      <c r="E33" s="8"/>
      <c r="F33" s="8"/>
      <c r="G33" s="8"/>
      <c r="H33" s="169"/>
    </row>
    <row r="34" spans="1:8" x14ac:dyDescent="0.25">
      <c r="A34" s="220" t="s">
        <v>146</v>
      </c>
      <c r="B34" s="221"/>
      <c r="C34" s="222"/>
      <c r="D34" s="164" t="s">
        <v>141</v>
      </c>
      <c r="E34" s="8"/>
      <c r="F34" s="8"/>
      <c r="G34" s="8"/>
      <c r="H34" s="169"/>
    </row>
    <row r="35" spans="1:8" x14ac:dyDescent="0.25">
      <c r="A35" s="167">
        <v>3</v>
      </c>
      <c r="B35" s="165"/>
      <c r="C35" s="166"/>
      <c r="D35" s="166" t="s">
        <v>15</v>
      </c>
      <c r="E35" s="37"/>
      <c r="F35" s="37"/>
      <c r="G35" s="37"/>
      <c r="H35" s="169"/>
    </row>
    <row r="36" spans="1:8" x14ac:dyDescent="0.25">
      <c r="A36" s="50"/>
      <c r="B36" s="50"/>
      <c r="C36" s="50"/>
      <c r="D36" s="54"/>
      <c r="E36" s="55"/>
      <c r="F36" s="55"/>
      <c r="G36" s="55"/>
      <c r="H36" s="55"/>
    </row>
  </sheetData>
  <mergeCells count="17">
    <mergeCell ref="A1:H1"/>
    <mergeCell ref="A3:H3"/>
    <mergeCell ref="A5:C5"/>
    <mergeCell ref="A32:C32"/>
    <mergeCell ref="A33:C33"/>
    <mergeCell ref="A34:C34"/>
    <mergeCell ref="A6:C6"/>
    <mergeCell ref="A7:C7"/>
    <mergeCell ref="A18:C18"/>
    <mergeCell ref="A26:C26"/>
    <mergeCell ref="A27:C27"/>
    <mergeCell ref="A28:C28"/>
    <mergeCell ref="A13:C13"/>
    <mergeCell ref="A23:C23"/>
    <mergeCell ref="A8:C8"/>
    <mergeCell ref="A16:C16"/>
    <mergeCell ref="A17:C17"/>
  </mergeCells>
  <pageMargins left="0.7" right="0.7" top="0.75" bottom="0.75" header="0.3" footer="0.3"/>
  <pageSetup paperSize="9" scale="86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selection activeCell="O17" sqref="O1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5" width="12" customWidth="1"/>
    <col min="6" max="6" width="11.28515625" customWidth="1"/>
    <col min="7" max="7" width="13.140625" customWidth="1"/>
    <col min="8" max="8" width="9.42578125" customWidth="1"/>
  </cols>
  <sheetData>
    <row r="1" spans="1:8" ht="42" customHeight="1" x14ac:dyDescent="0.25">
      <c r="A1" s="195" t="s">
        <v>156</v>
      </c>
      <c r="B1" s="195"/>
      <c r="C1" s="195"/>
      <c r="D1" s="195"/>
      <c r="E1" s="195"/>
      <c r="F1" s="195"/>
      <c r="G1" s="195"/>
      <c r="H1" s="195"/>
    </row>
    <row r="2" spans="1:8" ht="18" x14ac:dyDescent="0.25">
      <c r="A2" s="22"/>
      <c r="B2" s="22"/>
      <c r="C2" s="22"/>
      <c r="D2" s="22"/>
      <c r="E2" s="22"/>
      <c r="F2" s="170"/>
      <c r="G2" s="183"/>
      <c r="H2" s="5"/>
    </row>
    <row r="3" spans="1:8" ht="18" customHeight="1" x14ac:dyDescent="0.25">
      <c r="A3" s="195" t="s">
        <v>20</v>
      </c>
      <c r="B3" s="197"/>
      <c r="C3" s="197"/>
      <c r="D3" s="197"/>
      <c r="E3" s="197"/>
      <c r="F3" s="197"/>
      <c r="G3" s="197"/>
      <c r="H3" s="197"/>
    </row>
    <row r="4" spans="1:8" ht="18" x14ac:dyDescent="0.25">
      <c r="A4" s="22"/>
      <c r="B4" s="22"/>
      <c r="C4" s="22"/>
      <c r="D4" s="22"/>
      <c r="E4" s="22"/>
      <c r="F4" s="170"/>
      <c r="G4" s="183"/>
      <c r="H4" s="5"/>
    </row>
    <row r="5" spans="1:8" ht="36" x14ac:dyDescent="0.25">
      <c r="A5" s="229" t="s">
        <v>22</v>
      </c>
      <c r="B5" s="230"/>
      <c r="C5" s="231"/>
      <c r="D5" s="17" t="s">
        <v>23</v>
      </c>
      <c r="E5" s="18" t="s">
        <v>117</v>
      </c>
      <c r="F5" s="171" t="s">
        <v>151</v>
      </c>
      <c r="G5" s="18" t="s">
        <v>150</v>
      </c>
      <c r="H5" s="18" t="s">
        <v>167</v>
      </c>
    </row>
    <row r="6" spans="1:8" x14ac:dyDescent="0.25">
      <c r="A6" s="223" t="s">
        <v>50</v>
      </c>
      <c r="B6" s="224"/>
      <c r="C6" s="225"/>
      <c r="D6" s="39" t="s">
        <v>57</v>
      </c>
      <c r="E6" s="37"/>
      <c r="F6" s="37"/>
      <c r="G6" s="37"/>
      <c r="H6" s="37"/>
    </row>
    <row r="7" spans="1:8" ht="38.25" x14ac:dyDescent="0.25">
      <c r="A7" s="223" t="s">
        <v>63</v>
      </c>
      <c r="B7" s="224"/>
      <c r="C7" s="225"/>
      <c r="D7" s="39" t="s">
        <v>64</v>
      </c>
      <c r="E7" s="37">
        <v>1666786.34</v>
      </c>
      <c r="F7" s="37">
        <v>529966.9</v>
      </c>
      <c r="G7" s="37">
        <v>2196753.2400000002</v>
      </c>
      <c r="H7" s="169">
        <f>AVERAGE(G7/E7)</f>
        <v>1.3179573093933563</v>
      </c>
    </row>
    <row r="8" spans="1:8" x14ac:dyDescent="0.25">
      <c r="A8" s="220" t="s">
        <v>65</v>
      </c>
      <c r="B8" s="221"/>
      <c r="C8" s="222"/>
      <c r="D8" s="41" t="s">
        <v>66</v>
      </c>
      <c r="E8" s="37"/>
      <c r="F8" s="37"/>
      <c r="G8" s="37"/>
      <c r="H8" s="169"/>
    </row>
    <row r="9" spans="1:8" x14ac:dyDescent="0.25">
      <c r="A9" s="232"/>
      <c r="B9" s="233"/>
      <c r="C9" s="234"/>
      <c r="D9" s="44"/>
      <c r="E9" s="37"/>
      <c r="F9" s="37"/>
      <c r="G9" s="37"/>
      <c r="H9" s="169"/>
    </row>
    <row r="10" spans="1:8" x14ac:dyDescent="0.25">
      <c r="A10" s="235"/>
      <c r="B10" s="236"/>
      <c r="C10" s="237"/>
      <c r="D10" s="44"/>
      <c r="E10" s="37"/>
      <c r="F10" s="37"/>
      <c r="G10" s="37"/>
      <c r="H10" s="169"/>
    </row>
    <row r="11" spans="1:8" x14ac:dyDescent="0.25">
      <c r="A11" s="235"/>
      <c r="B11" s="236"/>
      <c r="C11" s="237"/>
      <c r="D11" s="44"/>
      <c r="E11" s="37"/>
      <c r="F11" s="37"/>
      <c r="G11" s="37"/>
      <c r="H11" s="169"/>
    </row>
    <row r="12" spans="1:8" x14ac:dyDescent="0.25">
      <c r="A12" s="49">
        <v>3</v>
      </c>
      <c r="B12" s="46"/>
      <c r="C12" s="47"/>
      <c r="D12" s="52" t="s">
        <v>13</v>
      </c>
      <c r="E12" s="37">
        <v>1665546.34</v>
      </c>
      <c r="F12" s="37">
        <v>529966.9</v>
      </c>
      <c r="G12" s="37">
        <v>2195513.2400000002</v>
      </c>
      <c r="H12" s="169">
        <f t="shared" ref="H12:H21" si="0">AVERAGE(G12/E12)</f>
        <v>1.318194028753352</v>
      </c>
    </row>
    <row r="13" spans="1:8" x14ac:dyDescent="0.25">
      <c r="A13" s="49">
        <v>31</v>
      </c>
      <c r="B13" s="46"/>
      <c r="C13" s="47"/>
      <c r="D13" s="52" t="s">
        <v>16</v>
      </c>
      <c r="E13" s="76">
        <v>1653100</v>
      </c>
      <c r="F13" s="76">
        <v>524250</v>
      </c>
      <c r="G13" s="76">
        <v>2177350</v>
      </c>
      <c r="H13" s="169">
        <f t="shared" si="0"/>
        <v>1.3171314500030247</v>
      </c>
    </row>
    <row r="14" spans="1:8" x14ac:dyDescent="0.25">
      <c r="A14" s="49">
        <v>32</v>
      </c>
      <c r="B14" s="46"/>
      <c r="C14" s="47"/>
      <c r="D14" s="52" t="s">
        <v>24</v>
      </c>
      <c r="E14" s="76">
        <v>9946.34</v>
      </c>
      <c r="F14" s="76">
        <v>5062.5</v>
      </c>
      <c r="G14" s="76">
        <v>15008.84</v>
      </c>
      <c r="H14" s="169">
        <f t="shared" si="0"/>
        <v>1.5089811930820785</v>
      </c>
    </row>
    <row r="15" spans="1:8" x14ac:dyDescent="0.25">
      <c r="A15" s="49">
        <v>34</v>
      </c>
      <c r="B15" s="46"/>
      <c r="C15" s="47"/>
      <c r="D15" s="52" t="s">
        <v>54</v>
      </c>
      <c r="E15" s="76">
        <v>2500</v>
      </c>
      <c r="F15" s="76">
        <v>0</v>
      </c>
      <c r="G15" s="76">
        <v>2500</v>
      </c>
      <c r="H15" s="169">
        <f t="shared" si="0"/>
        <v>1</v>
      </c>
    </row>
    <row r="16" spans="1:8" x14ac:dyDescent="0.25">
      <c r="A16" s="49">
        <v>38</v>
      </c>
      <c r="B16" s="181"/>
      <c r="C16" s="182"/>
      <c r="D16" s="136" t="s">
        <v>165</v>
      </c>
      <c r="E16" s="76">
        <v>0</v>
      </c>
      <c r="F16" s="76">
        <v>654.4</v>
      </c>
      <c r="G16" s="76">
        <v>654.4</v>
      </c>
      <c r="H16" s="169">
        <v>0</v>
      </c>
    </row>
    <row r="17" spans="1:8" x14ac:dyDescent="0.25">
      <c r="A17" s="223" t="s">
        <v>67</v>
      </c>
      <c r="B17" s="224"/>
      <c r="C17" s="225"/>
      <c r="D17" s="39" t="s">
        <v>68</v>
      </c>
      <c r="E17" s="37"/>
      <c r="F17" s="37"/>
      <c r="G17" s="37"/>
      <c r="H17" s="169"/>
    </row>
    <row r="18" spans="1:8" ht="25.5" x14ac:dyDescent="0.25">
      <c r="A18" s="223" t="s">
        <v>80</v>
      </c>
      <c r="B18" s="224"/>
      <c r="C18" s="225"/>
      <c r="D18" s="39" t="s">
        <v>70</v>
      </c>
      <c r="E18" s="37"/>
      <c r="F18" s="37"/>
      <c r="G18" s="37"/>
      <c r="H18" s="169"/>
    </row>
    <row r="19" spans="1:8" x14ac:dyDescent="0.25">
      <c r="A19" s="220" t="s">
        <v>65</v>
      </c>
      <c r="B19" s="221"/>
      <c r="C19" s="222"/>
      <c r="D19" s="41" t="s">
        <v>66</v>
      </c>
      <c r="E19" s="37"/>
      <c r="F19" s="37"/>
      <c r="G19" s="37"/>
      <c r="H19" s="169"/>
    </row>
    <row r="20" spans="1:8" ht="25.5" x14ac:dyDescent="0.25">
      <c r="A20" s="49">
        <v>4</v>
      </c>
      <c r="B20" s="46"/>
      <c r="C20" s="47"/>
      <c r="D20" s="39" t="s">
        <v>17</v>
      </c>
      <c r="E20" s="76">
        <v>1240</v>
      </c>
      <c r="F20" s="76">
        <v>0</v>
      </c>
      <c r="G20" s="76">
        <v>1240</v>
      </c>
      <c r="H20" s="169">
        <f t="shared" si="0"/>
        <v>1</v>
      </c>
    </row>
    <row r="21" spans="1:8" ht="38.25" x14ac:dyDescent="0.25">
      <c r="A21" s="49">
        <v>42</v>
      </c>
      <c r="B21" s="65"/>
      <c r="C21" s="66"/>
      <c r="D21" s="64" t="s">
        <v>34</v>
      </c>
      <c r="E21" s="76">
        <v>1240</v>
      </c>
      <c r="F21" s="76">
        <v>0</v>
      </c>
      <c r="G21" s="76">
        <v>1240</v>
      </c>
      <c r="H21" s="169">
        <f t="shared" si="0"/>
        <v>1</v>
      </c>
    </row>
    <row r="22" spans="1:8" x14ac:dyDescent="0.25">
      <c r="A22" s="48"/>
      <c r="B22" s="46"/>
      <c r="C22" s="47"/>
      <c r="D22" s="51"/>
      <c r="E22" s="8"/>
      <c r="F22" s="8"/>
      <c r="G22" s="9"/>
      <c r="H22" s="9"/>
    </row>
    <row r="23" spans="1:8" x14ac:dyDescent="0.25">
      <c r="A23" s="48"/>
      <c r="B23" s="46"/>
      <c r="C23" s="47"/>
      <c r="D23" s="51"/>
      <c r="E23" s="8"/>
      <c r="F23" s="8"/>
      <c r="G23" s="9"/>
      <c r="H23" s="9"/>
    </row>
    <row r="24" spans="1:8" x14ac:dyDescent="0.25">
      <c r="A24" s="45"/>
      <c r="B24" s="46"/>
      <c r="C24" s="47"/>
      <c r="D24" s="44"/>
      <c r="E24" s="8"/>
      <c r="F24" s="8"/>
      <c r="G24" s="9"/>
      <c r="H24" s="9"/>
    </row>
    <row r="25" spans="1:8" x14ac:dyDescent="0.25">
      <c r="A25" s="223"/>
      <c r="B25" s="224"/>
      <c r="C25" s="225"/>
      <c r="D25" s="39"/>
      <c r="E25" s="8"/>
      <c r="F25" s="8"/>
      <c r="G25" s="8"/>
      <c r="H25" s="8"/>
    </row>
  </sheetData>
  <mergeCells count="13">
    <mergeCell ref="A9:C9"/>
    <mergeCell ref="A10:C10"/>
    <mergeCell ref="A11:C11"/>
    <mergeCell ref="A25:C25"/>
    <mergeCell ref="A17:C17"/>
    <mergeCell ref="A18:C18"/>
    <mergeCell ref="A19:C19"/>
    <mergeCell ref="A8:C8"/>
    <mergeCell ref="A1:H1"/>
    <mergeCell ref="A3:H3"/>
    <mergeCell ref="A5:C5"/>
    <mergeCell ref="A6:C6"/>
    <mergeCell ref="A7:C7"/>
  </mergeCells>
  <pageMargins left="0.7" right="0.7" top="0.75" bottom="0.75" header="0.3" footer="0.3"/>
  <pageSetup paperSize="9" scale="87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workbookViewId="0">
      <selection activeCell="N18" sqref="N18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5" width="11.85546875" customWidth="1"/>
    <col min="6" max="7" width="11.28515625" customWidth="1"/>
    <col min="8" max="8" width="9.5703125" customWidth="1"/>
  </cols>
  <sheetData>
    <row r="1" spans="1:8" ht="42" customHeight="1" x14ac:dyDescent="0.25">
      <c r="A1" s="195" t="s">
        <v>156</v>
      </c>
      <c r="B1" s="195"/>
      <c r="C1" s="195"/>
      <c r="D1" s="195"/>
      <c r="E1" s="195"/>
      <c r="F1" s="195"/>
      <c r="G1" s="195"/>
      <c r="H1" s="195"/>
    </row>
    <row r="2" spans="1:8" ht="18" x14ac:dyDescent="0.25">
      <c r="A2" s="22"/>
      <c r="B2" s="22"/>
      <c r="C2" s="22"/>
      <c r="D2" s="22"/>
      <c r="E2" s="22"/>
      <c r="F2" s="5"/>
      <c r="G2" s="5"/>
      <c r="H2" s="5"/>
    </row>
    <row r="3" spans="1:8" ht="18" customHeight="1" x14ac:dyDescent="0.25">
      <c r="A3" s="195" t="s">
        <v>20</v>
      </c>
      <c r="B3" s="197"/>
      <c r="C3" s="197"/>
      <c r="D3" s="197"/>
      <c r="E3" s="197"/>
      <c r="F3" s="197"/>
      <c r="G3" s="197"/>
      <c r="H3" s="197"/>
    </row>
    <row r="4" spans="1:8" ht="18" x14ac:dyDescent="0.25">
      <c r="A4" s="22"/>
      <c r="B4" s="22"/>
      <c r="C4" s="22"/>
      <c r="D4" s="22"/>
      <c r="E4" s="22"/>
      <c r="F4" s="5"/>
      <c r="G4" s="5"/>
      <c r="H4" s="5"/>
    </row>
    <row r="5" spans="1:8" ht="36" x14ac:dyDescent="0.25">
      <c r="A5" s="229" t="s">
        <v>22</v>
      </c>
      <c r="B5" s="230"/>
      <c r="C5" s="231"/>
      <c r="D5" s="17" t="s">
        <v>23</v>
      </c>
      <c r="E5" s="18" t="s">
        <v>117</v>
      </c>
      <c r="F5" s="171" t="s">
        <v>149</v>
      </c>
      <c r="G5" s="18" t="s">
        <v>160</v>
      </c>
      <c r="H5" s="18" t="s">
        <v>167</v>
      </c>
    </row>
    <row r="6" spans="1:8" x14ac:dyDescent="0.25">
      <c r="A6" s="223" t="s">
        <v>67</v>
      </c>
      <c r="B6" s="224"/>
      <c r="C6" s="225"/>
      <c r="D6" s="39" t="s">
        <v>112</v>
      </c>
      <c r="E6" s="37">
        <v>70116.649999999994</v>
      </c>
      <c r="F6" s="37">
        <v>7772.19</v>
      </c>
      <c r="G6" s="37">
        <v>77888.84</v>
      </c>
      <c r="H6" s="169">
        <f>AVERAGE(G6/E6)</f>
        <v>1.1108465678266146</v>
      </c>
    </row>
    <row r="7" spans="1:8" x14ac:dyDescent="0.25">
      <c r="A7" s="97"/>
      <c r="B7" s="98"/>
      <c r="C7" s="99"/>
      <c r="D7" s="99"/>
      <c r="E7" s="37"/>
      <c r="F7" s="37"/>
      <c r="G7" s="37"/>
      <c r="H7" s="169"/>
    </row>
    <row r="8" spans="1:8" x14ac:dyDescent="0.25">
      <c r="A8" s="223" t="s">
        <v>72</v>
      </c>
      <c r="B8" s="224"/>
      <c r="C8" s="225"/>
      <c r="D8" s="39" t="s">
        <v>27</v>
      </c>
      <c r="E8" s="37"/>
      <c r="F8" s="37"/>
      <c r="G8" s="37"/>
      <c r="H8" s="169"/>
    </row>
    <row r="9" spans="1:8" x14ac:dyDescent="0.25">
      <c r="A9" s="220" t="s">
        <v>73</v>
      </c>
      <c r="B9" s="221"/>
      <c r="C9" s="222"/>
      <c r="D9" s="41" t="s">
        <v>74</v>
      </c>
      <c r="E9" s="37"/>
      <c r="F9" s="37"/>
      <c r="G9" s="37"/>
      <c r="H9" s="169"/>
    </row>
    <row r="10" spans="1:8" x14ac:dyDescent="0.25">
      <c r="A10" s="232"/>
      <c r="B10" s="233"/>
      <c r="C10" s="234"/>
      <c r="D10" s="44"/>
      <c r="E10" s="37"/>
      <c r="F10" s="37"/>
      <c r="G10" s="37"/>
      <c r="H10" s="169"/>
    </row>
    <row r="11" spans="1:8" x14ac:dyDescent="0.25">
      <c r="A11" s="49">
        <v>3</v>
      </c>
      <c r="B11" s="46"/>
      <c r="C11" s="47"/>
      <c r="D11" s="52" t="s">
        <v>13</v>
      </c>
      <c r="E11" s="76">
        <v>66216.649999999994</v>
      </c>
      <c r="F11" s="76">
        <v>7767</v>
      </c>
      <c r="G11" s="76">
        <v>73983.649999999994</v>
      </c>
      <c r="H11" s="169">
        <f t="shared" ref="H11:H21" si="0">AVERAGE(G11/E11)</f>
        <v>1.1172967826067914</v>
      </c>
    </row>
    <row r="12" spans="1:8" x14ac:dyDescent="0.25">
      <c r="A12" s="49">
        <v>31</v>
      </c>
      <c r="B12" s="46"/>
      <c r="C12" s="47"/>
      <c r="D12" s="52" t="s">
        <v>16</v>
      </c>
      <c r="E12" s="76">
        <v>4194</v>
      </c>
      <c r="F12" s="76">
        <v>1165</v>
      </c>
      <c r="G12" s="76">
        <v>5359</v>
      </c>
      <c r="H12" s="169">
        <f t="shared" si="0"/>
        <v>1.2777777777777777</v>
      </c>
    </row>
    <row r="13" spans="1:8" x14ac:dyDescent="0.25">
      <c r="A13" s="49">
        <v>32</v>
      </c>
      <c r="B13" s="46"/>
      <c r="C13" s="47"/>
      <c r="D13" s="52" t="s">
        <v>24</v>
      </c>
      <c r="E13" s="76">
        <v>61752.65</v>
      </c>
      <c r="F13" s="76">
        <v>6600</v>
      </c>
      <c r="G13" s="76">
        <v>68352.649999999994</v>
      </c>
      <c r="H13" s="169">
        <f t="shared" si="0"/>
        <v>1.1068780044257209</v>
      </c>
    </row>
    <row r="14" spans="1:8" x14ac:dyDescent="0.25">
      <c r="A14" s="49">
        <v>34</v>
      </c>
      <c r="B14" s="46"/>
      <c r="C14" s="47"/>
      <c r="D14" s="52" t="s">
        <v>54</v>
      </c>
      <c r="E14" s="76">
        <v>270</v>
      </c>
      <c r="F14" s="76">
        <v>2</v>
      </c>
      <c r="G14" s="76">
        <v>272</v>
      </c>
      <c r="H14" s="169">
        <f t="shared" si="0"/>
        <v>1.0074074074074073</v>
      </c>
    </row>
    <row r="15" spans="1:8" ht="26.25" x14ac:dyDescent="0.25">
      <c r="A15" s="49">
        <v>5</v>
      </c>
      <c r="B15" s="158"/>
      <c r="C15" s="159"/>
      <c r="D15" s="136" t="s">
        <v>75</v>
      </c>
      <c r="E15" s="76">
        <v>0</v>
      </c>
      <c r="F15" s="76">
        <v>5.19</v>
      </c>
      <c r="G15" s="76">
        <v>5.19</v>
      </c>
      <c r="H15" s="169">
        <v>0</v>
      </c>
    </row>
    <row r="16" spans="1:8" ht="26.25" x14ac:dyDescent="0.25">
      <c r="A16" s="49">
        <v>54</v>
      </c>
      <c r="B16" s="158"/>
      <c r="C16" s="159"/>
      <c r="D16" s="136" t="s">
        <v>76</v>
      </c>
      <c r="E16" s="76">
        <v>0</v>
      </c>
      <c r="F16" s="76">
        <v>5.19</v>
      </c>
      <c r="G16" s="76">
        <v>5.19</v>
      </c>
      <c r="H16" s="169">
        <v>0</v>
      </c>
    </row>
    <row r="17" spans="1:8" x14ac:dyDescent="0.25">
      <c r="A17" s="223" t="s">
        <v>67</v>
      </c>
      <c r="B17" s="224"/>
      <c r="C17" s="225"/>
      <c r="D17" s="39" t="s">
        <v>71</v>
      </c>
      <c r="E17" s="37"/>
      <c r="F17" s="37"/>
      <c r="G17" s="37"/>
      <c r="H17" s="169"/>
    </row>
    <row r="18" spans="1:8" x14ac:dyDescent="0.25">
      <c r="A18" s="223" t="s">
        <v>69</v>
      </c>
      <c r="B18" s="224"/>
      <c r="C18" s="225"/>
      <c r="D18" s="39" t="s">
        <v>77</v>
      </c>
      <c r="E18" s="37"/>
      <c r="F18" s="37"/>
      <c r="G18" s="37"/>
      <c r="H18" s="169"/>
    </row>
    <row r="19" spans="1:8" x14ac:dyDescent="0.25">
      <c r="A19" s="220" t="s">
        <v>73</v>
      </c>
      <c r="B19" s="221"/>
      <c r="C19" s="222"/>
      <c r="D19" s="41" t="s">
        <v>74</v>
      </c>
      <c r="E19" s="37"/>
      <c r="F19" s="37"/>
      <c r="G19" s="37"/>
      <c r="H19" s="169"/>
    </row>
    <row r="20" spans="1:8" ht="25.5" x14ac:dyDescent="0.25">
      <c r="A20" s="49">
        <v>4</v>
      </c>
      <c r="B20" s="46"/>
      <c r="C20" s="47"/>
      <c r="D20" s="39" t="s">
        <v>17</v>
      </c>
      <c r="E20" s="37">
        <v>3900</v>
      </c>
      <c r="F20" s="37">
        <v>0</v>
      </c>
      <c r="G20" s="37">
        <v>3900</v>
      </c>
      <c r="H20" s="169">
        <f t="shared" si="0"/>
        <v>1</v>
      </c>
    </row>
    <row r="21" spans="1:8" ht="38.25" x14ac:dyDescent="0.25">
      <c r="A21" s="58">
        <v>42</v>
      </c>
      <c r="B21" s="57"/>
      <c r="C21" s="53"/>
      <c r="D21" s="39" t="s">
        <v>34</v>
      </c>
      <c r="E21" s="76">
        <v>3900</v>
      </c>
      <c r="F21" s="76">
        <v>0</v>
      </c>
      <c r="G21" s="76">
        <v>3900</v>
      </c>
      <c r="H21" s="169">
        <f t="shared" si="0"/>
        <v>1</v>
      </c>
    </row>
    <row r="22" spans="1:8" x14ac:dyDescent="0.25">
      <c r="A22" s="232"/>
      <c r="B22" s="233"/>
      <c r="C22" s="234"/>
      <c r="D22" s="44"/>
      <c r="E22" s="37"/>
      <c r="F22" s="37"/>
      <c r="G22" s="37"/>
      <c r="H22" s="38"/>
    </row>
  </sheetData>
  <mergeCells count="11">
    <mergeCell ref="A22:C22"/>
    <mergeCell ref="A10:C10"/>
    <mergeCell ref="A17:C17"/>
    <mergeCell ref="A18:C18"/>
    <mergeCell ref="A19:C19"/>
    <mergeCell ref="A9:C9"/>
    <mergeCell ref="A1:H1"/>
    <mergeCell ref="A3:H3"/>
    <mergeCell ref="A5:C5"/>
    <mergeCell ref="A6:C6"/>
    <mergeCell ref="A8:C8"/>
  </mergeCells>
  <pageMargins left="0.7" right="0.7" top="0.75" bottom="0.75" header="0.3" footer="0.3"/>
  <pageSetup paperSize="9" scale="88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workbookViewId="0">
      <selection activeCell="F35" sqref="F3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5" width="13.28515625" customWidth="1"/>
    <col min="6" max="7" width="10.85546875" customWidth="1"/>
    <col min="8" max="8" width="12.140625" customWidth="1"/>
  </cols>
  <sheetData>
    <row r="1" spans="1:8" ht="42" customHeight="1" x14ac:dyDescent="0.25">
      <c r="A1" s="195" t="s">
        <v>157</v>
      </c>
      <c r="B1" s="195"/>
      <c r="C1" s="195"/>
      <c r="D1" s="195"/>
      <c r="E1" s="195"/>
      <c r="F1" s="195"/>
      <c r="G1" s="195"/>
      <c r="H1" s="195"/>
    </row>
    <row r="2" spans="1:8" ht="18" x14ac:dyDescent="0.25">
      <c r="A2" s="22"/>
      <c r="B2" s="22"/>
      <c r="C2" s="22"/>
      <c r="D2" s="22"/>
      <c r="E2" s="22"/>
      <c r="F2" s="5"/>
      <c r="G2" s="5"/>
      <c r="H2" s="5"/>
    </row>
    <row r="3" spans="1:8" ht="18" customHeight="1" x14ac:dyDescent="0.25">
      <c r="A3" s="195" t="s">
        <v>20</v>
      </c>
      <c r="B3" s="197"/>
      <c r="C3" s="197"/>
      <c r="D3" s="197"/>
      <c r="E3" s="197"/>
      <c r="F3" s="197"/>
      <c r="G3" s="197"/>
      <c r="H3" s="197"/>
    </row>
    <row r="4" spans="1:8" ht="18" x14ac:dyDescent="0.25">
      <c r="A4" s="22"/>
      <c r="B4" s="22"/>
      <c r="C4" s="22"/>
      <c r="D4" s="22"/>
      <c r="E4" s="22"/>
      <c r="F4" s="5"/>
      <c r="G4" s="5"/>
      <c r="H4" s="5"/>
    </row>
    <row r="5" spans="1:8" ht="25.5" customHeight="1" x14ac:dyDescent="0.25">
      <c r="A5" s="229" t="s">
        <v>22</v>
      </c>
      <c r="B5" s="230"/>
      <c r="C5" s="231"/>
      <c r="D5" s="17" t="s">
        <v>23</v>
      </c>
      <c r="E5" s="18" t="s">
        <v>117</v>
      </c>
      <c r="F5" s="172" t="s">
        <v>149</v>
      </c>
      <c r="G5" s="171" t="s">
        <v>152</v>
      </c>
      <c r="H5" s="171" t="s">
        <v>167</v>
      </c>
    </row>
    <row r="6" spans="1:8" x14ac:dyDescent="0.25">
      <c r="A6" s="223" t="s">
        <v>67</v>
      </c>
      <c r="B6" s="224"/>
      <c r="C6" s="225"/>
      <c r="D6" s="39" t="s">
        <v>79</v>
      </c>
      <c r="E6" s="37">
        <v>34947.72</v>
      </c>
      <c r="F6" s="37">
        <v>3335</v>
      </c>
      <c r="G6" s="37">
        <v>38282.720000000001</v>
      </c>
      <c r="H6" s="169">
        <f>AVERAGE(G6/E6)</f>
        <v>1.0954282568362113</v>
      </c>
    </row>
    <row r="7" spans="1:8" x14ac:dyDescent="0.25">
      <c r="A7" s="223" t="s">
        <v>67</v>
      </c>
      <c r="B7" s="224"/>
      <c r="C7" s="225"/>
      <c r="D7" s="99" t="s">
        <v>85</v>
      </c>
      <c r="E7" s="37">
        <v>0</v>
      </c>
      <c r="F7" s="37">
        <v>4400</v>
      </c>
      <c r="G7" s="37">
        <v>4400</v>
      </c>
      <c r="H7" s="169">
        <v>0</v>
      </c>
    </row>
    <row r="8" spans="1:8" ht="25.5" customHeight="1" x14ac:dyDescent="0.25">
      <c r="A8" s="223" t="s">
        <v>78</v>
      </c>
      <c r="B8" s="224"/>
      <c r="C8" s="225"/>
      <c r="D8" s="99" t="s">
        <v>81</v>
      </c>
      <c r="E8" s="37"/>
      <c r="F8" s="37"/>
      <c r="G8" s="37"/>
      <c r="H8" s="169"/>
    </row>
    <row r="9" spans="1:8" x14ac:dyDescent="0.25">
      <c r="A9" s="220" t="s">
        <v>82</v>
      </c>
      <c r="B9" s="221"/>
      <c r="C9" s="222"/>
      <c r="D9" s="41" t="s">
        <v>38</v>
      </c>
      <c r="E9" s="37"/>
      <c r="F9" s="37"/>
      <c r="G9" s="37"/>
      <c r="H9" s="169"/>
    </row>
    <row r="10" spans="1:8" x14ac:dyDescent="0.25">
      <c r="A10" s="49">
        <v>3</v>
      </c>
      <c r="B10" s="46"/>
      <c r="C10" s="47"/>
      <c r="D10" s="52" t="s">
        <v>13</v>
      </c>
      <c r="E10" s="76">
        <v>33947.72</v>
      </c>
      <c r="F10" s="76">
        <v>3335</v>
      </c>
      <c r="G10" s="76">
        <v>37282.720000000001</v>
      </c>
      <c r="H10" s="169">
        <f t="shared" ref="H10:H17" si="0">AVERAGE(G10/E10)</f>
        <v>1.0982392926535272</v>
      </c>
    </row>
    <row r="11" spans="1:8" x14ac:dyDescent="0.25">
      <c r="A11" s="49">
        <v>32</v>
      </c>
      <c r="B11" s="46"/>
      <c r="C11" s="47"/>
      <c r="D11" s="52" t="s">
        <v>24</v>
      </c>
      <c r="E11" s="76">
        <v>33932.720000000001</v>
      </c>
      <c r="F11" s="76">
        <v>3300</v>
      </c>
      <c r="G11" s="76">
        <v>37232.720000000001</v>
      </c>
      <c r="H11" s="169">
        <f t="shared" si="0"/>
        <v>1.0972512666240726</v>
      </c>
    </row>
    <row r="12" spans="1:8" x14ac:dyDescent="0.25">
      <c r="A12" s="49">
        <v>34</v>
      </c>
      <c r="B12" s="46"/>
      <c r="C12" s="47"/>
      <c r="D12" s="52" t="s">
        <v>54</v>
      </c>
      <c r="E12" s="76">
        <v>15</v>
      </c>
      <c r="F12" s="76">
        <v>35</v>
      </c>
      <c r="G12" s="76">
        <v>50</v>
      </c>
      <c r="H12" s="169">
        <f t="shared" si="0"/>
        <v>3.3333333333333335</v>
      </c>
    </row>
    <row r="13" spans="1:8" x14ac:dyDescent="0.25">
      <c r="A13" s="223" t="s">
        <v>67</v>
      </c>
      <c r="B13" s="224"/>
      <c r="C13" s="225"/>
      <c r="D13" s="39" t="s">
        <v>79</v>
      </c>
      <c r="E13" s="37"/>
      <c r="F13" s="37"/>
      <c r="G13" s="37"/>
      <c r="H13" s="169"/>
    </row>
    <row r="14" spans="1:8" ht="25.5" x14ac:dyDescent="0.25">
      <c r="A14" s="223" t="s">
        <v>83</v>
      </c>
      <c r="B14" s="224"/>
      <c r="C14" s="225"/>
      <c r="D14" s="39" t="s">
        <v>84</v>
      </c>
      <c r="E14" s="37"/>
      <c r="F14" s="37"/>
      <c r="G14" s="37"/>
      <c r="H14" s="169"/>
    </row>
    <row r="15" spans="1:8" x14ac:dyDescent="0.25">
      <c r="A15" s="220" t="s">
        <v>82</v>
      </c>
      <c r="B15" s="221"/>
      <c r="C15" s="222"/>
      <c r="D15" s="41" t="s">
        <v>38</v>
      </c>
      <c r="E15" s="37"/>
      <c r="F15" s="37"/>
      <c r="G15" s="37"/>
      <c r="H15" s="169"/>
    </row>
    <row r="16" spans="1:8" ht="25.5" x14ac:dyDescent="0.25">
      <c r="A16" s="49">
        <v>4</v>
      </c>
      <c r="B16" s="46"/>
      <c r="C16" s="47"/>
      <c r="D16" s="39" t="s">
        <v>17</v>
      </c>
      <c r="E16" s="37">
        <v>1000</v>
      </c>
      <c r="F16" s="37">
        <v>0</v>
      </c>
      <c r="G16" s="37">
        <v>1000</v>
      </c>
      <c r="H16" s="169">
        <f t="shared" si="0"/>
        <v>1</v>
      </c>
    </row>
    <row r="17" spans="1:8" ht="38.25" x14ac:dyDescent="0.25">
      <c r="A17" s="58">
        <v>42</v>
      </c>
      <c r="B17" s="57"/>
      <c r="C17" s="53"/>
      <c r="D17" s="39" t="s">
        <v>34</v>
      </c>
      <c r="E17" s="76">
        <v>1000</v>
      </c>
      <c r="F17" s="76">
        <v>0</v>
      </c>
      <c r="G17" s="76">
        <v>1000</v>
      </c>
      <c r="H17" s="169">
        <f t="shared" si="0"/>
        <v>1</v>
      </c>
    </row>
    <row r="18" spans="1:8" x14ac:dyDescent="0.25">
      <c r="A18" s="48"/>
      <c r="B18" s="82"/>
      <c r="C18" s="83"/>
      <c r="D18" s="56"/>
      <c r="E18" s="37"/>
      <c r="F18" s="37"/>
      <c r="G18" s="37"/>
      <c r="H18" s="169"/>
    </row>
    <row r="19" spans="1:8" ht="15" customHeight="1" x14ac:dyDescent="0.25">
      <c r="A19" s="223" t="s">
        <v>67</v>
      </c>
      <c r="B19" s="224"/>
      <c r="C19" s="225"/>
      <c r="D19" s="39" t="s">
        <v>153</v>
      </c>
      <c r="E19" s="37">
        <v>0</v>
      </c>
      <c r="F19" s="37">
        <v>4400</v>
      </c>
      <c r="G19" s="37">
        <v>4400</v>
      </c>
      <c r="H19" s="169">
        <v>0</v>
      </c>
    </row>
    <row r="20" spans="1:8" ht="15" customHeight="1" x14ac:dyDescent="0.25">
      <c r="A20" s="223" t="s">
        <v>86</v>
      </c>
      <c r="B20" s="224"/>
      <c r="C20" s="225"/>
      <c r="D20" s="39" t="s">
        <v>87</v>
      </c>
      <c r="E20" s="76">
        <v>0</v>
      </c>
      <c r="F20" s="76">
        <v>2000</v>
      </c>
      <c r="G20" s="76">
        <v>2000</v>
      </c>
      <c r="H20" s="169">
        <v>0</v>
      </c>
    </row>
    <row r="21" spans="1:8" ht="15" customHeight="1" x14ac:dyDescent="0.25">
      <c r="A21" s="220" t="s">
        <v>88</v>
      </c>
      <c r="B21" s="221"/>
      <c r="C21" s="222"/>
      <c r="D21" s="41" t="s">
        <v>41</v>
      </c>
      <c r="E21" s="37"/>
      <c r="F21" s="37"/>
      <c r="G21" s="37"/>
      <c r="H21" s="169"/>
    </row>
    <row r="22" spans="1:8" ht="15" customHeight="1" x14ac:dyDescent="0.25">
      <c r="A22" s="63">
        <v>3</v>
      </c>
      <c r="B22" s="40"/>
      <c r="C22" s="41"/>
      <c r="D22" s="52" t="s">
        <v>13</v>
      </c>
      <c r="E22" s="76">
        <v>0</v>
      </c>
      <c r="F22" s="76">
        <v>2000</v>
      </c>
      <c r="G22" s="76">
        <v>2000</v>
      </c>
      <c r="H22" s="169">
        <v>0</v>
      </c>
    </row>
    <row r="23" spans="1:8" ht="15" customHeight="1" x14ac:dyDescent="0.25">
      <c r="A23" s="63">
        <v>32</v>
      </c>
      <c r="B23" s="40"/>
      <c r="C23" s="41"/>
      <c r="D23" s="52" t="s">
        <v>24</v>
      </c>
      <c r="E23" s="76">
        <v>0</v>
      </c>
      <c r="F23" s="76">
        <v>2000</v>
      </c>
      <c r="G23" s="76">
        <v>2000</v>
      </c>
      <c r="H23" s="169">
        <v>0</v>
      </c>
    </row>
    <row r="24" spans="1:8" ht="15" customHeight="1" x14ac:dyDescent="0.25">
      <c r="A24" s="223" t="s">
        <v>67</v>
      </c>
      <c r="B24" s="224"/>
      <c r="C24" s="225"/>
      <c r="D24" s="39" t="s">
        <v>85</v>
      </c>
      <c r="E24" s="37"/>
      <c r="F24" s="37"/>
      <c r="G24" s="38"/>
      <c r="H24" s="169"/>
    </row>
    <row r="25" spans="1:8" ht="15" customHeight="1" x14ac:dyDescent="0.25">
      <c r="A25" s="223" t="s">
        <v>89</v>
      </c>
      <c r="B25" s="224"/>
      <c r="C25" s="225"/>
      <c r="D25" s="39" t="s">
        <v>90</v>
      </c>
      <c r="E25" s="76">
        <v>0</v>
      </c>
      <c r="F25" s="76">
        <v>2400</v>
      </c>
      <c r="G25" s="163">
        <v>2400</v>
      </c>
      <c r="H25" s="169">
        <v>0</v>
      </c>
    </row>
    <row r="26" spans="1:8" ht="15" customHeight="1" x14ac:dyDescent="0.25">
      <c r="A26" s="220" t="s">
        <v>138</v>
      </c>
      <c r="B26" s="221"/>
      <c r="C26" s="222"/>
      <c r="D26" s="41" t="s">
        <v>91</v>
      </c>
      <c r="E26" s="37"/>
      <c r="F26" s="37"/>
      <c r="G26" s="38"/>
      <c r="H26" s="169"/>
    </row>
    <row r="27" spans="1:8" ht="26.25" customHeight="1" x14ac:dyDescent="0.25">
      <c r="A27" s="49">
        <v>4</v>
      </c>
      <c r="B27" s="46"/>
      <c r="C27" s="47"/>
      <c r="D27" s="59" t="s">
        <v>92</v>
      </c>
      <c r="E27" s="37">
        <v>0</v>
      </c>
      <c r="F27" s="37">
        <v>2400</v>
      </c>
      <c r="G27" s="38">
        <v>2400</v>
      </c>
      <c r="H27" s="169">
        <v>0</v>
      </c>
    </row>
    <row r="28" spans="1:8" ht="26.25" customHeight="1" x14ac:dyDescent="0.25">
      <c r="A28" s="49">
        <v>41</v>
      </c>
      <c r="B28" s="156"/>
      <c r="C28" s="157"/>
      <c r="D28" s="23" t="s">
        <v>142</v>
      </c>
      <c r="E28" s="37">
        <v>0</v>
      </c>
      <c r="F28" s="37">
        <v>0</v>
      </c>
      <c r="G28" s="38">
        <v>0</v>
      </c>
      <c r="H28" s="169">
        <v>0</v>
      </c>
    </row>
    <row r="29" spans="1:8" ht="24" customHeight="1" x14ac:dyDescent="0.25">
      <c r="A29" s="58">
        <v>42</v>
      </c>
      <c r="B29" s="57"/>
      <c r="C29" s="53"/>
      <c r="D29" s="39" t="s">
        <v>34</v>
      </c>
      <c r="E29" s="37">
        <v>0</v>
      </c>
      <c r="F29" s="37">
        <v>2400</v>
      </c>
      <c r="G29" s="38">
        <v>2400</v>
      </c>
      <c r="H29" s="169">
        <v>0</v>
      </c>
    </row>
    <row r="30" spans="1:8" ht="30.75" customHeight="1" x14ac:dyDescent="0.25">
      <c r="A30" s="49">
        <v>45</v>
      </c>
      <c r="B30" s="43"/>
      <c r="C30" s="44"/>
      <c r="D30" s="51" t="s">
        <v>93</v>
      </c>
      <c r="E30" s="37">
        <v>0</v>
      </c>
      <c r="F30" s="37">
        <v>0</v>
      </c>
      <c r="G30" s="38">
        <v>0</v>
      </c>
      <c r="H30" s="169">
        <v>0</v>
      </c>
    </row>
    <row r="31" spans="1:8" ht="15" customHeight="1" x14ac:dyDescent="0.25">
      <c r="A31" s="49"/>
      <c r="B31" s="43"/>
      <c r="C31" s="44"/>
      <c r="D31" s="51"/>
      <c r="E31" s="8"/>
      <c r="F31" s="8"/>
      <c r="G31" s="9"/>
      <c r="H31" s="9"/>
    </row>
    <row r="32" spans="1:8" x14ac:dyDescent="0.25">
      <c r="A32" s="48"/>
      <c r="B32" s="43"/>
      <c r="C32" s="44"/>
      <c r="D32" s="51"/>
      <c r="E32" s="8"/>
      <c r="F32" s="8"/>
      <c r="G32" s="9"/>
      <c r="H32" s="9"/>
    </row>
  </sheetData>
  <mergeCells count="16">
    <mergeCell ref="A26:C26"/>
    <mergeCell ref="A13:C13"/>
    <mergeCell ref="A14:C14"/>
    <mergeCell ref="A15:C15"/>
    <mergeCell ref="A9:C9"/>
    <mergeCell ref="A20:C20"/>
    <mergeCell ref="A19:C19"/>
    <mergeCell ref="A21:C21"/>
    <mergeCell ref="A24:C24"/>
    <mergeCell ref="A25:C25"/>
    <mergeCell ref="A1:H1"/>
    <mergeCell ref="A3:H3"/>
    <mergeCell ref="A5:C5"/>
    <mergeCell ref="A6:C6"/>
    <mergeCell ref="A8:C8"/>
    <mergeCell ref="A7:C7"/>
  </mergeCells>
  <pageMargins left="0.7" right="0.7" top="0.75" bottom="0.75" header="0.3" footer="0.3"/>
  <pageSetup paperSize="9" scale="8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workbookViewId="0">
      <selection activeCell="G42" sqref="G4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5" width="13.7109375" customWidth="1"/>
    <col min="6" max="7" width="12" customWidth="1"/>
    <col min="8" max="8" width="12.140625" customWidth="1"/>
  </cols>
  <sheetData>
    <row r="1" spans="1:8" ht="42" customHeight="1" x14ac:dyDescent="0.25">
      <c r="A1" s="195" t="s">
        <v>156</v>
      </c>
      <c r="B1" s="195"/>
      <c r="C1" s="195"/>
      <c r="D1" s="195"/>
      <c r="E1" s="195"/>
      <c r="F1" s="195"/>
      <c r="G1" s="195"/>
      <c r="H1" s="195"/>
    </row>
    <row r="2" spans="1:8" ht="18" x14ac:dyDescent="0.25">
      <c r="A2" s="22"/>
      <c r="B2" s="22"/>
      <c r="C2" s="22"/>
      <c r="D2" s="22"/>
      <c r="E2" s="22"/>
      <c r="F2" s="5"/>
      <c r="G2" s="5"/>
      <c r="H2" s="5"/>
    </row>
    <row r="3" spans="1:8" ht="18" customHeight="1" x14ac:dyDescent="0.25">
      <c r="A3" s="195" t="s">
        <v>20</v>
      </c>
      <c r="B3" s="197"/>
      <c r="C3" s="197"/>
      <c r="D3" s="197"/>
      <c r="E3" s="197"/>
      <c r="F3" s="197"/>
      <c r="G3" s="197"/>
      <c r="H3" s="197"/>
    </row>
    <row r="4" spans="1:8" ht="18" x14ac:dyDescent="0.25">
      <c r="A4" s="22"/>
      <c r="B4" s="22"/>
      <c r="C4" s="22"/>
      <c r="D4" s="22"/>
      <c r="E4" s="22"/>
      <c r="F4" s="5"/>
      <c r="G4" s="5"/>
      <c r="H4" s="5"/>
    </row>
    <row r="5" spans="1:8" ht="22.5" customHeight="1" x14ac:dyDescent="0.25">
      <c r="A5" s="229" t="s">
        <v>22</v>
      </c>
      <c r="B5" s="230"/>
      <c r="C5" s="231"/>
      <c r="D5" s="17" t="s">
        <v>23</v>
      </c>
      <c r="E5" s="18" t="s">
        <v>117</v>
      </c>
      <c r="F5" s="171" t="s">
        <v>154</v>
      </c>
      <c r="G5" s="171" t="s">
        <v>152</v>
      </c>
      <c r="H5" s="171" t="s">
        <v>167</v>
      </c>
    </row>
    <row r="6" spans="1:8" x14ac:dyDescent="0.25">
      <c r="A6" s="238" t="s">
        <v>94</v>
      </c>
      <c r="B6" s="239"/>
      <c r="C6" s="240"/>
      <c r="D6" s="189" t="s">
        <v>96</v>
      </c>
      <c r="E6" s="135">
        <v>173000</v>
      </c>
      <c r="F6" s="135">
        <v>0</v>
      </c>
      <c r="G6" s="135">
        <v>173000</v>
      </c>
      <c r="H6" s="190">
        <f>AVERAGE(G6/E6)</f>
        <v>1</v>
      </c>
    </row>
    <row r="7" spans="1:8" x14ac:dyDescent="0.25">
      <c r="A7" s="238" t="s">
        <v>95</v>
      </c>
      <c r="B7" s="239"/>
      <c r="C7" s="240"/>
      <c r="D7" s="189" t="s">
        <v>96</v>
      </c>
      <c r="E7" s="135"/>
      <c r="F7" s="135"/>
      <c r="G7" s="135"/>
      <c r="H7" s="190"/>
    </row>
    <row r="8" spans="1:8" x14ac:dyDescent="0.25">
      <c r="A8" s="220" t="s">
        <v>97</v>
      </c>
      <c r="B8" s="221"/>
      <c r="C8" s="222"/>
      <c r="D8" s="41" t="s">
        <v>98</v>
      </c>
      <c r="E8" s="37"/>
      <c r="F8" s="37"/>
      <c r="G8" s="37"/>
      <c r="H8" s="169"/>
    </row>
    <row r="9" spans="1:8" x14ac:dyDescent="0.25">
      <c r="A9" s="49">
        <v>3</v>
      </c>
      <c r="B9" s="46"/>
      <c r="C9" s="47"/>
      <c r="D9" s="52" t="s">
        <v>13</v>
      </c>
      <c r="E9" s="76">
        <v>173000</v>
      </c>
      <c r="F9" s="76">
        <v>0</v>
      </c>
      <c r="G9" s="76">
        <v>173000</v>
      </c>
      <c r="H9" s="169">
        <f t="shared" ref="H9:H31" si="0">AVERAGE(G9/E9)</f>
        <v>1</v>
      </c>
    </row>
    <row r="10" spans="1:8" ht="26.25" x14ac:dyDescent="0.25">
      <c r="A10" s="49">
        <v>37</v>
      </c>
      <c r="B10" s="46"/>
      <c r="C10" s="47"/>
      <c r="D10" s="52" t="s">
        <v>55</v>
      </c>
      <c r="E10" s="76">
        <v>173000</v>
      </c>
      <c r="F10" s="76">
        <v>0</v>
      </c>
      <c r="G10" s="76">
        <v>173000</v>
      </c>
      <c r="H10" s="169">
        <f t="shared" si="0"/>
        <v>1</v>
      </c>
    </row>
    <row r="11" spans="1:8" x14ac:dyDescent="0.25">
      <c r="A11" s="48"/>
      <c r="B11" s="46"/>
      <c r="C11" s="47"/>
      <c r="D11" s="51"/>
      <c r="E11" s="37"/>
      <c r="F11" s="37"/>
      <c r="G11" s="37"/>
      <c r="H11" s="169"/>
    </row>
    <row r="12" spans="1:8" x14ac:dyDescent="0.25">
      <c r="A12" s="238" t="s">
        <v>99</v>
      </c>
      <c r="B12" s="239"/>
      <c r="C12" s="240"/>
      <c r="D12" s="189" t="s">
        <v>101</v>
      </c>
      <c r="E12" s="191"/>
      <c r="F12" s="191"/>
      <c r="G12" s="191"/>
      <c r="H12" s="190"/>
    </row>
    <row r="13" spans="1:8" x14ac:dyDescent="0.25">
      <c r="A13" s="238" t="s">
        <v>100</v>
      </c>
      <c r="B13" s="239"/>
      <c r="C13" s="240"/>
      <c r="D13" s="189" t="s">
        <v>101</v>
      </c>
      <c r="E13" s="191">
        <v>5200.92</v>
      </c>
      <c r="F13" s="191">
        <v>0</v>
      </c>
      <c r="G13" s="191">
        <v>5200.92</v>
      </c>
      <c r="H13" s="190">
        <f t="shared" si="0"/>
        <v>1</v>
      </c>
    </row>
    <row r="14" spans="1:8" x14ac:dyDescent="0.25">
      <c r="A14" s="220" t="s">
        <v>65</v>
      </c>
      <c r="B14" s="221"/>
      <c r="C14" s="222"/>
      <c r="D14" s="41" t="s">
        <v>102</v>
      </c>
      <c r="E14" s="37"/>
      <c r="F14" s="37"/>
      <c r="G14" s="37"/>
      <c r="H14" s="169"/>
    </row>
    <row r="15" spans="1:8" x14ac:dyDescent="0.25">
      <c r="A15" s="48"/>
      <c r="B15" s="46"/>
      <c r="C15" s="47"/>
      <c r="D15" s="51"/>
      <c r="E15" s="37"/>
      <c r="F15" s="37"/>
      <c r="G15" s="37"/>
      <c r="H15" s="169"/>
    </row>
    <row r="16" spans="1:8" x14ac:dyDescent="0.25">
      <c r="A16" s="48">
        <v>3</v>
      </c>
      <c r="B16" s="65"/>
      <c r="C16" s="66"/>
      <c r="D16" s="52" t="s">
        <v>13</v>
      </c>
      <c r="E16" s="76">
        <v>3608.25</v>
      </c>
      <c r="F16" s="76">
        <v>-698.25</v>
      </c>
      <c r="G16" s="76">
        <v>2910</v>
      </c>
      <c r="H16" s="169">
        <f t="shared" si="0"/>
        <v>0.80648513822490131</v>
      </c>
    </row>
    <row r="17" spans="1:8" x14ac:dyDescent="0.25">
      <c r="A17" s="49">
        <v>32</v>
      </c>
      <c r="B17" s="46"/>
      <c r="C17" s="47"/>
      <c r="D17" s="52" t="s">
        <v>24</v>
      </c>
      <c r="E17" s="76">
        <v>3608.25</v>
      </c>
      <c r="F17" s="76">
        <v>-698.25</v>
      </c>
      <c r="G17" s="76">
        <v>2910</v>
      </c>
      <c r="H17" s="169">
        <f t="shared" si="0"/>
        <v>0.80648513822490131</v>
      </c>
    </row>
    <row r="18" spans="1:8" ht="25.5" x14ac:dyDescent="0.25">
      <c r="A18" s="49">
        <v>4</v>
      </c>
      <c r="B18" s="46"/>
      <c r="C18" s="47"/>
      <c r="D18" s="39" t="s">
        <v>17</v>
      </c>
      <c r="E18" s="76">
        <v>1592.67</v>
      </c>
      <c r="F18" s="76">
        <v>698.25</v>
      </c>
      <c r="G18" s="76">
        <v>2290.92</v>
      </c>
      <c r="H18" s="169">
        <f t="shared" si="0"/>
        <v>1.4384147375162464</v>
      </c>
    </row>
    <row r="19" spans="1:8" ht="38.25" x14ac:dyDescent="0.25">
      <c r="A19" s="49">
        <v>42</v>
      </c>
      <c r="B19" s="46"/>
      <c r="C19" s="47"/>
      <c r="D19" s="39" t="s">
        <v>34</v>
      </c>
      <c r="E19" s="76">
        <v>1592.67</v>
      </c>
      <c r="F19" s="76">
        <v>698.25</v>
      </c>
      <c r="G19" s="76">
        <v>2290.92</v>
      </c>
      <c r="H19" s="169">
        <f t="shared" si="0"/>
        <v>1.4384147375162464</v>
      </c>
    </row>
    <row r="20" spans="1:8" x14ac:dyDescent="0.25">
      <c r="A20" s="48"/>
      <c r="B20" s="46"/>
      <c r="C20" s="47"/>
      <c r="D20" s="56"/>
      <c r="E20" s="37"/>
      <c r="F20" s="37"/>
      <c r="G20" s="37"/>
      <c r="H20" s="169"/>
    </row>
    <row r="21" spans="1:8" x14ac:dyDescent="0.25">
      <c r="A21" s="238" t="s">
        <v>99</v>
      </c>
      <c r="B21" s="239"/>
      <c r="C21" s="240"/>
      <c r="D21" s="189" t="s">
        <v>79</v>
      </c>
      <c r="E21" s="135"/>
      <c r="F21" s="135"/>
      <c r="G21" s="135"/>
      <c r="H21" s="190"/>
    </row>
    <row r="22" spans="1:8" x14ac:dyDescent="0.25">
      <c r="A22" s="238" t="s">
        <v>103</v>
      </c>
      <c r="B22" s="239"/>
      <c r="C22" s="240"/>
      <c r="D22" s="189" t="s">
        <v>104</v>
      </c>
      <c r="E22" s="135">
        <v>2500</v>
      </c>
      <c r="F22" s="135">
        <v>0</v>
      </c>
      <c r="G22" s="135">
        <v>2500</v>
      </c>
      <c r="H22" s="190">
        <f t="shared" si="0"/>
        <v>1</v>
      </c>
    </row>
    <row r="23" spans="1:8" x14ac:dyDescent="0.25">
      <c r="A23" s="220" t="s">
        <v>105</v>
      </c>
      <c r="B23" s="221"/>
      <c r="C23" s="222"/>
      <c r="D23" s="41" t="s">
        <v>37</v>
      </c>
      <c r="E23" s="37"/>
      <c r="F23" s="37"/>
      <c r="G23" s="37"/>
      <c r="H23" s="169"/>
    </row>
    <row r="24" spans="1:8" x14ac:dyDescent="0.25">
      <c r="A24" s="61">
        <v>3</v>
      </c>
      <c r="B24" s="62"/>
      <c r="C24" s="41"/>
      <c r="D24" s="52" t="s">
        <v>13</v>
      </c>
      <c r="E24" s="76">
        <v>2500</v>
      </c>
      <c r="F24" s="76">
        <v>0</v>
      </c>
      <c r="G24" s="76">
        <v>2500</v>
      </c>
      <c r="H24" s="169">
        <f t="shared" si="0"/>
        <v>1</v>
      </c>
    </row>
    <row r="25" spans="1:8" x14ac:dyDescent="0.25">
      <c r="A25" s="63">
        <v>32</v>
      </c>
      <c r="B25" s="62"/>
      <c r="C25" s="41"/>
      <c r="D25" s="52" t="s">
        <v>24</v>
      </c>
      <c r="E25" s="76">
        <v>2500</v>
      </c>
      <c r="F25" s="76">
        <v>0</v>
      </c>
      <c r="G25" s="76">
        <v>2500</v>
      </c>
      <c r="H25" s="169">
        <f t="shared" si="0"/>
        <v>1</v>
      </c>
    </row>
    <row r="26" spans="1:8" x14ac:dyDescent="0.25">
      <c r="A26" s="60"/>
      <c r="B26" s="80"/>
      <c r="C26" s="81"/>
      <c r="D26" s="56"/>
      <c r="E26" s="37"/>
      <c r="F26" s="37"/>
      <c r="G26" s="38"/>
      <c r="H26" s="169"/>
    </row>
    <row r="27" spans="1:8" ht="26.25" x14ac:dyDescent="0.25">
      <c r="A27" s="244" t="s">
        <v>137</v>
      </c>
      <c r="B27" s="245"/>
      <c r="C27" s="246"/>
      <c r="D27" s="134" t="s">
        <v>155</v>
      </c>
      <c r="E27" s="135">
        <v>6405.7</v>
      </c>
      <c r="F27" s="135">
        <v>10563.48</v>
      </c>
      <c r="G27" s="135">
        <v>16969.18</v>
      </c>
      <c r="H27" s="169">
        <f t="shared" si="0"/>
        <v>2.6490750425402378</v>
      </c>
    </row>
    <row r="28" spans="1:8" x14ac:dyDescent="0.25">
      <c r="A28" s="220" t="s">
        <v>105</v>
      </c>
      <c r="B28" s="221"/>
      <c r="C28" s="222"/>
      <c r="D28" s="56" t="s">
        <v>37</v>
      </c>
      <c r="E28" s="37"/>
      <c r="F28" s="37"/>
      <c r="G28" s="37"/>
      <c r="H28" s="169"/>
    </row>
    <row r="29" spans="1:8" x14ac:dyDescent="0.25">
      <c r="A29" s="133">
        <v>3</v>
      </c>
      <c r="B29" s="131"/>
      <c r="C29" s="132"/>
      <c r="D29" s="136" t="s">
        <v>13</v>
      </c>
      <c r="E29" s="76">
        <v>6405.7</v>
      </c>
      <c r="F29" s="76">
        <v>10371.459999999999</v>
      </c>
      <c r="G29" s="76">
        <v>16777.16</v>
      </c>
      <c r="H29" s="169">
        <f t="shared" si="0"/>
        <v>2.6190986152957523</v>
      </c>
    </row>
    <row r="30" spans="1:8" x14ac:dyDescent="0.25">
      <c r="A30" s="133">
        <v>31</v>
      </c>
      <c r="B30" s="131"/>
      <c r="C30" s="132"/>
      <c r="D30" s="52" t="s">
        <v>16</v>
      </c>
      <c r="E30" s="76">
        <v>6059.5</v>
      </c>
      <c r="F30" s="76">
        <v>9917.66</v>
      </c>
      <c r="G30" s="76">
        <v>15977.16</v>
      </c>
      <c r="H30" s="169">
        <f t="shared" si="0"/>
        <v>2.6367126000495089</v>
      </c>
    </row>
    <row r="31" spans="1:8" x14ac:dyDescent="0.25">
      <c r="A31" s="133">
        <v>32</v>
      </c>
      <c r="B31" s="131"/>
      <c r="C31" s="132"/>
      <c r="D31" s="52" t="s">
        <v>24</v>
      </c>
      <c r="E31" s="76">
        <v>346.2</v>
      </c>
      <c r="F31" s="76">
        <v>453.8</v>
      </c>
      <c r="G31" s="76">
        <v>800</v>
      </c>
      <c r="H31" s="169">
        <f t="shared" si="0"/>
        <v>2.3108030040439052</v>
      </c>
    </row>
    <row r="32" spans="1:8" x14ac:dyDescent="0.25">
      <c r="A32" s="247" t="s">
        <v>146</v>
      </c>
      <c r="B32" s="248"/>
      <c r="C32" s="249"/>
      <c r="D32" s="56"/>
      <c r="E32" s="37"/>
      <c r="F32" s="37"/>
      <c r="G32" s="37"/>
      <c r="H32" s="169"/>
    </row>
    <row r="33" spans="1:8" x14ac:dyDescent="0.25">
      <c r="A33" s="175">
        <v>3</v>
      </c>
      <c r="B33" s="62"/>
      <c r="C33" s="174"/>
      <c r="D33" s="136" t="s">
        <v>13</v>
      </c>
      <c r="E33" s="76">
        <v>0</v>
      </c>
      <c r="F33" s="76">
        <v>192.02</v>
      </c>
      <c r="G33" s="76">
        <v>192.02</v>
      </c>
      <c r="H33" s="169">
        <v>0</v>
      </c>
    </row>
    <row r="34" spans="1:8" x14ac:dyDescent="0.25">
      <c r="A34" s="175">
        <v>31</v>
      </c>
      <c r="B34" s="62"/>
      <c r="C34" s="174"/>
      <c r="D34" s="52" t="s">
        <v>16</v>
      </c>
      <c r="E34" s="76">
        <v>0</v>
      </c>
      <c r="F34" s="76">
        <v>192.02</v>
      </c>
      <c r="G34" s="76">
        <v>192.02</v>
      </c>
      <c r="H34" s="169">
        <v>0</v>
      </c>
    </row>
    <row r="35" spans="1:8" x14ac:dyDescent="0.25">
      <c r="A35" s="60"/>
      <c r="B35" s="179"/>
      <c r="C35" s="180"/>
      <c r="D35" s="56"/>
      <c r="E35" s="37"/>
      <c r="F35" s="37"/>
      <c r="G35" s="37"/>
      <c r="H35" s="37"/>
    </row>
    <row r="36" spans="1:8" x14ac:dyDescent="0.25">
      <c r="A36" s="60"/>
      <c r="B36" s="173"/>
      <c r="C36" s="174"/>
      <c r="D36" s="56"/>
      <c r="E36" s="37"/>
      <c r="F36" s="37"/>
      <c r="G36" s="37"/>
      <c r="H36" s="37"/>
    </row>
    <row r="37" spans="1:8" x14ac:dyDescent="0.25">
      <c r="A37" s="223" t="s">
        <v>67</v>
      </c>
      <c r="B37" s="224"/>
      <c r="C37" s="225"/>
      <c r="D37" s="78" t="s">
        <v>79</v>
      </c>
      <c r="E37" s="37"/>
      <c r="F37" s="37"/>
      <c r="G37" s="38"/>
      <c r="H37" s="38"/>
    </row>
    <row r="38" spans="1:8" x14ac:dyDescent="0.25">
      <c r="A38" s="220" t="s">
        <v>109</v>
      </c>
      <c r="B38" s="221"/>
      <c r="C38" s="222"/>
      <c r="D38" s="77" t="s">
        <v>110</v>
      </c>
      <c r="E38" s="37"/>
      <c r="F38" s="37"/>
      <c r="G38" s="38"/>
      <c r="H38" s="38"/>
    </row>
    <row r="39" spans="1:8" ht="25.5" x14ac:dyDescent="0.25">
      <c r="A39" s="61">
        <v>4</v>
      </c>
      <c r="B39" s="62"/>
      <c r="C39" s="77"/>
      <c r="D39" s="79" t="s">
        <v>17</v>
      </c>
      <c r="E39" s="37"/>
      <c r="F39" s="37"/>
      <c r="G39" s="38"/>
      <c r="H39" s="38"/>
    </row>
    <row r="40" spans="1:8" ht="38.25" x14ac:dyDescent="0.25">
      <c r="A40" s="61">
        <v>42</v>
      </c>
      <c r="B40" s="62"/>
      <c r="C40" s="81"/>
      <c r="D40" s="79" t="s">
        <v>34</v>
      </c>
      <c r="E40" s="37"/>
      <c r="F40" s="37"/>
      <c r="G40" s="38"/>
      <c r="H40" s="38"/>
    </row>
    <row r="41" spans="1:8" ht="25.5" customHeight="1" x14ac:dyDescent="0.25">
      <c r="A41" s="241" t="s">
        <v>113</v>
      </c>
      <c r="B41" s="242"/>
      <c r="C41" s="243"/>
      <c r="D41" s="52"/>
      <c r="E41" s="37">
        <v>187106.62</v>
      </c>
      <c r="F41" s="37">
        <v>10563.48</v>
      </c>
      <c r="G41" s="38">
        <v>197670.1</v>
      </c>
      <c r="H41" s="38"/>
    </row>
  </sheetData>
  <mergeCells count="18">
    <mergeCell ref="A41:C41"/>
    <mergeCell ref="A37:C37"/>
    <mergeCell ref="A38:C38"/>
    <mergeCell ref="A23:C23"/>
    <mergeCell ref="A27:C27"/>
    <mergeCell ref="A28:C28"/>
    <mergeCell ref="A32:C32"/>
    <mergeCell ref="A1:H1"/>
    <mergeCell ref="A3:H3"/>
    <mergeCell ref="A5:C5"/>
    <mergeCell ref="A6:C6"/>
    <mergeCell ref="A7:C7"/>
    <mergeCell ref="A22:C22"/>
    <mergeCell ref="A8:C8"/>
    <mergeCell ref="A12:C12"/>
    <mergeCell ref="A13:C13"/>
    <mergeCell ref="A14:C14"/>
    <mergeCell ref="A21:C21"/>
  </mergeCells>
  <pageMargins left="0.7" right="0.7" top="0.75" bottom="0.75" header="0.3" footer="0.3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SAŽETAK (2)</vt:lpstr>
      <vt:lpstr>Račun P i R-ekon.klas.</vt:lpstr>
      <vt:lpstr>Račun P i R-izvori fin.</vt:lpstr>
      <vt:lpstr>Račun financiranja (2)</vt:lpstr>
      <vt:lpstr>DEC-12</vt:lpstr>
      <vt:lpstr>501</vt:lpstr>
      <vt:lpstr>31</vt:lpstr>
      <vt:lpstr>412</vt:lpstr>
      <vt:lpstr>51-54-501-72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Racunovodstvo1</cp:lastModifiedBy>
  <cp:lastPrinted>2024-04-29T09:08:56Z</cp:lastPrinted>
  <dcterms:created xsi:type="dcterms:W3CDTF">2022-08-12T12:51:27Z</dcterms:created>
  <dcterms:modified xsi:type="dcterms:W3CDTF">2024-04-29T09:10:13Z</dcterms:modified>
</cp:coreProperties>
</file>