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Korisnik\Desktop\DUBRAVKA\FINANCIJSKA IZVJEŠĆA\FINANCIJSKI IZVJEŠTAJI 2023\"/>
    </mc:Choice>
  </mc:AlternateContent>
  <xr:revisionPtr revIDLastSave="0" documentId="13_ncr:1_{4665943B-A621-44EE-A9E8-0845473983C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3" l="1"/>
  <c r="D26" i="3"/>
  <c r="E41" i="7"/>
  <c r="E40" i="7" s="1"/>
  <c r="I9" i="7"/>
  <c r="I7" i="7" s="1"/>
  <c r="I13" i="7"/>
  <c r="I21" i="7"/>
  <c r="I29" i="7"/>
  <c r="I27" i="7" s="1"/>
  <c r="H9" i="7"/>
  <c r="H7" i="7"/>
  <c r="H13" i="7"/>
  <c r="G13" i="7"/>
  <c r="G21" i="7"/>
  <c r="F21" i="7"/>
  <c r="H21" i="7"/>
  <c r="H41" i="7"/>
  <c r="H40" i="7" s="1"/>
  <c r="I41" i="7"/>
  <c r="I40" i="7" s="1"/>
  <c r="H32" i="7"/>
  <c r="I32" i="7"/>
  <c r="I34" i="7"/>
  <c r="H34" i="7"/>
  <c r="H29" i="7"/>
  <c r="G23" i="7"/>
  <c r="H23" i="7"/>
  <c r="I23" i="7"/>
  <c r="G32" i="7"/>
  <c r="G34" i="7"/>
  <c r="G41" i="7"/>
  <c r="G40" i="7" s="1"/>
  <c r="G29" i="7"/>
  <c r="G9" i="7"/>
  <c r="G7" i="7" s="1"/>
  <c r="G45" i="7"/>
  <c r="H45" i="7"/>
  <c r="I45" i="7"/>
  <c r="E45" i="7"/>
  <c r="F27" i="7"/>
  <c r="G27" i="7"/>
  <c r="H27" i="7"/>
  <c r="E27" i="7"/>
  <c r="E21" i="7"/>
  <c r="E22" i="7"/>
  <c r="E46" i="7"/>
  <c r="E29" i="7"/>
  <c r="E15" i="7"/>
  <c r="E13" i="7" s="1"/>
  <c r="E9" i="7"/>
  <c r="E7" i="7" s="1"/>
  <c r="E29" i="8"/>
  <c r="F29" i="8"/>
  <c r="D29" i="8"/>
  <c r="F9" i="7" l="1"/>
  <c r="F7" i="7" s="1"/>
  <c r="F29" i="7"/>
  <c r="F15" i="7"/>
  <c r="F13" i="7" s="1"/>
  <c r="F23" i="7"/>
  <c r="F41" i="7"/>
  <c r="F40" i="7" s="1"/>
  <c r="E11" i="5"/>
  <c r="E10" i="5" s="1"/>
  <c r="F11" i="5"/>
  <c r="F10" i="5" s="1"/>
  <c r="D11" i="5"/>
  <c r="D10" i="5" s="1"/>
  <c r="C10" i="5"/>
  <c r="B10" i="5"/>
  <c r="B11" i="5"/>
  <c r="C33" i="8"/>
  <c r="D33" i="8"/>
  <c r="E33" i="8"/>
  <c r="F33" i="8"/>
  <c r="C31" i="8"/>
  <c r="D31" i="8"/>
  <c r="E31" i="8"/>
  <c r="F31" i="8"/>
  <c r="C27" i="8"/>
  <c r="D27" i="8"/>
  <c r="E27" i="8"/>
  <c r="F27" i="8"/>
  <c r="C25" i="8"/>
  <c r="D25" i="8"/>
  <c r="E25" i="8"/>
  <c r="F25" i="8"/>
  <c r="C19" i="8"/>
  <c r="D19" i="8"/>
  <c r="E19" i="8"/>
  <c r="F19" i="8"/>
  <c r="C17" i="8"/>
  <c r="D17" i="8"/>
  <c r="E17" i="8"/>
  <c r="F17" i="8"/>
  <c r="C13" i="8"/>
  <c r="D13" i="8"/>
  <c r="E13" i="8"/>
  <c r="F13" i="8"/>
  <c r="C11" i="8"/>
  <c r="D11" i="8"/>
  <c r="E11" i="8"/>
  <c r="F11" i="8"/>
  <c r="B10" i="8"/>
  <c r="B24" i="8"/>
  <c r="B33" i="8"/>
  <c r="B31" i="8"/>
  <c r="B27" i="8"/>
  <c r="B25" i="8"/>
  <c r="B19" i="8"/>
  <c r="B17" i="8"/>
  <c r="B13" i="8"/>
  <c r="B11" i="8"/>
  <c r="G31" i="3"/>
  <c r="H31" i="3"/>
  <c r="F31" i="3"/>
  <c r="F26" i="3"/>
  <c r="E31" i="3"/>
  <c r="E26" i="3"/>
  <c r="G26" i="3"/>
  <c r="G25" i="3" s="1"/>
  <c r="H26" i="3"/>
  <c r="F21" i="10"/>
  <c r="E25" i="3" l="1"/>
  <c r="F24" i="8"/>
  <c r="E24" i="8"/>
  <c r="D24" i="8"/>
  <c r="C24" i="8"/>
  <c r="F10" i="8"/>
  <c r="C10" i="8"/>
  <c r="E10" i="8"/>
  <c r="D10" i="8"/>
  <c r="H25" i="3"/>
  <c r="F25" i="3"/>
  <c r="D31" i="3"/>
  <c r="E11" i="3"/>
  <c r="E10" i="3" s="1"/>
  <c r="F11" i="3"/>
  <c r="F10" i="3" s="1"/>
  <c r="G11" i="3"/>
  <c r="G10" i="3" s="1"/>
  <c r="H11" i="3"/>
  <c r="H10" i="3" s="1"/>
  <c r="D11" i="3"/>
  <c r="D10" i="3" s="1"/>
  <c r="F29" i="10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J11" i="10"/>
  <c r="I11" i="10"/>
  <c r="H11" i="10"/>
  <c r="G11" i="10"/>
  <c r="G14" i="10" s="1"/>
  <c r="F11" i="10"/>
  <c r="J8" i="10"/>
  <c r="I8" i="10"/>
  <c r="H8" i="10"/>
  <c r="G8" i="10"/>
  <c r="F8" i="10"/>
  <c r="J14" i="10" l="1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F14" i="10"/>
  <c r="F22" i="10" s="1"/>
  <c r="F28" i="10" s="1"/>
  <c r="G22" i="10"/>
  <c r="G28" i="10" s="1"/>
  <c r="G29" i="10" s="1"/>
</calcChain>
</file>

<file path=xl/sharedStrings.xml><?xml version="1.0" encoding="utf-8"?>
<sst xmlns="http://schemas.openxmlformats.org/spreadsheetml/2006/main" count="249" uniqueCount="111">
  <si>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</si>
  <si>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</si>
  <si>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</si>
  <si>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</si>
  <si>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</si>
  <si>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</si>
  <si>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</si>
  <si>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</si>
  <si>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</si>
  <si>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</si>
  <si>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</si>
  <si>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</si>
  <si>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</si>
  <si>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</si>
  <si>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</si>
  <si>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</si>
  <si>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</si>
  <si>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</si>
  <si>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</si>
  <si>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</si>
  <si>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</si>
  <si>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</si>
  <si>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</si>
  <si>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</si>
  <si>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KAPITALNOG PROJEKTA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</si>
  <si>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</si>
  <si>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</si>
  <si>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</si>
  <si>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</si>
  <si>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</si>
  <si>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</si>
  <si>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</si>
  <si>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</si>
  <si>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</si>
  <si>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</si>
  <si>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</si>
  <si>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</si>
  <si>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</si>
  <si>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</si>
  <si>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</si>
  <si>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</si>
  <si>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</si>
  <si>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</si>
  <si>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</si>
  <si>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</si>
  <si>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</si>
  <si>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</si>
  <si>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</si>
  <si>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</si>
  <si>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</si>
  <si>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</si>
  <si>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</si>
  <si>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</si>
  <si>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</si>
  <si>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</si>
  <si>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</si>
  <si>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</si>
  <si>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</si>
  <si>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</si>
  <si>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</si>
  <si>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</si>
  <si>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</si>
  <si>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</si>
  <si>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</si>
  <si>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</si>
  <si>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</si>
  <si>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</si>
  <si>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</si>
  <si>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</si>
  <si>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</si>
  <si>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</si>
  <si>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</si>
  <si>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</si>
  <si>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</si>
  <si>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</si>
  <si>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</si>
  <si>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</si>
  <si>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TEHNIČKE ŠKOLE ŽUPANJA
ZA 2024. I PROJEKCIJA ZA 2025. I 2026. GODINU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</si>
  <si>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</si>
  <si>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</si>
  <si>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</si>
  <si>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</si>
  <si>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Financijski rashodi</t>
  </si>
  <si>
    <t>Ostali rashodi</t>
  </si>
  <si>
    <t>6 Donacije</t>
  </si>
  <si>
    <t xml:space="preserve">   61 Donacije</t>
  </si>
  <si>
    <t>092 Srednjoškolsko obrazovanje</t>
  </si>
  <si>
    <t>09 OBRAZOVANJE</t>
  </si>
  <si>
    <t>Izvor financiranja 52</t>
  </si>
  <si>
    <t>POMOĆI</t>
  </si>
  <si>
    <t xml:space="preserve">OPĆI PRIHODI I PRIMICI </t>
  </si>
  <si>
    <t>Izvor financiranja 11</t>
  </si>
  <si>
    <t>Izvor financiranja 31</t>
  </si>
  <si>
    <t>VLASTITI PRIHODI</t>
  </si>
  <si>
    <t>Izvor financiranja 61</t>
  </si>
  <si>
    <t>DONACIJE</t>
  </si>
  <si>
    <t>Izvor financiranja 43</t>
  </si>
  <si>
    <t>Ostali prihodi za posebne namjene</t>
  </si>
  <si>
    <t>PRIHODI ZA POSEBNE NAMJENE</t>
  </si>
  <si>
    <t>Ostale pomoći</t>
  </si>
  <si>
    <t>Izvor financiranja 42</t>
  </si>
  <si>
    <t>SREDNJOŠKOLSKO OBRAZOVANJE</t>
  </si>
  <si>
    <t>REDOVNI PROGRAM ODGOJA I OBRAZOVANJA</t>
  </si>
  <si>
    <t>FINANCIRANJE ŠKOLSTVA IZVAN ŽUPANIJSKOG PRORAČUNA</t>
  </si>
  <si>
    <t>U Županji, 05.10.2023.</t>
  </si>
  <si>
    <t xml:space="preserve">Klasa: </t>
  </si>
  <si>
    <t xml:space="preserve">Urbroj: </t>
  </si>
  <si>
    <t>400-02/23-01/01</t>
  </si>
  <si>
    <t>2196-39-01-23-1</t>
  </si>
  <si>
    <t>Ravnatelj:</t>
  </si>
  <si>
    <t>Marko Dorotek, dipl.ing.el.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</si>
</sst>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/>
    <xf numFmtId="0" fontId="21" fillId="0" borderId="3" xfId="0" applyFont="1" applyBorder="1"/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0" xfId="0" applyNumberFormat="1"/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0" xfId="0" applyFill="1"/>
    <xf numFmtId="3" fontId="6" fillId="2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28" workbookViewId="0">
      <selection activeCell="H43" sqref="H43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94" t="s">
        <v>77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94" t="s">
        <v>18</v>
      </c>
      <c r="B3" s="94"/>
      <c r="C3" s="94"/>
      <c r="D3" s="94"/>
      <c r="E3" s="94"/>
      <c r="F3" s="94"/>
      <c r="G3" s="94"/>
      <c r="H3" s="94"/>
      <c r="I3" s="107"/>
      <c r="J3" s="107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94" t="s">
        <v>25</v>
      </c>
      <c r="B5" s="95"/>
      <c r="C5" s="95"/>
      <c r="D5" s="95"/>
      <c r="E5" s="95"/>
      <c r="F5" s="95"/>
      <c r="G5" s="95"/>
      <c r="H5" s="95"/>
      <c r="I5" s="95"/>
      <c r="J5" s="95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4" t="s">
        <v>37</v>
      </c>
    </row>
    <row r="7" spans="1:10" ht="26.4" x14ac:dyDescent="0.3">
      <c r="A7" s="27"/>
      <c r="B7" s="28"/>
      <c r="C7" s="28"/>
      <c r="D7" s="29"/>
      <c r="E7" s="30"/>
      <c r="F7" s="3" t="s">
        <v>38</v>
      </c>
      <c r="G7" s="3" t="s">
        <v>36</v>
      </c>
      <c r="H7" s="3" t="s">
        <v>46</v>
      </c>
      <c r="I7" s="3" t="s">
        <v>47</v>
      </c>
      <c r="J7" s="3" t="s">
        <v>48</v>
      </c>
    </row>
    <row r="8" spans="1:10" x14ac:dyDescent="0.3">
      <c r="A8" s="99" t="s">
        <v>0</v>
      </c>
      <c r="B8" s="93"/>
      <c r="C8" s="93"/>
      <c r="D8" s="93"/>
      <c r="E8" s="108"/>
      <c r="F8" s="31">
        <f>F9+F10</f>
        <v>609356.29</v>
      </c>
      <c r="G8" s="31">
        <f t="shared" ref="G8:J8" si="0">G9+G10</f>
        <v>605769</v>
      </c>
      <c r="H8" s="31">
        <f t="shared" si="0"/>
        <v>665170</v>
      </c>
      <c r="I8" s="31">
        <f t="shared" si="0"/>
        <v>658243.13</v>
      </c>
      <c r="J8" s="31">
        <f t="shared" si="0"/>
        <v>664825.43000000005</v>
      </c>
    </row>
    <row r="9" spans="1:10" x14ac:dyDescent="0.3">
      <c r="A9" s="109" t="s">
        <v>40</v>
      </c>
      <c r="B9" s="110"/>
      <c r="C9" s="110"/>
      <c r="D9" s="110"/>
      <c r="E9" s="106"/>
      <c r="F9" s="32">
        <v>609356.29</v>
      </c>
      <c r="G9" s="32">
        <v>605769</v>
      </c>
      <c r="H9" s="32">
        <v>665170</v>
      </c>
      <c r="I9" s="32">
        <v>658243.13</v>
      </c>
      <c r="J9" s="32">
        <v>664825.43000000005</v>
      </c>
    </row>
    <row r="10" spans="1:10" x14ac:dyDescent="0.3">
      <c r="A10" s="105" t="s">
        <v>41</v>
      </c>
      <c r="B10" s="106"/>
      <c r="C10" s="106"/>
      <c r="D10" s="106"/>
      <c r="E10" s="106"/>
      <c r="F10" s="32"/>
      <c r="G10" s="32"/>
      <c r="H10" s="32"/>
      <c r="I10" s="32"/>
      <c r="J10" s="32"/>
    </row>
    <row r="11" spans="1:10" x14ac:dyDescent="0.3">
      <c r="A11" s="35" t="s">
        <v>1</v>
      </c>
      <c r="B11" s="44"/>
      <c r="C11" s="44"/>
      <c r="D11" s="44"/>
      <c r="E11" s="44"/>
      <c r="F11" s="31">
        <f>F12+F13</f>
        <v>622833.77</v>
      </c>
      <c r="G11" s="31">
        <f t="shared" ref="G11:J11" si="1">G12+G13</f>
        <v>605769</v>
      </c>
      <c r="H11" s="31">
        <f t="shared" si="1"/>
        <v>685454</v>
      </c>
      <c r="I11" s="31">
        <f t="shared" si="1"/>
        <v>658242.81999999995</v>
      </c>
      <c r="J11" s="31">
        <f t="shared" si="1"/>
        <v>664825</v>
      </c>
    </row>
    <row r="12" spans="1:10" x14ac:dyDescent="0.3">
      <c r="A12" s="111" t="s">
        <v>42</v>
      </c>
      <c r="B12" s="110"/>
      <c r="C12" s="110"/>
      <c r="D12" s="110"/>
      <c r="E12" s="110"/>
      <c r="F12" s="32">
        <v>604178.25</v>
      </c>
      <c r="G12" s="32">
        <v>562588</v>
      </c>
      <c r="H12" s="32">
        <v>666749</v>
      </c>
      <c r="I12" s="32">
        <v>647625</v>
      </c>
      <c r="J12" s="45">
        <v>654019</v>
      </c>
    </row>
    <row r="13" spans="1:10" x14ac:dyDescent="0.3">
      <c r="A13" s="105" t="s">
        <v>43</v>
      </c>
      <c r="B13" s="106"/>
      <c r="C13" s="106"/>
      <c r="D13" s="106"/>
      <c r="E13" s="106"/>
      <c r="F13" s="32">
        <v>18655.52</v>
      </c>
      <c r="G13" s="32">
        <v>43181</v>
      </c>
      <c r="H13" s="32">
        <v>18705</v>
      </c>
      <c r="I13" s="32">
        <v>10617.82</v>
      </c>
      <c r="J13" s="45">
        <v>10806</v>
      </c>
    </row>
    <row r="14" spans="1:10" x14ac:dyDescent="0.3">
      <c r="A14" s="92" t="s">
        <v>69</v>
      </c>
      <c r="B14" s="93"/>
      <c r="C14" s="93"/>
      <c r="D14" s="93"/>
      <c r="E14" s="93"/>
      <c r="F14" s="31">
        <f>F8-F11</f>
        <v>-13477.479999999981</v>
      </c>
      <c r="G14" s="31">
        <f t="shared" ref="G14:J14" si="2">G8-G11</f>
        <v>0</v>
      </c>
      <c r="H14" s="31">
        <f t="shared" si="2"/>
        <v>-20284</v>
      </c>
      <c r="I14" s="31">
        <f t="shared" si="2"/>
        <v>0.31000000005587935</v>
      </c>
      <c r="J14" s="31">
        <f t="shared" si="2"/>
        <v>0.43000000005122274</v>
      </c>
    </row>
    <row r="15" spans="1:10" ht="17.399999999999999" x14ac:dyDescent="0.3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6" x14ac:dyDescent="0.3">
      <c r="A16" s="94" t="s">
        <v>26</v>
      </c>
      <c r="B16" s="95"/>
      <c r="C16" s="95"/>
      <c r="D16" s="95"/>
      <c r="E16" s="95"/>
      <c r="F16" s="95"/>
      <c r="G16" s="95"/>
      <c r="H16" s="95"/>
      <c r="I16" s="95"/>
      <c r="J16" s="95"/>
    </row>
    <row r="17" spans="1:10" ht="17.399999999999999" x14ac:dyDescent="0.3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6.4" x14ac:dyDescent="0.3">
      <c r="A18" s="27"/>
      <c r="B18" s="28"/>
      <c r="C18" s="28"/>
      <c r="D18" s="29"/>
      <c r="E18" s="30"/>
      <c r="F18" s="3" t="s">
        <v>38</v>
      </c>
      <c r="G18" s="3" t="s">
        <v>36</v>
      </c>
      <c r="H18" s="3" t="s">
        <v>46</v>
      </c>
      <c r="I18" s="3" t="s">
        <v>47</v>
      </c>
      <c r="J18" s="3" t="s">
        <v>48</v>
      </c>
    </row>
    <row r="19" spans="1:10" x14ac:dyDescent="0.3">
      <c r="A19" s="105" t="s">
        <v>44</v>
      </c>
      <c r="B19" s="106"/>
      <c r="C19" s="106"/>
      <c r="D19" s="106"/>
      <c r="E19" s="106"/>
      <c r="F19" s="32"/>
      <c r="G19" s="32"/>
      <c r="H19" s="32"/>
      <c r="I19" s="32"/>
      <c r="J19" s="45"/>
    </row>
    <row r="20" spans="1:10" x14ac:dyDescent="0.3">
      <c r="A20" s="105" t="s">
        <v>45</v>
      </c>
      <c r="B20" s="106"/>
      <c r="C20" s="106"/>
      <c r="D20" s="106"/>
      <c r="E20" s="106"/>
      <c r="F20" s="32"/>
      <c r="G20" s="32"/>
      <c r="H20" s="32"/>
      <c r="I20" s="32"/>
      <c r="J20" s="45"/>
    </row>
    <row r="21" spans="1:10" x14ac:dyDescent="0.3">
      <c r="A21" s="92" t="s">
        <v>2</v>
      </c>
      <c r="B21" s="93"/>
      <c r="C21" s="93"/>
      <c r="D21" s="93"/>
      <c r="E21" s="93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3">
      <c r="A22" s="92" t="s">
        <v>70</v>
      </c>
      <c r="B22" s="93"/>
      <c r="C22" s="93"/>
      <c r="D22" s="93"/>
      <c r="E22" s="93"/>
      <c r="F22" s="31">
        <f>F14+F21</f>
        <v>-13477.479999999981</v>
      </c>
      <c r="G22" s="31">
        <f t="shared" ref="G22:J22" si="4">G14+G21</f>
        <v>0</v>
      </c>
      <c r="H22" s="31">
        <f t="shared" si="4"/>
        <v>-20284</v>
      </c>
      <c r="I22" s="31">
        <f t="shared" si="4"/>
        <v>0.31000000005587935</v>
      </c>
      <c r="J22" s="31">
        <f t="shared" si="4"/>
        <v>0.43000000005122274</v>
      </c>
    </row>
    <row r="23" spans="1:10" ht="17.399999999999999" x14ac:dyDescent="0.3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6" x14ac:dyDescent="0.3">
      <c r="A24" s="94" t="s">
        <v>71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15.6" x14ac:dyDescent="0.3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6.4" x14ac:dyDescent="0.3">
      <c r="A26" s="27"/>
      <c r="B26" s="28"/>
      <c r="C26" s="28"/>
      <c r="D26" s="29"/>
      <c r="E26" s="30"/>
      <c r="F26" s="3" t="s">
        <v>38</v>
      </c>
      <c r="G26" s="3" t="s">
        <v>36</v>
      </c>
      <c r="H26" s="3" t="s">
        <v>46</v>
      </c>
      <c r="I26" s="3" t="s">
        <v>47</v>
      </c>
      <c r="J26" s="3" t="s">
        <v>48</v>
      </c>
    </row>
    <row r="27" spans="1:10" ht="15" customHeight="1" x14ac:dyDescent="0.3">
      <c r="A27" s="96" t="s">
        <v>72</v>
      </c>
      <c r="B27" s="97"/>
      <c r="C27" s="97"/>
      <c r="D27" s="97"/>
      <c r="E27" s="98"/>
      <c r="F27" s="46">
        <v>33761.760000000002</v>
      </c>
      <c r="G27" s="46">
        <v>20284</v>
      </c>
      <c r="H27" s="46">
        <v>20284</v>
      </c>
      <c r="I27" s="46">
        <v>0</v>
      </c>
      <c r="J27" s="47">
        <v>0</v>
      </c>
    </row>
    <row r="28" spans="1:10" ht="15" customHeight="1" x14ac:dyDescent="0.3">
      <c r="A28" s="92" t="s">
        <v>73</v>
      </c>
      <c r="B28" s="93"/>
      <c r="C28" s="93"/>
      <c r="D28" s="93"/>
      <c r="E28" s="93"/>
      <c r="F28" s="48">
        <f>F22+F27</f>
        <v>20284.280000000021</v>
      </c>
      <c r="G28" s="48">
        <f t="shared" ref="G28:J28" si="5">G22+G27</f>
        <v>20284</v>
      </c>
      <c r="H28" s="48">
        <f t="shared" si="5"/>
        <v>0</v>
      </c>
      <c r="I28" s="48">
        <f t="shared" si="5"/>
        <v>0.31000000005587935</v>
      </c>
      <c r="J28" s="49">
        <f t="shared" si="5"/>
        <v>0.43000000005122274</v>
      </c>
    </row>
    <row r="29" spans="1:10" ht="45" customHeight="1" x14ac:dyDescent="0.3">
      <c r="A29" s="99" t="s">
        <v>74</v>
      </c>
      <c r="B29" s="100"/>
      <c r="C29" s="100"/>
      <c r="D29" s="100"/>
      <c r="E29" s="101"/>
      <c r="F29" s="48">
        <f>F14+F21+F27-F28</f>
        <v>0</v>
      </c>
      <c r="G29" s="48">
        <f t="shared" ref="G29:J29" si="6">G14+G21+G27-G28</f>
        <v>0</v>
      </c>
      <c r="H29" s="48">
        <f t="shared" si="6"/>
        <v>0</v>
      </c>
      <c r="I29" s="48">
        <f t="shared" si="6"/>
        <v>0</v>
      </c>
      <c r="J29" s="49">
        <f t="shared" si="6"/>
        <v>0</v>
      </c>
    </row>
    <row r="30" spans="1:10" ht="15.6" x14ac:dyDescent="0.3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6" x14ac:dyDescent="0.3">
      <c r="A31" s="102" t="s">
        <v>68</v>
      </c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7.399999999999999" x14ac:dyDescent="0.3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6.4" x14ac:dyDescent="0.3">
      <c r="A33" s="55"/>
      <c r="B33" s="56"/>
      <c r="C33" s="56"/>
      <c r="D33" s="57"/>
      <c r="E33" s="58"/>
      <c r="F33" s="59" t="s">
        <v>38</v>
      </c>
      <c r="G33" s="59" t="s">
        <v>36</v>
      </c>
      <c r="H33" s="59" t="s">
        <v>46</v>
      </c>
      <c r="I33" s="59" t="s">
        <v>47</v>
      </c>
      <c r="J33" s="59" t="s">
        <v>48</v>
      </c>
    </row>
    <row r="34" spans="1:10" x14ac:dyDescent="0.3">
      <c r="A34" s="96" t="s">
        <v>72</v>
      </c>
      <c r="B34" s="97"/>
      <c r="C34" s="97"/>
      <c r="D34" s="97"/>
      <c r="E34" s="98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3">
      <c r="A35" s="96" t="s">
        <v>75</v>
      </c>
      <c r="B35" s="97"/>
      <c r="C35" s="97"/>
      <c r="D35" s="97"/>
      <c r="E35" s="98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3">
      <c r="A36" s="96" t="s">
        <v>76</v>
      </c>
      <c r="B36" s="103"/>
      <c r="C36" s="103"/>
      <c r="D36" s="103"/>
      <c r="E36" s="104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3">
      <c r="A37" s="92" t="s">
        <v>73</v>
      </c>
      <c r="B37" s="93"/>
      <c r="C37" s="93"/>
      <c r="D37" s="93"/>
      <c r="E37" s="93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0">
        <f t="shared" si="7"/>
        <v>0</v>
      </c>
    </row>
    <row r="38" spans="1:10" ht="17.25" customHeight="1" x14ac:dyDescent="0.3"/>
    <row r="39" spans="1:10" x14ac:dyDescent="0.3">
      <c r="A39" s="90" t="s">
        <v>39</v>
      </c>
      <c r="B39" s="91"/>
      <c r="C39" s="91"/>
      <c r="D39" s="91"/>
      <c r="E39" s="91"/>
      <c r="F39" s="91"/>
      <c r="G39" s="91"/>
      <c r="H39" s="91"/>
      <c r="I39" s="91"/>
      <c r="J39" s="91"/>
    </row>
    <row r="40" spans="1:10" ht="9" customHeight="1" x14ac:dyDescent="0.3"/>
    <row r="42" spans="1:10" x14ac:dyDescent="0.3">
      <c r="A42" t="s">
        <v>104</v>
      </c>
      <c r="I42" t="s">
        <v>109</v>
      </c>
    </row>
    <row r="43" spans="1:10" x14ac:dyDescent="0.3">
      <c r="A43" t="s">
        <v>105</v>
      </c>
      <c r="B43" t="s">
        <v>107</v>
      </c>
      <c r="I43" t="s">
        <v>110</v>
      </c>
    </row>
    <row r="44" spans="1:10" x14ac:dyDescent="0.3">
      <c r="A44" t="s">
        <v>106</v>
      </c>
      <c r="B44" t="s">
        <v>108</v>
      </c>
    </row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17" workbookViewId="0">
      <selection activeCell="D26" sqref="D2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94" t="s">
        <v>77</v>
      </c>
      <c r="B1" s="94"/>
      <c r="C1" s="94"/>
      <c r="D1" s="94"/>
      <c r="E1" s="94"/>
      <c r="F1" s="94"/>
      <c r="G1" s="94"/>
      <c r="H1" s="94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94" t="s">
        <v>18</v>
      </c>
      <c r="B3" s="94"/>
      <c r="C3" s="94"/>
      <c r="D3" s="94"/>
      <c r="E3" s="94"/>
      <c r="F3" s="94"/>
      <c r="G3" s="94"/>
      <c r="H3" s="94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94" t="s">
        <v>4</v>
      </c>
      <c r="B5" s="94"/>
      <c r="C5" s="94"/>
      <c r="D5" s="94"/>
      <c r="E5" s="94"/>
      <c r="F5" s="94"/>
      <c r="G5" s="94"/>
      <c r="H5" s="94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94" t="s">
        <v>49</v>
      </c>
      <c r="B7" s="94"/>
      <c r="C7" s="94"/>
      <c r="D7" s="94"/>
      <c r="E7" s="94"/>
      <c r="F7" s="94"/>
      <c r="G7" s="94"/>
      <c r="H7" s="94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ht="26.4" x14ac:dyDescent="0.3">
      <c r="A9" s="18" t="s">
        <v>5</v>
      </c>
      <c r="B9" s="17" t="s">
        <v>6</v>
      </c>
      <c r="C9" s="17" t="s">
        <v>3</v>
      </c>
      <c r="D9" s="17" t="s">
        <v>35</v>
      </c>
      <c r="E9" s="18" t="s">
        <v>36</v>
      </c>
      <c r="F9" s="18" t="s">
        <v>33</v>
      </c>
      <c r="G9" s="18" t="s">
        <v>27</v>
      </c>
      <c r="H9" s="18" t="s">
        <v>34</v>
      </c>
    </row>
    <row r="10" spans="1:8" x14ac:dyDescent="0.3">
      <c r="A10" s="38"/>
      <c r="B10" s="39"/>
      <c r="C10" s="37" t="s">
        <v>0</v>
      </c>
      <c r="D10" s="73">
        <f>D11</f>
        <v>609356.29900000012</v>
      </c>
      <c r="E10" s="73">
        <f t="shared" ref="E10:H10" si="0">E11</f>
        <v>605769</v>
      </c>
      <c r="F10" s="73">
        <f t="shared" si="0"/>
        <v>665170</v>
      </c>
      <c r="G10" s="73">
        <f t="shared" si="0"/>
        <v>658243</v>
      </c>
      <c r="H10" s="73">
        <f t="shared" si="0"/>
        <v>664825.12</v>
      </c>
    </row>
    <row r="11" spans="1:8" ht="15.75" customHeight="1" x14ac:dyDescent="0.3">
      <c r="A11" s="11">
        <v>6</v>
      </c>
      <c r="B11" s="11"/>
      <c r="C11" s="11" t="s">
        <v>7</v>
      </c>
      <c r="D11" s="8">
        <f>D12+D14+D13+D15+D16+D17</f>
        <v>609356.29900000012</v>
      </c>
      <c r="E11" s="8">
        <f t="shared" ref="E11:H11" si="1">E12+E14+E13+E15+E16+E17</f>
        <v>605769</v>
      </c>
      <c r="F11" s="8">
        <f t="shared" si="1"/>
        <v>665170</v>
      </c>
      <c r="G11" s="8">
        <f t="shared" si="1"/>
        <v>658243</v>
      </c>
      <c r="H11" s="8">
        <f t="shared" si="1"/>
        <v>664825.12</v>
      </c>
    </row>
    <row r="12" spans="1:8" ht="39.6" x14ac:dyDescent="0.3">
      <c r="A12" s="11"/>
      <c r="B12" s="15">
        <v>63</v>
      </c>
      <c r="C12" s="15" t="s">
        <v>29</v>
      </c>
      <c r="D12" s="8">
        <v>554000.93000000005</v>
      </c>
      <c r="E12" s="9">
        <v>527623</v>
      </c>
      <c r="F12" s="9">
        <v>612170</v>
      </c>
      <c r="G12" s="9">
        <v>617555</v>
      </c>
      <c r="H12" s="9">
        <v>626865.09</v>
      </c>
    </row>
    <row r="13" spans="1:8" x14ac:dyDescent="0.3">
      <c r="A13" s="12"/>
      <c r="B13" s="12">
        <v>64</v>
      </c>
      <c r="C13" s="12" t="s">
        <v>78</v>
      </c>
      <c r="D13" s="8">
        <v>0.27</v>
      </c>
      <c r="E13" s="9">
        <v>0</v>
      </c>
      <c r="F13" s="9">
        <v>20</v>
      </c>
      <c r="G13" s="9"/>
      <c r="H13" s="9">
        <v>10</v>
      </c>
    </row>
    <row r="14" spans="1:8" ht="52.8" x14ac:dyDescent="0.3">
      <c r="A14" s="12"/>
      <c r="B14" s="12">
        <v>65</v>
      </c>
      <c r="C14" s="74" t="s">
        <v>79</v>
      </c>
      <c r="D14" s="8">
        <v>1101.5989999999999</v>
      </c>
      <c r="E14" s="9">
        <v>186</v>
      </c>
      <c r="F14" s="9">
        <v>400</v>
      </c>
      <c r="G14" s="9">
        <v>410</v>
      </c>
      <c r="H14" s="9">
        <v>400</v>
      </c>
    </row>
    <row r="15" spans="1:8" ht="39.6" x14ac:dyDescent="0.3">
      <c r="A15" s="12"/>
      <c r="B15" s="12">
        <v>66</v>
      </c>
      <c r="C15" s="74" t="s">
        <v>80</v>
      </c>
      <c r="D15" s="8">
        <v>2460.02</v>
      </c>
      <c r="E15" s="9">
        <v>1991</v>
      </c>
      <c r="F15" s="9">
        <v>520</v>
      </c>
      <c r="G15" s="9">
        <v>510</v>
      </c>
      <c r="H15" s="9">
        <v>500</v>
      </c>
    </row>
    <row r="16" spans="1:8" ht="39.6" x14ac:dyDescent="0.3">
      <c r="A16" s="12"/>
      <c r="B16" s="12">
        <v>67</v>
      </c>
      <c r="C16" s="15" t="s">
        <v>30</v>
      </c>
      <c r="D16" s="8">
        <v>51793.48</v>
      </c>
      <c r="E16" s="9">
        <v>75969</v>
      </c>
      <c r="F16" s="9">
        <v>50060</v>
      </c>
      <c r="G16" s="9">
        <v>37768</v>
      </c>
      <c r="H16" s="9">
        <v>35050.03</v>
      </c>
    </row>
    <row r="17" spans="1:8" ht="26.4" x14ac:dyDescent="0.3">
      <c r="A17" s="12"/>
      <c r="B17" s="12">
        <v>68</v>
      </c>
      <c r="C17" s="15" t="s">
        <v>81</v>
      </c>
      <c r="D17" s="8">
        <v>0</v>
      </c>
      <c r="E17" s="9">
        <v>0</v>
      </c>
      <c r="F17" s="9">
        <v>2000</v>
      </c>
      <c r="G17" s="9">
        <v>2000</v>
      </c>
      <c r="H17" s="9">
        <v>2000</v>
      </c>
    </row>
    <row r="18" spans="1:8" ht="26.4" x14ac:dyDescent="0.3">
      <c r="A18" s="14">
        <v>7</v>
      </c>
      <c r="B18" s="14"/>
      <c r="C18" s="22" t="s">
        <v>8</v>
      </c>
      <c r="D18" s="8">
        <v>0</v>
      </c>
      <c r="E18" s="9">
        <v>0</v>
      </c>
      <c r="F18" s="9">
        <v>0</v>
      </c>
      <c r="G18" s="9">
        <v>0</v>
      </c>
      <c r="H18" s="9">
        <v>0</v>
      </c>
    </row>
    <row r="19" spans="1:8" ht="39.6" x14ac:dyDescent="0.3">
      <c r="A19" s="15"/>
      <c r="B19" s="15">
        <v>72</v>
      </c>
      <c r="C19" s="23" t="s">
        <v>28</v>
      </c>
      <c r="D19" s="8">
        <v>0</v>
      </c>
      <c r="E19" s="9">
        <v>0</v>
      </c>
      <c r="F19" s="9">
        <v>0</v>
      </c>
      <c r="G19" s="9">
        <v>0</v>
      </c>
      <c r="H19" s="10">
        <v>0</v>
      </c>
    </row>
    <row r="22" spans="1:8" ht="15.6" x14ac:dyDescent="0.3">
      <c r="A22" s="94" t="s">
        <v>50</v>
      </c>
      <c r="B22" s="112"/>
      <c r="C22" s="112"/>
      <c r="D22" s="112"/>
      <c r="E22" s="112"/>
      <c r="F22" s="112"/>
      <c r="G22" s="112"/>
      <c r="H22" s="112"/>
    </row>
    <row r="23" spans="1:8" ht="17.399999999999999" x14ac:dyDescent="0.3">
      <c r="A23" s="4"/>
      <c r="B23" s="4"/>
      <c r="C23" s="4"/>
      <c r="D23" s="4"/>
      <c r="E23" s="4"/>
      <c r="F23" s="4"/>
      <c r="G23" s="5"/>
      <c r="H23" s="5"/>
    </row>
    <row r="24" spans="1:8" ht="26.4" x14ac:dyDescent="0.3">
      <c r="A24" s="18" t="s">
        <v>5</v>
      </c>
      <c r="B24" s="17" t="s">
        <v>6</v>
      </c>
      <c r="C24" s="17" t="s">
        <v>9</v>
      </c>
      <c r="D24" s="17" t="s">
        <v>35</v>
      </c>
      <c r="E24" s="18" t="s">
        <v>36</v>
      </c>
      <c r="F24" s="18" t="s">
        <v>33</v>
      </c>
      <c r="G24" s="18" t="s">
        <v>27</v>
      </c>
      <c r="H24" s="18" t="s">
        <v>34</v>
      </c>
    </row>
    <row r="25" spans="1:8" x14ac:dyDescent="0.3">
      <c r="A25" s="38"/>
      <c r="B25" s="39"/>
      <c r="C25" s="37" t="s">
        <v>1</v>
      </c>
      <c r="D25" s="73">
        <f>D26+D31</f>
        <v>622833.76</v>
      </c>
      <c r="E25" s="73">
        <f>E26+E31</f>
        <v>605769</v>
      </c>
      <c r="F25" s="73">
        <f>F26+F31</f>
        <v>685453.75999999989</v>
      </c>
      <c r="G25" s="73">
        <f>G26+G31</f>
        <v>658242.77999999991</v>
      </c>
      <c r="H25" s="73">
        <f>H26+H31</f>
        <v>664824.55000000005</v>
      </c>
    </row>
    <row r="26" spans="1:8" ht="15.75" customHeight="1" x14ac:dyDescent="0.3">
      <c r="A26" s="11">
        <v>3</v>
      </c>
      <c r="B26" s="11"/>
      <c r="C26" s="11" t="s">
        <v>10</v>
      </c>
      <c r="D26" s="8">
        <f>D27+D28+D29</f>
        <v>604178.24</v>
      </c>
      <c r="E26" s="8">
        <f t="shared" ref="E26:H26" si="2">E27+E28+E29</f>
        <v>562588</v>
      </c>
      <c r="F26" s="8">
        <f>F27+F28+F29+F30</f>
        <v>666748.75999999989</v>
      </c>
      <c r="G26" s="8">
        <f t="shared" si="2"/>
        <v>647624.77999999991</v>
      </c>
      <c r="H26" s="8">
        <f t="shared" si="2"/>
        <v>654018.55000000005</v>
      </c>
    </row>
    <row r="27" spans="1:8" ht="15.75" customHeight="1" x14ac:dyDescent="0.3">
      <c r="A27" s="11"/>
      <c r="B27" s="15">
        <v>31</v>
      </c>
      <c r="C27" s="15" t="s">
        <v>11</v>
      </c>
      <c r="D27" s="8">
        <v>547341.96</v>
      </c>
      <c r="E27" s="9">
        <v>526893</v>
      </c>
      <c r="F27" s="9">
        <v>608470.43999999994</v>
      </c>
      <c r="G27" s="9">
        <v>614554.69999999995</v>
      </c>
      <c r="H27" s="9">
        <v>620700.55000000005</v>
      </c>
    </row>
    <row r="28" spans="1:8" x14ac:dyDescent="0.3">
      <c r="A28" s="12"/>
      <c r="B28" s="12">
        <v>32</v>
      </c>
      <c r="C28" s="12" t="s">
        <v>21</v>
      </c>
      <c r="D28" s="8">
        <v>54929.72</v>
      </c>
      <c r="E28" s="9">
        <v>35695</v>
      </c>
      <c r="F28" s="9">
        <v>57844</v>
      </c>
      <c r="G28" s="9">
        <v>32709</v>
      </c>
      <c r="H28" s="9">
        <v>32953</v>
      </c>
    </row>
    <row r="29" spans="1:8" x14ac:dyDescent="0.3">
      <c r="A29" s="12"/>
      <c r="B29" s="12">
        <v>34</v>
      </c>
      <c r="C29" s="12" t="s">
        <v>82</v>
      </c>
      <c r="D29" s="8">
        <v>1906.56</v>
      </c>
      <c r="E29" s="9">
        <v>0</v>
      </c>
      <c r="F29" s="9">
        <v>354.32</v>
      </c>
      <c r="G29" s="9">
        <v>361.08</v>
      </c>
      <c r="H29" s="9">
        <v>365</v>
      </c>
    </row>
    <row r="30" spans="1:8" x14ac:dyDescent="0.3">
      <c r="A30" s="12"/>
      <c r="B30" s="12">
        <v>38</v>
      </c>
      <c r="C30" s="12" t="s">
        <v>83</v>
      </c>
      <c r="D30" s="8">
        <v>0</v>
      </c>
      <c r="E30" s="9">
        <v>0</v>
      </c>
      <c r="F30" s="9">
        <v>80</v>
      </c>
      <c r="G30" s="9">
        <v>60</v>
      </c>
      <c r="H30" s="9">
        <v>60</v>
      </c>
    </row>
    <row r="31" spans="1:8" ht="26.4" x14ac:dyDescent="0.3">
      <c r="A31" s="14">
        <v>4</v>
      </c>
      <c r="B31" s="14"/>
      <c r="C31" s="22" t="s">
        <v>12</v>
      </c>
      <c r="D31" s="8">
        <f>D32</f>
        <v>18655.52</v>
      </c>
      <c r="E31" s="9">
        <f>E32</f>
        <v>43181</v>
      </c>
      <c r="F31" s="9">
        <f>F32</f>
        <v>18705</v>
      </c>
      <c r="G31" s="9">
        <f t="shared" ref="G31:H31" si="3">G32</f>
        <v>10618</v>
      </c>
      <c r="H31" s="9">
        <f t="shared" si="3"/>
        <v>10806</v>
      </c>
    </row>
    <row r="32" spans="1:8" ht="39.6" x14ac:dyDescent="0.3">
      <c r="A32" s="15"/>
      <c r="B32" s="15">
        <v>42</v>
      </c>
      <c r="C32" s="23" t="s">
        <v>31</v>
      </c>
      <c r="D32" s="8">
        <v>18655.52</v>
      </c>
      <c r="E32" s="9">
        <v>43181</v>
      </c>
      <c r="F32" s="9">
        <v>18705</v>
      </c>
      <c r="G32" s="9">
        <v>10618</v>
      </c>
      <c r="H32" s="10">
        <v>10806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topLeftCell="A20" workbookViewId="0">
      <selection activeCell="D27" sqref="D27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94" t="s">
        <v>77</v>
      </c>
      <c r="B1" s="94"/>
      <c r="C1" s="94"/>
      <c r="D1" s="94"/>
      <c r="E1" s="94"/>
      <c r="F1" s="9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94" t="s">
        <v>18</v>
      </c>
      <c r="B3" s="94"/>
      <c r="C3" s="94"/>
      <c r="D3" s="94"/>
      <c r="E3" s="94"/>
      <c r="F3" s="94"/>
    </row>
    <row r="4" spans="1:6" ht="17.399999999999999" x14ac:dyDescent="0.3">
      <c r="B4" s="4"/>
      <c r="C4" s="4"/>
      <c r="D4" s="4"/>
      <c r="E4" s="5"/>
      <c r="F4" s="5"/>
    </row>
    <row r="5" spans="1:6" ht="18" customHeight="1" x14ac:dyDescent="0.3">
      <c r="A5" s="94" t="s">
        <v>4</v>
      </c>
      <c r="B5" s="94"/>
      <c r="C5" s="94"/>
      <c r="D5" s="94"/>
      <c r="E5" s="94"/>
      <c r="F5" s="94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94" t="s">
        <v>51</v>
      </c>
      <c r="B7" s="94"/>
      <c r="C7" s="94"/>
      <c r="D7" s="94"/>
      <c r="E7" s="94"/>
      <c r="F7" s="94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53</v>
      </c>
      <c r="B9" s="17" t="s">
        <v>35</v>
      </c>
      <c r="C9" s="18" t="s">
        <v>36</v>
      </c>
      <c r="D9" s="18" t="s">
        <v>33</v>
      </c>
      <c r="E9" s="18" t="s">
        <v>27</v>
      </c>
      <c r="F9" s="18" t="s">
        <v>34</v>
      </c>
    </row>
    <row r="10" spans="1:6" x14ac:dyDescent="0.3">
      <c r="A10" s="40" t="s">
        <v>0</v>
      </c>
      <c r="B10" s="73">
        <f>B11+B13+B17+B19+B15</f>
        <v>609356.07000000007</v>
      </c>
      <c r="C10" s="73">
        <f t="shared" ref="C10:F10" si="0">C11+C13+C17+C19+C15</f>
        <v>605769</v>
      </c>
      <c r="D10" s="73">
        <f t="shared" si="0"/>
        <v>665170</v>
      </c>
      <c r="E10" s="73">
        <f t="shared" si="0"/>
        <v>658243</v>
      </c>
      <c r="F10" s="73">
        <f t="shared" si="0"/>
        <v>664825</v>
      </c>
    </row>
    <row r="11" spans="1:6" x14ac:dyDescent="0.3">
      <c r="A11" s="22" t="s">
        <v>58</v>
      </c>
      <c r="B11" s="79">
        <f>B12</f>
        <v>51793.48</v>
      </c>
      <c r="C11" s="79">
        <f t="shared" ref="C11:F11" si="1">C12</f>
        <v>75969</v>
      </c>
      <c r="D11" s="79">
        <f t="shared" si="1"/>
        <v>50080</v>
      </c>
      <c r="E11" s="79">
        <f t="shared" si="1"/>
        <v>37768</v>
      </c>
      <c r="F11" s="79">
        <f t="shared" si="1"/>
        <v>35060</v>
      </c>
    </row>
    <row r="12" spans="1:6" x14ac:dyDescent="0.3">
      <c r="A12" s="13" t="s">
        <v>59</v>
      </c>
      <c r="B12" s="9">
        <v>51793.48</v>
      </c>
      <c r="C12" s="9">
        <v>75969</v>
      </c>
      <c r="D12" s="9">
        <v>50080</v>
      </c>
      <c r="E12" s="9">
        <v>37768</v>
      </c>
      <c r="F12" s="9">
        <v>35060</v>
      </c>
    </row>
    <row r="13" spans="1:6" x14ac:dyDescent="0.3">
      <c r="A13" s="24" t="s">
        <v>60</v>
      </c>
      <c r="B13" s="78">
        <f>B14</f>
        <v>1682.66</v>
      </c>
      <c r="C13" s="78">
        <f t="shared" ref="C13:F13" si="2">C14</f>
        <v>186</v>
      </c>
      <c r="D13" s="78">
        <f t="shared" si="2"/>
        <v>400</v>
      </c>
      <c r="E13" s="78">
        <f t="shared" si="2"/>
        <v>410</v>
      </c>
      <c r="F13" s="78">
        <f t="shared" si="2"/>
        <v>400</v>
      </c>
    </row>
    <row r="14" spans="1:6" x14ac:dyDescent="0.3">
      <c r="A14" s="13" t="s">
        <v>61</v>
      </c>
      <c r="B14" s="8">
        <v>1682.66</v>
      </c>
      <c r="C14" s="9">
        <v>186</v>
      </c>
      <c r="D14" s="9">
        <v>400</v>
      </c>
      <c r="E14" s="9">
        <v>410</v>
      </c>
      <c r="F14" s="9">
        <v>400</v>
      </c>
    </row>
    <row r="15" spans="1:6" ht="26.4" x14ac:dyDescent="0.3">
      <c r="A15" s="11" t="s">
        <v>56</v>
      </c>
      <c r="B15" s="8">
        <v>0</v>
      </c>
      <c r="C15" s="9">
        <v>0</v>
      </c>
      <c r="D15" s="9">
        <v>2000</v>
      </c>
      <c r="E15" s="9">
        <v>2000</v>
      </c>
      <c r="F15" s="9">
        <v>2000</v>
      </c>
    </row>
    <row r="16" spans="1:6" ht="26.4" x14ac:dyDescent="0.3">
      <c r="A16" s="16" t="s">
        <v>57</v>
      </c>
      <c r="B16" s="8">
        <v>0</v>
      </c>
      <c r="C16" s="9">
        <v>0</v>
      </c>
      <c r="D16" s="9">
        <v>2000</v>
      </c>
      <c r="E16" s="9">
        <v>2000</v>
      </c>
      <c r="F16" s="9">
        <v>2000</v>
      </c>
    </row>
    <row r="17" spans="1:6" x14ac:dyDescent="0.3">
      <c r="A17" s="40" t="s">
        <v>54</v>
      </c>
      <c r="B17" s="77">
        <f>B18</f>
        <v>554000.93000000005</v>
      </c>
      <c r="C17" s="77">
        <f t="shared" ref="C17:F17" si="3">C18</f>
        <v>527623</v>
      </c>
      <c r="D17" s="77">
        <f t="shared" si="3"/>
        <v>612170</v>
      </c>
      <c r="E17" s="77">
        <f t="shared" si="3"/>
        <v>617555</v>
      </c>
      <c r="F17" s="77">
        <f t="shared" si="3"/>
        <v>626865</v>
      </c>
    </row>
    <row r="18" spans="1:6" x14ac:dyDescent="0.3">
      <c r="A18" s="13" t="s">
        <v>55</v>
      </c>
      <c r="B18" s="8">
        <v>554000.93000000005</v>
      </c>
      <c r="C18" s="9">
        <v>527623</v>
      </c>
      <c r="D18" s="9">
        <v>612170</v>
      </c>
      <c r="E18" s="9">
        <v>617555</v>
      </c>
      <c r="F18" s="10">
        <v>626865</v>
      </c>
    </row>
    <row r="19" spans="1:6" x14ac:dyDescent="0.3">
      <c r="A19" s="75" t="s">
        <v>84</v>
      </c>
      <c r="B19" s="80">
        <f>B20</f>
        <v>1879</v>
      </c>
      <c r="C19" s="80">
        <f t="shared" ref="C19:F19" si="4">C20</f>
        <v>1991</v>
      </c>
      <c r="D19" s="80">
        <f t="shared" si="4"/>
        <v>520</v>
      </c>
      <c r="E19" s="80">
        <f t="shared" si="4"/>
        <v>510</v>
      </c>
      <c r="F19" s="80">
        <f t="shared" si="4"/>
        <v>500</v>
      </c>
    </row>
    <row r="20" spans="1:6" x14ac:dyDescent="0.3">
      <c r="A20" s="76" t="s">
        <v>85</v>
      </c>
      <c r="B20" s="81">
        <v>1879</v>
      </c>
      <c r="C20" s="81">
        <v>1991</v>
      </c>
      <c r="D20" s="81">
        <v>520</v>
      </c>
      <c r="E20" s="81">
        <v>510</v>
      </c>
      <c r="F20" s="81">
        <v>500</v>
      </c>
    </row>
    <row r="21" spans="1:6" ht="15.75" customHeight="1" x14ac:dyDescent="0.3">
      <c r="A21" s="94" t="s">
        <v>52</v>
      </c>
      <c r="B21" s="94"/>
      <c r="C21" s="94"/>
      <c r="D21" s="94"/>
      <c r="E21" s="94"/>
      <c r="F21" s="94"/>
    </row>
    <row r="22" spans="1:6" ht="17.399999999999999" x14ac:dyDescent="0.3">
      <c r="A22" s="4"/>
      <c r="B22" s="4"/>
      <c r="C22" s="4"/>
      <c r="D22" s="4"/>
      <c r="E22" s="5"/>
      <c r="F22" s="5"/>
    </row>
    <row r="23" spans="1:6" ht="26.4" x14ac:dyDescent="0.3">
      <c r="A23" s="18" t="s">
        <v>53</v>
      </c>
      <c r="B23" s="17" t="s">
        <v>35</v>
      </c>
      <c r="C23" s="18" t="s">
        <v>36</v>
      </c>
      <c r="D23" s="18" t="s">
        <v>33</v>
      </c>
      <c r="E23" s="18" t="s">
        <v>27</v>
      </c>
      <c r="F23" s="18" t="s">
        <v>34</v>
      </c>
    </row>
    <row r="24" spans="1:6" x14ac:dyDescent="0.3">
      <c r="A24" s="40" t="s">
        <v>1</v>
      </c>
      <c r="B24" s="73">
        <f>B25+B27+B31+B33+B29</f>
        <v>622833.6</v>
      </c>
      <c r="C24" s="73">
        <f t="shared" ref="C24:F24" si="5">C25+C27+C31+C33+C29</f>
        <v>605769</v>
      </c>
      <c r="D24" s="73">
        <f t="shared" si="5"/>
        <v>685454</v>
      </c>
      <c r="E24" s="73">
        <f t="shared" si="5"/>
        <v>658243</v>
      </c>
      <c r="F24" s="73">
        <f t="shared" si="5"/>
        <v>664825</v>
      </c>
    </row>
    <row r="25" spans="1:6" x14ac:dyDescent="0.3">
      <c r="A25" s="22" t="s">
        <v>58</v>
      </c>
      <c r="B25" s="79">
        <f>B26</f>
        <v>65270.95</v>
      </c>
      <c r="C25" s="79">
        <f t="shared" ref="C25:F25" si="6">C26</f>
        <v>75969</v>
      </c>
      <c r="D25" s="79">
        <f t="shared" si="6"/>
        <v>70364</v>
      </c>
      <c r="E25" s="79">
        <f t="shared" si="6"/>
        <v>37768</v>
      </c>
      <c r="F25" s="79">
        <f t="shared" si="6"/>
        <v>35060</v>
      </c>
    </row>
    <row r="26" spans="1:6" x14ac:dyDescent="0.3">
      <c r="A26" s="13" t="s">
        <v>59</v>
      </c>
      <c r="B26" s="9">
        <v>65270.95</v>
      </c>
      <c r="C26" s="9">
        <v>75969</v>
      </c>
      <c r="D26" s="9">
        <v>70364</v>
      </c>
      <c r="E26" s="9">
        <v>37768</v>
      </c>
      <c r="F26" s="9">
        <v>35060</v>
      </c>
    </row>
    <row r="27" spans="1:6" x14ac:dyDescent="0.3">
      <c r="A27" s="24" t="s">
        <v>60</v>
      </c>
      <c r="B27" s="78">
        <f>B28</f>
        <v>1682.65</v>
      </c>
      <c r="C27" s="78">
        <f t="shared" ref="C27:F27" si="7">C28</f>
        <v>186</v>
      </c>
      <c r="D27" s="78">
        <f t="shared" si="7"/>
        <v>400</v>
      </c>
      <c r="E27" s="78">
        <f t="shared" si="7"/>
        <v>410</v>
      </c>
      <c r="F27" s="78">
        <f t="shared" si="7"/>
        <v>400</v>
      </c>
    </row>
    <row r="28" spans="1:6" x14ac:dyDescent="0.3">
      <c r="A28" s="13" t="s">
        <v>61</v>
      </c>
      <c r="B28" s="8">
        <v>1682.65</v>
      </c>
      <c r="C28" s="9">
        <v>186</v>
      </c>
      <c r="D28" s="9">
        <v>400</v>
      </c>
      <c r="E28" s="9">
        <v>410</v>
      </c>
      <c r="F28" s="9">
        <v>400</v>
      </c>
    </row>
    <row r="29" spans="1:6" ht="26.4" x14ac:dyDescent="0.3">
      <c r="A29" s="11" t="s">
        <v>56</v>
      </c>
      <c r="B29" s="8">
        <v>0</v>
      </c>
      <c r="C29" s="9">
        <v>0</v>
      </c>
      <c r="D29" s="78">
        <f>D30</f>
        <v>2000</v>
      </c>
      <c r="E29" s="78">
        <f t="shared" ref="E29:F29" si="8">E30</f>
        <v>2000</v>
      </c>
      <c r="F29" s="78">
        <f t="shared" si="8"/>
        <v>2000</v>
      </c>
    </row>
    <row r="30" spans="1:6" ht="26.4" x14ac:dyDescent="0.3">
      <c r="A30" s="16" t="s">
        <v>57</v>
      </c>
      <c r="B30" s="8">
        <v>0</v>
      </c>
      <c r="C30" s="9">
        <v>0</v>
      </c>
      <c r="D30" s="9">
        <v>2000</v>
      </c>
      <c r="E30" s="9">
        <v>2000</v>
      </c>
      <c r="F30" s="9">
        <v>2000</v>
      </c>
    </row>
    <row r="31" spans="1:6" x14ac:dyDescent="0.3">
      <c r="A31" s="40" t="s">
        <v>54</v>
      </c>
      <c r="B31" s="77">
        <f>B32</f>
        <v>554001</v>
      </c>
      <c r="C31" s="77">
        <f t="shared" ref="C31:F31" si="9">C32</f>
        <v>527623</v>
      </c>
      <c r="D31" s="77">
        <f t="shared" si="9"/>
        <v>612170</v>
      </c>
      <c r="E31" s="77">
        <f t="shared" si="9"/>
        <v>617555</v>
      </c>
      <c r="F31" s="77">
        <f t="shared" si="9"/>
        <v>626865</v>
      </c>
    </row>
    <row r="32" spans="1:6" x14ac:dyDescent="0.3">
      <c r="A32" s="13" t="s">
        <v>55</v>
      </c>
      <c r="B32" s="8">
        <v>554001</v>
      </c>
      <c r="C32" s="9">
        <v>527623</v>
      </c>
      <c r="D32" s="9">
        <v>612170</v>
      </c>
      <c r="E32" s="9">
        <v>617555</v>
      </c>
      <c r="F32" s="10">
        <v>626865</v>
      </c>
    </row>
    <row r="33" spans="1:6" x14ac:dyDescent="0.3">
      <c r="A33" s="75" t="s">
        <v>84</v>
      </c>
      <c r="B33" s="80">
        <f>B34</f>
        <v>1879</v>
      </c>
      <c r="C33" s="80">
        <f t="shared" ref="C33:F33" si="10">C34</f>
        <v>1991</v>
      </c>
      <c r="D33" s="86">
        <f t="shared" si="10"/>
        <v>520</v>
      </c>
      <c r="E33" s="80">
        <f t="shared" si="10"/>
        <v>510</v>
      </c>
      <c r="F33" s="80">
        <f t="shared" si="10"/>
        <v>500</v>
      </c>
    </row>
    <row r="34" spans="1:6" x14ac:dyDescent="0.3">
      <c r="A34" s="76" t="s">
        <v>85</v>
      </c>
      <c r="B34" s="81">
        <v>1879</v>
      </c>
      <c r="C34" s="81">
        <v>1991</v>
      </c>
      <c r="D34" s="87">
        <v>520</v>
      </c>
      <c r="E34" s="81">
        <v>510</v>
      </c>
      <c r="F34" s="81">
        <v>500</v>
      </c>
    </row>
    <row r="35" spans="1:6" x14ac:dyDescent="0.3">
      <c r="D35" s="88"/>
    </row>
  </sheetData>
  <mergeCells count="5">
    <mergeCell ref="A1:F1"/>
    <mergeCell ref="A3:F3"/>
    <mergeCell ref="A5:F5"/>
    <mergeCell ref="A7:F7"/>
    <mergeCell ref="A21:F21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D13" sqref="D13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94" t="s">
        <v>77</v>
      </c>
      <c r="B1" s="94"/>
      <c r="C1" s="94"/>
      <c r="D1" s="94"/>
      <c r="E1" s="94"/>
      <c r="F1" s="9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94" t="s">
        <v>18</v>
      </c>
      <c r="B3" s="94"/>
      <c r="C3" s="94"/>
      <c r="D3" s="94"/>
      <c r="E3" s="107"/>
      <c r="F3" s="107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94" t="s">
        <v>4</v>
      </c>
      <c r="B5" s="95"/>
      <c r="C5" s="95"/>
      <c r="D5" s="95"/>
      <c r="E5" s="95"/>
      <c r="F5" s="95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94" t="s">
        <v>13</v>
      </c>
      <c r="B7" s="112"/>
      <c r="C7" s="112"/>
      <c r="D7" s="112"/>
      <c r="E7" s="112"/>
      <c r="F7" s="112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53</v>
      </c>
      <c r="B9" s="17" t="s">
        <v>35</v>
      </c>
      <c r="C9" s="18" t="s">
        <v>36</v>
      </c>
      <c r="D9" s="18" t="s">
        <v>33</v>
      </c>
      <c r="E9" s="18" t="s">
        <v>27</v>
      </c>
      <c r="F9" s="18" t="s">
        <v>34</v>
      </c>
    </row>
    <row r="10" spans="1:6" ht="15.75" customHeight="1" x14ac:dyDescent="0.3">
      <c r="A10" s="11" t="s">
        <v>14</v>
      </c>
      <c r="B10" s="77">
        <f>B11</f>
        <v>622834</v>
      </c>
      <c r="C10" s="77">
        <f t="shared" ref="C10:F11" si="0">C11</f>
        <v>605769</v>
      </c>
      <c r="D10" s="77">
        <f t="shared" si="0"/>
        <v>685454</v>
      </c>
      <c r="E10" s="77">
        <f t="shared" si="0"/>
        <v>658243</v>
      </c>
      <c r="F10" s="77">
        <f t="shared" si="0"/>
        <v>664825</v>
      </c>
    </row>
    <row r="11" spans="1:6" ht="15.75" customHeight="1" x14ac:dyDescent="0.3">
      <c r="A11" s="11" t="s">
        <v>87</v>
      </c>
      <c r="B11" s="8">
        <f>B12</f>
        <v>622834</v>
      </c>
      <c r="C11" s="9">
        <v>605769</v>
      </c>
      <c r="D11" s="9">
        <f>D12</f>
        <v>685454</v>
      </c>
      <c r="E11" s="9">
        <f t="shared" si="0"/>
        <v>658243</v>
      </c>
      <c r="F11" s="9">
        <f t="shared" si="0"/>
        <v>664825</v>
      </c>
    </row>
    <row r="12" spans="1:6" x14ac:dyDescent="0.3">
      <c r="A12" s="16" t="s">
        <v>86</v>
      </c>
      <c r="B12" s="8">
        <v>622834</v>
      </c>
      <c r="C12" s="9">
        <v>605769</v>
      </c>
      <c r="D12" s="9">
        <v>685454</v>
      </c>
      <c r="E12" s="9">
        <v>658243</v>
      </c>
      <c r="F12" s="9">
        <v>664825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21" sqref="E2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94" t="s">
        <v>77</v>
      </c>
      <c r="B1" s="94"/>
      <c r="C1" s="94"/>
      <c r="D1" s="94"/>
      <c r="E1" s="94"/>
      <c r="F1" s="94"/>
      <c r="G1" s="94"/>
      <c r="H1" s="94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94" t="s">
        <v>18</v>
      </c>
      <c r="B3" s="94"/>
      <c r="C3" s="94"/>
      <c r="D3" s="94"/>
      <c r="E3" s="94"/>
      <c r="F3" s="94"/>
      <c r="G3" s="94"/>
      <c r="H3" s="94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94" t="s">
        <v>62</v>
      </c>
      <c r="B5" s="94"/>
      <c r="C5" s="94"/>
      <c r="D5" s="94"/>
      <c r="E5" s="94"/>
      <c r="F5" s="94"/>
      <c r="G5" s="94"/>
      <c r="H5" s="94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18" t="s">
        <v>5</v>
      </c>
      <c r="B7" s="17" t="s">
        <v>6</v>
      </c>
      <c r="C7" s="17" t="s">
        <v>32</v>
      </c>
      <c r="D7" s="17" t="s">
        <v>35</v>
      </c>
      <c r="E7" s="18" t="s">
        <v>36</v>
      </c>
      <c r="F7" s="18" t="s">
        <v>33</v>
      </c>
      <c r="G7" s="18" t="s">
        <v>27</v>
      </c>
      <c r="H7" s="18" t="s">
        <v>34</v>
      </c>
    </row>
    <row r="8" spans="1:8" x14ac:dyDescent="0.3">
      <c r="A8" s="38"/>
      <c r="B8" s="39"/>
      <c r="C8" s="37" t="s">
        <v>64</v>
      </c>
      <c r="D8" s="39"/>
      <c r="E8" s="38"/>
      <c r="F8" s="38"/>
      <c r="G8" s="38"/>
      <c r="H8" s="38"/>
    </row>
    <row r="9" spans="1:8" ht="26.4" x14ac:dyDescent="0.3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3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8" x14ac:dyDescent="0.3">
      <c r="A11" s="11"/>
      <c r="B11" s="15"/>
      <c r="C11" s="41"/>
      <c r="D11" s="8"/>
      <c r="E11" s="9"/>
      <c r="F11" s="9"/>
      <c r="G11" s="9"/>
      <c r="H11" s="9"/>
    </row>
    <row r="12" spans="1:8" x14ac:dyDescent="0.3">
      <c r="A12" s="11"/>
      <c r="B12" s="15"/>
      <c r="C12" s="37" t="s">
        <v>67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22" t="s">
        <v>16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23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H4" sqref="H4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94" t="s">
        <v>77</v>
      </c>
      <c r="B1" s="94"/>
      <c r="C1" s="94"/>
      <c r="D1" s="94"/>
      <c r="E1" s="94"/>
      <c r="F1" s="94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94" t="s">
        <v>18</v>
      </c>
      <c r="B3" s="94"/>
      <c r="C3" s="94"/>
      <c r="D3" s="94"/>
      <c r="E3" s="94"/>
      <c r="F3" s="94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94" t="s">
        <v>63</v>
      </c>
      <c r="B5" s="94"/>
      <c r="C5" s="94"/>
      <c r="D5" s="94"/>
      <c r="E5" s="94"/>
      <c r="F5" s="94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7" t="s">
        <v>53</v>
      </c>
      <c r="B7" s="17" t="s">
        <v>35</v>
      </c>
      <c r="C7" s="18" t="s">
        <v>36</v>
      </c>
      <c r="D7" s="18" t="s">
        <v>33</v>
      </c>
      <c r="E7" s="18" t="s">
        <v>27</v>
      </c>
      <c r="F7" s="18" t="s">
        <v>34</v>
      </c>
    </row>
    <row r="8" spans="1:6" x14ac:dyDescent="0.3">
      <c r="A8" s="11" t="s">
        <v>64</v>
      </c>
      <c r="B8" s="8"/>
      <c r="C8" s="9"/>
      <c r="D8" s="9"/>
      <c r="E8" s="9"/>
      <c r="F8" s="9"/>
    </row>
    <row r="9" spans="1:6" ht="26.4" x14ac:dyDescent="0.3">
      <c r="A9" s="11" t="s">
        <v>65</v>
      </c>
      <c r="B9" s="8"/>
      <c r="C9" s="9"/>
      <c r="D9" s="9"/>
      <c r="E9" s="9"/>
      <c r="F9" s="9"/>
    </row>
    <row r="10" spans="1:6" ht="26.4" x14ac:dyDescent="0.3">
      <c r="A10" s="16" t="s">
        <v>66</v>
      </c>
      <c r="B10" s="8"/>
      <c r="C10" s="9"/>
      <c r="D10" s="9"/>
      <c r="E10" s="9"/>
      <c r="F10" s="9"/>
    </row>
    <row r="11" spans="1:6" x14ac:dyDescent="0.3">
      <c r="A11" s="16"/>
      <c r="B11" s="8"/>
      <c r="C11" s="9"/>
      <c r="D11" s="9"/>
      <c r="E11" s="9"/>
      <c r="F11" s="9"/>
    </row>
    <row r="12" spans="1:6" x14ac:dyDescent="0.3">
      <c r="A12" s="11" t="s">
        <v>67</v>
      </c>
      <c r="B12" s="8"/>
      <c r="C12" s="9"/>
      <c r="D12" s="9"/>
      <c r="E12" s="9"/>
      <c r="F12" s="9"/>
    </row>
    <row r="13" spans="1:6" x14ac:dyDescent="0.3">
      <c r="A13" s="22" t="s">
        <v>58</v>
      </c>
      <c r="B13" s="8"/>
      <c r="C13" s="9"/>
      <c r="D13" s="9"/>
      <c r="E13" s="9"/>
      <c r="F13" s="9"/>
    </row>
    <row r="14" spans="1:6" x14ac:dyDescent="0.3">
      <c r="A14" s="13" t="s">
        <v>59</v>
      </c>
      <c r="B14" s="8"/>
      <c r="C14" s="9"/>
      <c r="D14" s="9"/>
      <c r="E14" s="9"/>
      <c r="F14" s="10"/>
    </row>
    <row r="15" spans="1:6" x14ac:dyDescent="0.3">
      <c r="A15" s="22" t="s">
        <v>60</v>
      </c>
      <c r="B15" s="8"/>
      <c r="C15" s="9"/>
      <c r="D15" s="9"/>
      <c r="E15" s="9"/>
      <c r="F15" s="10"/>
    </row>
    <row r="16" spans="1:6" x14ac:dyDescent="0.3">
      <c r="A16" s="13" t="s">
        <v>61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9"/>
  <sheetViews>
    <sheetView workbookViewId="0">
      <selection activeCell="E49" sqref="E49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28.5546875" customWidth="1"/>
    <col min="4" max="4" width="35.109375" customWidth="1"/>
    <col min="5" max="9" width="25.33203125" customWidth="1"/>
  </cols>
  <sheetData>
    <row r="1" spans="1:9" ht="42" customHeight="1" x14ac:dyDescent="0.3">
      <c r="A1" s="94" t="s">
        <v>77</v>
      </c>
      <c r="B1" s="94"/>
      <c r="C1" s="94"/>
      <c r="D1" s="94"/>
      <c r="E1" s="94"/>
      <c r="F1" s="94"/>
      <c r="G1" s="94"/>
      <c r="H1" s="94"/>
      <c r="I1" s="94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94" t="s">
        <v>17</v>
      </c>
      <c r="B3" s="95"/>
      <c r="C3" s="95"/>
      <c r="D3" s="95"/>
      <c r="E3" s="95"/>
      <c r="F3" s="95"/>
      <c r="G3" s="95"/>
      <c r="H3" s="95"/>
      <c r="I3" s="95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125" t="s">
        <v>19</v>
      </c>
      <c r="B5" s="126"/>
      <c r="C5" s="127"/>
      <c r="D5" s="17" t="s">
        <v>20</v>
      </c>
      <c r="E5" s="17" t="s">
        <v>35</v>
      </c>
      <c r="F5" s="18" t="s">
        <v>36</v>
      </c>
      <c r="G5" s="18" t="s">
        <v>33</v>
      </c>
      <c r="H5" s="18" t="s">
        <v>27</v>
      </c>
      <c r="I5" s="18" t="s">
        <v>34</v>
      </c>
    </row>
    <row r="6" spans="1:9" ht="25.8" customHeight="1" x14ac:dyDescent="0.3">
      <c r="A6" s="119" t="s">
        <v>101</v>
      </c>
      <c r="B6" s="120"/>
      <c r="C6" s="121"/>
      <c r="D6" s="83" t="s">
        <v>102</v>
      </c>
      <c r="E6" s="84"/>
      <c r="F6" s="85"/>
      <c r="G6" s="9"/>
      <c r="H6" s="9"/>
      <c r="I6" s="9"/>
    </row>
    <row r="7" spans="1:9" ht="34.799999999999997" customHeight="1" x14ac:dyDescent="0.3">
      <c r="A7" s="119" t="s">
        <v>102</v>
      </c>
      <c r="B7" s="120"/>
      <c r="C7" s="121"/>
      <c r="D7" s="26" t="s">
        <v>89</v>
      </c>
      <c r="E7" s="77">
        <f>E9</f>
        <v>554001</v>
      </c>
      <c r="F7" s="77">
        <f t="shared" ref="F7:I7" si="0">F9</f>
        <v>527623</v>
      </c>
      <c r="G7" s="77">
        <f t="shared" si="0"/>
        <v>612170</v>
      </c>
      <c r="H7" s="77">
        <f>H9</f>
        <v>617555</v>
      </c>
      <c r="I7" s="77">
        <f t="shared" si="0"/>
        <v>626865</v>
      </c>
    </row>
    <row r="8" spans="1:9" x14ac:dyDescent="0.3">
      <c r="A8" s="122" t="s">
        <v>88</v>
      </c>
      <c r="B8" s="123"/>
      <c r="C8" s="124"/>
      <c r="D8" s="36" t="s">
        <v>99</v>
      </c>
      <c r="E8" s="8"/>
      <c r="F8" s="9"/>
      <c r="G8" s="9"/>
      <c r="H8" s="9"/>
      <c r="I8" s="10"/>
    </row>
    <row r="9" spans="1:9" x14ac:dyDescent="0.3">
      <c r="A9" s="113">
        <v>3</v>
      </c>
      <c r="B9" s="114"/>
      <c r="C9" s="115"/>
      <c r="D9" s="25" t="s">
        <v>10</v>
      </c>
      <c r="E9" s="77">
        <f>E10+E11</f>
        <v>554001</v>
      </c>
      <c r="F9" s="78">
        <f>F10+F11</f>
        <v>527623</v>
      </c>
      <c r="G9" s="78">
        <f>G10+G11</f>
        <v>612170</v>
      </c>
      <c r="H9" s="9">
        <f>H10+H11</f>
        <v>617555</v>
      </c>
      <c r="I9" s="10">
        <f>I10+I11</f>
        <v>626865</v>
      </c>
    </row>
    <row r="10" spans="1:9" x14ac:dyDescent="0.3">
      <c r="A10" s="116">
        <v>31</v>
      </c>
      <c r="B10" s="117"/>
      <c r="C10" s="118"/>
      <c r="D10" s="25" t="s">
        <v>11</v>
      </c>
      <c r="E10" s="8">
        <v>547342</v>
      </c>
      <c r="F10" s="9">
        <v>526893</v>
      </c>
      <c r="G10" s="9">
        <v>608470</v>
      </c>
      <c r="H10" s="9">
        <v>614555</v>
      </c>
      <c r="I10" s="10">
        <v>620701</v>
      </c>
    </row>
    <row r="11" spans="1:9" x14ac:dyDescent="0.3">
      <c r="A11" s="116">
        <v>32</v>
      </c>
      <c r="B11" s="117"/>
      <c r="C11" s="118"/>
      <c r="D11" s="25" t="s">
        <v>21</v>
      </c>
      <c r="E11" s="8">
        <v>6659</v>
      </c>
      <c r="F11" s="9">
        <v>730</v>
      </c>
      <c r="G11" s="9">
        <v>3700</v>
      </c>
      <c r="H11" s="9">
        <v>3000</v>
      </c>
      <c r="I11" s="10">
        <v>6164</v>
      </c>
    </row>
    <row r="12" spans="1:9" ht="29.4" customHeight="1" x14ac:dyDescent="0.3">
      <c r="A12" s="119" t="s">
        <v>101</v>
      </c>
      <c r="B12" s="120"/>
      <c r="C12" s="121"/>
      <c r="D12" s="71" t="s">
        <v>102</v>
      </c>
      <c r="E12" s="8"/>
      <c r="F12" s="9"/>
      <c r="G12" s="9"/>
      <c r="H12" s="9"/>
      <c r="I12" s="9"/>
    </row>
    <row r="13" spans="1:9" ht="24" customHeight="1" x14ac:dyDescent="0.3">
      <c r="A13" s="119" t="s">
        <v>102</v>
      </c>
      <c r="B13" s="120"/>
      <c r="C13" s="121"/>
      <c r="D13" s="61" t="s">
        <v>90</v>
      </c>
      <c r="E13" s="77">
        <f>E15</f>
        <v>49597</v>
      </c>
      <c r="F13" s="77">
        <f t="shared" ref="F13" si="1">F15</f>
        <v>34779</v>
      </c>
      <c r="G13" s="77">
        <f>G17+G18+G19</f>
        <v>52179</v>
      </c>
      <c r="H13" s="77">
        <f>H15+H17+H18+H19</f>
        <v>27660</v>
      </c>
      <c r="I13" s="77">
        <f>I17+I18+I19</f>
        <v>24254</v>
      </c>
    </row>
    <row r="14" spans="1:9" ht="14.4" customHeight="1" x14ac:dyDescent="0.3">
      <c r="A14" s="122" t="s">
        <v>91</v>
      </c>
      <c r="B14" s="123"/>
      <c r="C14" s="124"/>
      <c r="D14" s="62" t="s">
        <v>90</v>
      </c>
      <c r="E14" s="8"/>
      <c r="F14" s="9"/>
      <c r="G14" s="9"/>
      <c r="H14" s="9"/>
      <c r="I14" s="10"/>
    </row>
    <row r="15" spans="1:9" x14ac:dyDescent="0.3">
      <c r="A15" s="113">
        <v>3</v>
      </c>
      <c r="B15" s="114"/>
      <c r="C15" s="115"/>
      <c r="D15" s="63" t="s">
        <v>10</v>
      </c>
      <c r="E15" s="77">
        <f>E17+E18</f>
        <v>49597</v>
      </c>
      <c r="F15" s="78">
        <f>F17</f>
        <v>34779</v>
      </c>
      <c r="G15" s="88"/>
      <c r="H15" s="9"/>
      <c r="I15" s="10"/>
    </row>
    <row r="16" spans="1:9" x14ac:dyDescent="0.3">
      <c r="A16" s="116">
        <v>31</v>
      </c>
      <c r="B16" s="117"/>
      <c r="C16" s="118"/>
      <c r="D16" s="63" t="s">
        <v>11</v>
      </c>
      <c r="E16" s="8"/>
      <c r="F16" s="9"/>
      <c r="G16" s="9"/>
      <c r="H16" s="9"/>
      <c r="I16" s="10"/>
    </row>
    <row r="17" spans="1:9" x14ac:dyDescent="0.3">
      <c r="A17" s="116">
        <v>32</v>
      </c>
      <c r="B17" s="117"/>
      <c r="C17" s="118"/>
      <c r="D17" s="63" t="s">
        <v>21</v>
      </c>
      <c r="E17" s="8">
        <v>47690</v>
      </c>
      <c r="F17" s="9">
        <v>34779</v>
      </c>
      <c r="G17" s="9">
        <v>51745</v>
      </c>
      <c r="H17" s="9">
        <v>27239</v>
      </c>
      <c r="I17" s="10">
        <v>23829</v>
      </c>
    </row>
    <row r="18" spans="1:9" x14ac:dyDescent="0.3">
      <c r="A18" s="68">
        <v>34</v>
      </c>
      <c r="B18" s="69"/>
      <c r="C18" s="70"/>
      <c r="D18" s="67" t="s">
        <v>82</v>
      </c>
      <c r="E18" s="8">
        <v>1907</v>
      </c>
      <c r="F18" s="9"/>
      <c r="G18" s="9">
        <v>354</v>
      </c>
      <c r="H18" s="9">
        <v>361</v>
      </c>
      <c r="I18" s="10">
        <v>365</v>
      </c>
    </row>
    <row r="19" spans="1:9" x14ac:dyDescent="0.3">
      <c r="A19" s="68">
        <v>38</v>
      </c>
      <c r="B19" s="69"/>
      <c r="C19" s="70"/>
      <c r="D19" s="67" t="s">
        <v>83</v>
      </c>
      <c r="E19" s="8"/>
      <c r="F19" s="9"/>
      <c r="G19" s="9">
        <v>80</v>
      </c>
      <c r="H19" s="9">
        <v>60</v>
      </c>
      <c r="I19" s="10">
        <v>60</v>
      </c>
    </row>
    <row r="20" spans="1:9" ht="27.6" customHeight="1" x14ac:dyDescent="0.3">
      <c r="A20" s="119" t="s">
        <v>101</v>
      </c>
      <c r="B20" s="120"/>
      <c r="C20" s="121"/>
      <c r="D20" s="71" t="s">
        <v>102</v>
      </c>
      <c r="E20" s="8"/>
      <c r="F20" s="9"/>
      <c r="G20" s="9"/>
      <c r="H20" s="9"/>
      <c r="I20" s="9"/>
    </row>
    <row r="21" spans="1:9" ht="14.25" customHeight="1" x14ac:dyDescent="0.3">
      <c r="A21" s="119" t="s">
        <v>102</v>
      </c>
      <c r="B21" s="120"/>
      <c r="C21" s="121"/>
      <c r="D21" s="61" t="s">
        <v>93</v>
      </c>
      <c r="E21" s="77">
        <f>E22</f>
        <v>580.79</v>
      </c>
      <c r="F21" s="77">
        <f>F23</f>
        <v>186</v>
      </c>
      <c r="G21" s="77">
        <f>G23</f>
        <v>400</v>
      </c>
      <c r="H21" s="77">
        <f>H23</f>
        <v>410</v>
      </c>
      <c r="I21" s="77">
        <f>I23</f>
        <v>400</v>
      </c>
    </row>
    <row r="22" spans="1:9" ht="15" customHeight="1" x14ac:dyDescent="0.3">
      <c r="A22" s="122" t="s">
        <v>92</v>
      </c>
      <c r="B22" s="123"/>
      <c r="C22" s="124"/>
      <c r="D22" s="62" t="s">
        <v>93</v>
      </c>
      <c r="E22" s="8">
        <f>E25</f>
        <v>580.79</v>
      </c>
      <c r="F22" s="9"/>
      <c r="G22" s="9"/>
      <c r="H22" s="9"/>
      <c r="I22" s="10"/>
    </row>
    <row r="23" spans="1:9" x14ac:dyDescent="0.3">
      <c r="A23" s="113">
        <v>3</v>
      </c>
      <c r="B23" s="114"/>
      <c r="C23" s="115"/>
      <c r="D23" s="63" t="s">
        <v>10</v>
      </c>
      <c r="E23" s="8"/>
      <c r="F23" s="78">
        <f>F25</f>
        <v>186</v>
      </c>
      <c r="G23" s="78">
        <f t="shared" ref="G23:I23" si="2">G25</f>
        <v>400</v>
      </c>
      <c r="H23" s="78">
        <f t="shared" si="2"/>
        <v>410</v>
      </c>
      <c r="I23" s="78">
        <f t="shared" si="2"/>
        <v>400</v>
      </c>
    </row>
    <row r="24" spans="1:9" x14ac:dyDescent="0.3">
      <c r="A24" s="116">
        <v>31</v>
      </c>
      <c r="B24" s="117"/>
      <c r="C24" s="118"/>
      <c r="D24" s="63" t="s">
        <v>11</v>
      </c>
      <c r="E24" s="8"/>
      <c r="F24" s="9"/>
      <c r="G24" s="9"/>
      <c r="H24" s="9"/>
      <c r="I24" s="10"/>
    </row>
    <row r="25" spans="1:9" ht="15" customHeight="1" x14ac:dyDescent="0.3">
      <c r="A25" s="116">
        <v>32</v>
      </c>
      <c r="B25" s="117"/>
      <c r="C25" s="118"/>
      <c r="D25" s="63" t="s">
        <v>21</v>
      </c>
      <c r="E25" s="8">
        <v>580.79</v>
      </c>
      <c r="F25" s="9">
        <v>186</v>
      </c>
      <c r="G25" s="9">
        <v>400</v>
      </c>
      <c r="H25" s="9">
        <v>410</v>
      </c>
      <c r="I25" s="10">
        <v>400</v>
      </c>
    </row>
    <row r="26" spans="1:9" ht="31.8" customHeight="1" x14ac:dyDescent="0.3">
      <c r="A26" s="119" t="s">
        <v>103</v>
      </c>
      <c r="B26" s="120"/>
      <c r="C26" s="121"/>
      <c r="D26" s="61" t="s">
        <v>102</v>
      </c>
      <c r="E26" s="8"/>
      <c r="F26" s="9"/>
      <c r="G26" s="9"/>
      <c r="H26" s="9"/>
      <c r="I26" s="9"/>
    </row>
    <row r="27" spans="1:9" ht="14.25" customHeight="1" x14ac:dyDescent="0.3">
      <c r="A27" s="119" t="s">
        <v>102</v>
      </c>
      <c r="B27" s="120"/>
      <c r="C27" s="121"/>
      <c r="D27" s="61" t="s">
        <v>95</v>
      </c>
      <c r="E27" s="77">
        <f>E29</f>
        <v>1879</v>
      </c>
      <c r="F27" s="77">
        <f t="shared" ref="F27:I27" si="3">F29</f>
        <v>1991</v>
      </c>
      <c r="G27" s="77">
        <f t="shared" si="3"/>
        <v>520</v>
      </c>
      <c r="H27" s="77">
        <f t="shared" si="3"/>
        <v>510</v>
      </c>
      <c r="I27" s="77">
        <f t="shared" si="3"/>
        <v>500</v>
      </c>
    </row>
    <row r="28" spans="1:9" ht="15" customHeight="1" x14ac:dyDescent="0.3">
      <c r="A28" s="122" t="s">
        <v>94</v>
      </c>
      <c r="B28" s="123"/>
      <c r="C28" s="124"/>
      <c r="D28" s="62" t="s">
        <v>95</v>
      </c>
      <c r="E28" s="8"/>
      <c r="F28" s="9"/>
      <c r="G28" s="9"/>
      <c r="H28" s="9"/>
      <c r="I28" s="10"/>
    </row>
    <row r="29" spans="1:9" x14ac:dyDescent="0.3">
      <c r="A29" s="113">
        <v>4</v>
      </c>
      <c r="B29" s="114"/>
      <c r="C29" s="115"/>
      <c r="D29" s="63" t="s">
        <v>12</v>
      </c>
      <c r="E29" s="77">
        <f>E30</f>
        <v>1879</v>
      </c>
      <c r="F29" s="78">
        <f>F30</f>
        <v>1991</v>
      </c>
      <c r="G29" s="78">
        <f>G30</f>
        <v>520</v>
      </c>
      <c r="H29" s="78">
        <f>H30</f>
        <v>510</v>
      </c>
      <c r="I29" s="89">
        <f>I30</f>
        <v>500</v>
      </c>
    </row>
    <row r="30" spans="1:9" ht="26.4" x14ac:dyDescent="0.3">
      <c r="A30" s="116">
        <v>42</v>
      </c>
      <c r="B30" s="117"/>
      <c r="C30" s="118"/>
      <c r="D30" s="63" t="s">
        <v>31</v>
      </c>
      <c r="E30" s="8">
        <v>1879</v>
      </c>
      <c r="F30" s="9">
        <v>1991</v>
      </c>
      <c r="G30" s="9">
        <v>520</v>
      </c>
      <c r="H30" s="9">
        <v>510</v>
      </c>
      <c r="I30" s="10">
        <v>500</v>
      </c>
    </row>
    <row r="31" spans="1:9" ht="27.6" customHeight="1" x14ac:dyDescent="0.3">
      <c r="A31" s="119" t="s">
        <v>101</v>
      </c>
      <c r="B31" s="120"/>
      <c r="C31" s="121"/>
      <c r="D31" s="71" t="s">
        <v>102</v>
      </c>
      <c r="E31" s="8"/>
      <c r="F31" s="9"/>
      <c r="G31" s="9"/>
      <c r="H31" s="9"/>
      <c r="I31" s="9"/>
    </row>
    <row r="32" spans="1:9" ht="14.25" customHeight="1" x14ac:dyDescent="0.3">
      <c r="A32" s="119" t="s">
        <v>102</v>
      </c>
      <c r="B32" s="120"/>
      <c r="C32" s="121"/>
      <c r="D32" s="61" t="s">
        <v>98</v>
      </c>
      <c r="E32" s="8"/>
      <c r="F32" s="9"/>
      <c r="G32" s="78">
        <f>G34</f>
        <v>2000</v>
      </c>
      <c r="H32" s="78">
        <f t="shared" ref="H32:I32" si="4">H34</f>
        <v>2000</v>
      </c>
      <c r="I32" s="78">
        <f t="shared" si="4"/>
        <v>2000</v>
      </c>
    </row>
    <row r="33" spans="1:9" ht="15" customHeight="1" x14ac:dyDescent="0.3">
      <c r="A33" s="122" t="s">
        <v>96</v>
      </c>
      <c r="B33" s="123"/>
      <c r="C33" s="124"/>
      <c r="D33" s="62" t="s">
        <v>97</v>
      </c>
      <c r="E33" s="8"/>
      <c r="F33" s="9"/>
      <c r="G33" s="9"/>
      <c r="H33" s="9"/>
      <c r="I33" s="10"/>
    </row>
    <row r="34" spans="1:9" x14ac:dyDescent="0.3">
      <c r="A34" s="113">
        <v>3</v>
      </c>
      <c r="B34" s="114"/>
      <c r="C34" s="115"/>
      <c r="D34" s="63" t="s">
        <v>10</v>
      </c>
      <c r="E34" s="8"/>
      <c r="F34" s="9"/>
      <c r="G34" s="78">
        <f>G36</f>
        <v>2000</v>
      </c>
      <c r="H34" s="78">
        <f>H36</f>
        <v>2000</v>
      </c>
      <c r="I34" s="78">
        <f>I36</f>
        <v>2000</v>
      </c>
    </row>
    <row r="35" spans="1:9" x14ac:dyDescent="0.3">
      <c r="A35" s="116">
        <v>31</v>
      </c>
      <c r="B35" s="117"/>
      <c r="C35" s="118"/>
      <c r="D35" s="63" t="s">
        <v>11</v>
      </c>
      <c r="E35" s="8"/>
      <c r="F35" s="9"/>
      <c r="G35" s="9"/>
      <c r="H35" s="9"/>
      <c r="I35" s="10"/>
    </row>
    <row r="36" spans="1:9" ht="15" customHeight="1" x14ac:dyDescent="0.3">
      <c r="A36" s="116">
        <v>32</v>
      </c>
      <c r="B36" s="117"/>
      <c r="C36" s="118"/>
      <c r="D36" s="63" t="s">
        <v>21</v>
      </c>
      <c r="E36" s="8"/>
      <c r="F36" s="9"/>
      <c r="G36" s="9">
        <v>2000</v>
      </c>
      <c r="H36" s="9">
        <v>2000</v>
      </c>
      <c r="I36" s="10">
        <v>2000</v>
      </c>
    </row>
    <row r="37" spans="1:9" ht="15" customHeight="1" x14ac:dyDescent="0.3">
      <c r="A37" s="64"/>
      <c r="B37" s="65"/>
      <c r="C37" s="66"/>
      <c r="D37" s="63"/>
      <c r="E37" s="8"/>
      <c r="F37" s="9"/>
      <c r="G37" s="9"/>
      <c r="H37" s="9"/>
      <c r="I37" s="10"/>
    </row>
    <row r="38" spans="1:9" ht="30" customHeight="1" x14ac:dyDescent="0.3">
      <c r="A38" s="119" t="s">
        <v>101</v>
      </c>
      <c r="B38" s="120"/>
      <c r="C38" s="121"/>
      <c r="D38" s="71" t="s">
        <v>102</v>
      </c>
      <c r="E38" s="8"/>
      <c r="F38" s="9"/>
      <c r="G38" s="9"/>
      <c r="H38" s="9"/>
      <c r="I38" s="9"/>
    </row>
    <row r="39" spans="1:9" ht="14.4" customHeight="1" x14ac:dyDescent="0.3">
      <c r="A39" s="119" t="s">
        <v>102</v>
      </c>
      <c r="B39" s="120"/>
      <c r="C39" s="121"/>
      <c r="D39" s="26" t="s">
        <v>24</v>
      </c>
      <c r="E39" s="8"/>
      <c r="F39" s="9"/>
      <c r="G39" s="9"/>
      <c r="H39" s="9"/>
      <c r="I39" s="9"/>
    </row>
    <row r="40" spans="1:9" x14ac:dyDescent="0.3">
      <c r="A40" s="122" t="s">
        <v>100</v>
      </c>
      <c r="B40" s="123"/>
      <c r="C40" s="124"/>
      <c r="D40" s="36" t="s">
        <v>90</v>
      </c>
      <c r="E40" s="77">
        <f>E41</f>
        <v>15675</v>
      </c>
      <c r="F40" s="77">
        <f t="shared" ref="F40:I41" si="5">F41</f>
        <v>41190</v>
      </c>
      <c r="G40" s="77">
        <f t="shared" si="5"/>
        <v>18185</v>
      </c>
      <c r="H40" s="77">
        <f t="shared" si="5"/>
        <v>10108</v>
      </c>
      <c r="I40" s="77">
        <f t="shared" si="5"/>
        <v>10806</v>
      </c>
    </row>
    <row r="41" spans="1:9" x14ac:dyDescent="0.3">
      <c r="A41" s="113">
        <v>4</v>
      </c>
      <c r="B41" s="114"/>
      <c r="C41" s="115"/>
      <c r="D41" s="25" t="s">
        <v>12</v>
      </c>
      <c r="E41" s="77">
        <f>E42</f>
        <v>15675</v>
      </c>
      <c r="F41" s="78">
        <f>F42</f>
        <v>41190</v>
      </c>
      <c r="G41" s="78">
        <f>G42</f>
        <v>18185</v>
      </c>
      <c r="H41" s="78">
        <f t="shared" si="5"/>
        <v>10108</v>
      </c>
      <c r="I41" s="78">
        <f t="shared" si="5"/>
        <v>10806</v>
      </c>
    </row>
    <row r="42" spans="1:9" ht="26.4" x14ac:dyDescent="0.3">
      <c r="A42" s="116">
        <v>42</v>
      </c>
      <c r="B42" s="117"/>
      <c r="C42" s="118"/>
      <c r="D42" s="25" t="s">
        <v>31</v>
      </c>
      <c r="E42" s="8">
        <v>15675</v>
      </c>
      <c r="F42" s="9">
        <v>41190</v>
      </c>
      <c r="G42" s="9">
        <v>18185</v>
      </c>
      <c r="H42" s="9">
        <v>10108</v>
      </c>
      <c r="I42" s="10">
        <v>10806</v>
      </c>
    </row>
    <row r="43" spans="1:9" ht="25.2" customHeight="1" x14ac:dyDescent="0.3">
      <c r="A43" s="119" t="s">
        <v>101</v>
      </c>
      <c r="B43" s="120"/>
      <c r="C43" s="121"/>
      <c r="D43" s="71" t="s">
        <v>102</v>
      </c>
      <c r="E43" s="8"/>
      <c r="F43" s="9"/>
      <c r="G43" s="9"/>
      <c r="H43" s="9"/>
      <c r="I43" s="9"/>
    </row>
    <row r="44" spans="1:9" ht="14.4" customHeight="1" x14ac:dyDescent="0.3">
      <c r="A44" s="119" t="s">
        <v>102</v>
      </c>
      <c r="B44" s="120"/>
      <c r="C44" s="121"/>
      <c r="D44" s="71" t="s">
        <v>24</v>
      </c>
      <c r="E44" s="8"/>
      <c r="F44" s="9"/>
      <c r="G44" s="9"/>
      <c r="H44" s="9"/>
      <c r="I44" s="9"/>
    </row>
    <row r="45" spans="1:9" x14ac:dyDescent="0.3">
      <c r="A45" s="122" t="s">
        <v>92</v>
      </c>
      <c r="B45" s="123"/>
      <c r="C45" s="124"/>
      <c r="D45" s="72" t="s">
        <v>93</v>
      </c>
      <c r="E45" s="77">
        <f>E46</f>
        <v>1102</v>
      </c>
      <c r="F45" s="77"/>
      <c r="G45" s="77">
        <f t="shared" ref="G45:I45" si="6">G46</f>
        <v>0</v>
      </c>
      <c r="H45" s="77">
        <f t="shared" si="6"/>
        <v>0</v>
      </c>
      <c r="I45" s="77">
        <f t="shared" si="6"/>
        <v>0</v>
      </c>
    </row>
    <row r="46" spans="1:9" x14ac:dyDescent="0.3">
      <c r="A46" s="113">
        <v>4</v>
      </c>
      <c r="B46" s="114"/>
      <c r="C46" s="115"/>
      <c r="D46" s="67" t="s">
        <v>12</v>
      </c>
      <c r="E46" s="77">
        <f>E47</f>
        <v>1102</v>
      </c>
      <c r="F46" s="78"/>
      <c r="G46" s="9"/>
      <c r="H46" s="9"/>
      <c r="I46" s="10"/>
    </row>
    <row r="47" spans="1:9" ht="26.4" x14ac:dyDescent="0.3">
      <c r="A47" s="116">
        <v>42</v>
      </c>
      <c r="B47" s="117"/>
      <c r="C47" s="118"/>
      <c r="D47" s="67" t="s">
        <v>31</v>
      </c>
      <c r="E47" s="8">
        <v>1102</v>
      </c>
      <c r="F47" s="9"/>
      <c r="G47" s="9"/>
      <c r="H47" s="9"/>
      <c r="I47" s="10"/>
    </row>
    <row r="48" spans="1:9" x14ac:dyDescent="0.3">
      <c r="F48" s="88"/>
    </row>
    <row r="49" spans="5:9" x14ac:dyDescent="0.3">
      <c r="E49" s="82"/>
      <c r="F49" s="82"/>
      <c r="G49" s="82"/>
      <c r="H49" s="82"/>
      <c r="I49" s="82"/>
    </row>
  </sheetData>
  <mergeCells count="42">
    <mergeCell ref="A43:C43"/>
    <mergeCell ref="A44:C44"/>
    <mergeCell ref="A45:C45"/>
    <mergeCell ref="A46:C46"/>
    <mergeCell ref="A47:C47"/>
    <mergeCell ref="A41:C41"/>
    <mergeCell ref="A42:C42"/>
    <mergeCell ref="A38:C38"/>
    <mergeCell ref="A39:C39"/>
    <mergeCell ref="A40:C40"/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8:C8"/>
    <mergeCell ref="A9:C9"/>
    <mergeCell ref="A11:C11"/>
    <mergeCell ref="A10:C10"/>
    <mergeCell ref="A12:C12"/>
    <mergeCell ref="A6:C6"/>
    <mergeCell ref="A7:C7"/>
    <mergeCell ref="A1:I1"/>
    <mergeCell ref="A3:I3"/>
    <mergeCell ref="A5:C5"/>
    <mergeCell ref="A25:C25"/>
    <mergeCell ref="A26:C26"/>
    <mergeCell ref="A27:C27"/>
    <mergeCell ref="A28:C28"/>
    <mergeCell ref="A29:C29"/>
    <mergeCell ref="A34:C34"/>
    <mergeCell ref="A35:C35"/>
    <mergeCell ref="A36:C36"/>
    <mergeCell ref="A30:C30"/>
    <mergeCell ref="A31:C31"/>
    <mergeCell ref="A32:C32"/>
    <mergeCell ref="A33:C33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2023-10-05T11:50:49Z</cp:lastPrinted>
  <dcterms:created xsi:type="dcterms:W3CDTF">2022-08-12T12:51:27Z</dcterms:created>
  <dcterms:modified xsi:type="dcterms:W3CDTF">2023-10-06T07:10:26Z</dcterms:modified>
</cp:coreProperties>
</file>